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D:\استمارات الفص الثاني\دبلوماسية\"/>
    </mc:Choice>
  </mc:AlternateContent>
  <xr:revisionPtr revIDLastSave="0" documentId="13_ncr:1_{678CB9E9-E971-46B7-A35C-11741DE611FA}" xr6:coauthVersionLast="47" xr6:coauthVersionMax="47" xr10:uidLastSave="{00000000-0000-0000-0000-000000000000}"/>
  <bookViews>
    <workbookView xWindow="0" yWindow="0" windowWidth="23040" windowHeight="12240" xr2:uid="{00000000-000D-0000-FFFF-FFFF00000000}"/>
  </bookViews>
  <sheets>
    <sheet name="تعليمات التسجيل " sheetId="14" r:id="rId1"/>
    <sheet name="إدخال البيانات" sheetId="20" r:id="rId2"/>
    <sheet name="اختيار المقررات" sheetId="5" r:id="rId3"/>
    <sheet name="الإستمارة" sheetId="11" r:id="rId4"/>
    <sheet name="دبلوماسية 21-22-ف2" sheetId="18" r:id="rId5"/>
    <sheet name="ورقة4" sheetId="10" state="hidden" r:id="rId6"/>
    <sheet name="ورقة2" sheetId="4" state="hidden" r:id="rId7"/>
  </sheets>
  <definedNames>
    <definedName name="_xlnm._FilterDatabase" localSheetId="1" hidden="1">'إدخال البيانات'!$I$6:$I$22</definedName>
    <definedName name="_xlnm._FilterDatabase" localSheetId="6" hidden="1">ورقة2!$A$2:$AE$2762</definedName>
    <definedName name="_xlnm._FilterDatabase" localSheetId="5" hidden="1">ورقة4!$A$1:$CD$1</definedName>
    <definedName name="_xlnm.Print_Area" localSheetId="3">الإستمارة!$A$1:$R$45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0" l="1"/>
  <c r="F1" i="20"/>
  <c r="A2" i="20" s="1"/>
  <c r="B7" i="20"/>
  <c r="A7" i="20"/>
  <c r="D10" i="20"/>
  <c r="C10" i="20"/>
  <c r="B10" i="20"/>
  <c r="A10" i="20"/>
  <c r="G10" i="20"/>
  <c r="Q4" i="5" s="1"/>
  <c r="F10" i="20"/>
  <c r="L4" i="5" s="1"/>
  <c r="E10" i="20"/>
  <c r="E4" i="5" s="1"/>
  <c r="C7" i="20"/>
  <c r="F7" i="20"/>
  <c r="E7" i="20"/>
  <c r="Z28" i="5" l="1"/>
  <c r="EL5" i="18" s="1"/>
  <c r="B20" i="11" l="1"/>
  <c r="S27" i="5"/>
  <c r="Z27" i="5" s="1"/>
  <c r="D1" i="20"/>
  <c r="AX14" i="5" l="1"/>
  <c r="G39" i="11"/>
  <c r="Q2" i="5" l="1"/>
  <c r="ED5" i="18" s="1"/>
  <c r="W2" i="5"/>
  <c r="EC5" i="18" s="1"/>
  <c r="DU5" i="18"/>
  <c r="DO5" i="18"/>
  <c r="W4" i="5" l="1"/>
  <c r="AE4" i="5"/>
  <c r="O5" i="18" s="1"/>
  <c r="H2" i="5"/>
  <c r="EE5" i="18" s="1"/>
  <c r="J25" i="11" l="1"/>
  <c r="E22" i="11"/>
  <c r="N4" i="11"/>
  <c r="Z11" i="11" s="1"/>
  <c r="Y11" i="11" s="1"/>
  <c r="AE22" i="11"/>
  <c r="B1" i="11"/>
  <c r="E1" i="5" l="1"/>
  <c r="K7" i="11"/>
  <c r="Z22" i="11" s="1"/>
  <c r="Y22" i="11" s="1"/>
  <c r="AB4" i="5"/>
  <c r="H7" i="11" s="1"/>
  <c r="Z21" i="11" s="1"/>
  <c r="Y21" i="11" s="1"/>
  <c r="D7" i="11"/>
  <c r="Z20" i="11" s="1"/>
  <c r="Y20" i="11" s="1"/>
  <c r="J3" i="11"/>
  <c r="Z6" i="11" s="1"/>
  <c r="Y6" i="11" s="1"/>
  <c r="F3" i="11"/>
  <c r="Z7" i="11" s="1"/>
  <c r="Y7" i="11" s="1"/>
  <c r="AB2" i="5"/>
  <c r="AX5" i="5"/>
  <c r="AX6" i="5"/>
  <c r="AX7" i="5"/>
  <c r="AX8" i="5"/>
  <c r="AX9" i="5"/>
  <c r="AX10" i="5"/>
  <c r="AX11" i="5"/>
  <c r="AX12" i="5"/>
  <c r="AX13" i="5"/>
  <c r="AX15" i="5"/>
  <c r="AX16" i="5"/>
  <c r="AX17" i="5"/>
  <c r="AX18" i="5"/>
  <c r="AX19" i="5"/>
  <c r="AX20" i="5"/>
  <c r="AX21" i="5"/>
  <c r="AX22" i="5"/>
  <c r="AX23" i="5"/>
  <c r="AX24" i="5"/>
  <c r="AX25" i="5"/>
  <c r="AX26" i="5"/>
  <c r="AX27" i="5"/>
  <c r="AX28" i="5"/>
  <c r="AX29" i="5"/>
  <c r="AX30" i="5"/>
  <c r="AX31" i="5"/>
  <c r="AX32" i="5"/>
  <c r="AX33" i="5"/>
  <c r="AX34" i="5"/>
  <c r="AX35" i="5"/>
  <c r="AX36" i="5"/>
  <c r="AX37" i="5"/>
  <c r="AX38" i="5"/>
  <c r="AX39" i="5"/>
  <c r="AX40" i="5"/>
  <c r="AX41" i="5"/>
  <c r="AX42" i="5"/>
  <c r="AX43" i="5"/>
  <c r="AX44" i="5"/>
  <c r="AX45" i="5"/>
  <c r="AX46" i="5"/>
  <c r="AX47" i="5"/>
  <c r="AX48" i="5"/>
  <c r="AX49" i="5"/>
  <c r="AX50" i="5"/>
  <c r="AX51" i="5"/>
  <c r="N25" i="5" l="1"/>
  <c r="AB5" i="5"/>
  <c r="B53" i="5"/>
  <c r="B52" i="5"/>
  <c r="B51" i="5"/>
  <c r="B50" i="5"/>
  <c r="B48" i="5"/>
  <c r="B49" i="5"/>
  <c r="E2" i="5"/>
  <c r="Q16" i="5"/>
  <c r="Q17" i="5"/>
  <c r="K17" i="5" s="1"/>
  <c r="Q18" i="5"/>
  <c r="K18" i="5" s="1"/>
  <c r="Q11" i="5"/>
  <c r="K11" i="5" s="1"/>
  <c r="Q9" i="5"/>
  <c r="K9" i="5" s="1"/>
  <c r="Q19" i="5"/>
  <c r="K19" i="5" s="1"/>
  <c r="Q10" i="5"/>
  <c r="K10" i="5" s="1"/>
  <c r="Q20" i="5"/>
  <c r="K20" i="5" s="1"/>
  <c r="Q12" i="5"/>
  <c r="K12" i="5" s="1"/>
  <c r="Q13" i="5"/>
  <c r="K13" i="5" s="1"/>
  <c r="Q21" i="5"/>
  <c r="K21" i="5" s="1"/>
  <c r="E3" i="5"/>
  <c r="AB1" i="5"/>
  <c r="H4" i="11" s="1"/>
  <c r="Z9" i="11" s="1"/>
  <c r="Y9" i="11" s="1"/>
  <c r="AE1" i="5"/>
  <c r="K4" i="11" s="1"/>
  <c r="Z10" i="11" s="1"/>
  <c r="Y10" i="11" s="1"/>
  <c r="L3" i="5"/>
  <c r="W3" i="5" s="1"/>
  <c r="B36" i="5"/>
  <c r="B35" i="5"/>
  <c r="W1" i="5"/>
  <c r="P2" i="11" s="1"/>
  <c r="Z4" i="11" s="1"/>
  <c r="Y4" i="11" s="1"/>
  <c r="P6" i="11"/>
  <c r="Z19" i="11" s="1"/>
  <c r="Y19" i="11" s="1"/>
  <c r="K6" i="11"/>
  <c r="Z18" i="11" s="1"/>
  <c r="Y18" i="11" s="1"/>
  <c r="H6" i="11"/>
  <c r="Z17" i="11" s="1"/>
  <c r="Y17" i="11" s="1"/>
  <c r="N3" i="11"/>
  <c r="Z5" i="11" s="1"/>
  <c r="Y5" i="11" s="1"/>
  <c r="EB5" i="18"/>
  <c r="D2" i="11"/>
  <c r="L1" i="5"/>
  <c r="H2" i="11" s="1"/>
  <c r="Q1" i="5"/>
  <c r="M2" i="11" s="1"/>
  <c r="Z3" i="11" s="1"/>
  <c r="K16" i="5" l="1"/>
  <c r="N22" i="5"/>
  <c r="B31" i="5"/>
  <c r="C31" i="5" s="1"/>
  <c r="B30" i="5"/>
  <c r="C30" i="5" s="1"/>
  <c r="EJ5" i="18" s="1"/>
  <c r="B29" i="5"/>
  <c r="C29" i="5" s="1"/>
  <c r="B27" i="5"/>
  <c r="C27" i="5" s="1"/>
  <c r="B26" i="5"/>
  <c r="B28" i="5"/>
  <c r="C28" i="5" s="1"/>
  <c r="AE3" i="5"/>
  <c r="D6" i="11" s="1"/>
  <c r="Z16" i="11" s="1"/>
  <c r="Y16" i="11" s="1"/>
  <c r="P22" i="11"/>
  <c r="D4" i="11"/>
  <c r="Z8" i="11" s="1"/>
  <c r="Y8" i="11" s="1"/>
  <c r="C25" i="5"/>
  <c r="K22" i="11"/>
  <c r="DL5" i="18"/>
  <c r="W25" i="5"/>
  <c r="J23" i="11" s="1"/>
  <c r="DN5" i="18"/>
  <c r="N22" i="11"/>
  <c r="DM5" i="18"/>
  <c r="D5" i="11"/>
  <c r="Z12" i="11" s="1"/>
  <c r="Y12" i="11" s="1"/>
  <c r="Q3" i="5"/>
  <c r="H5" i="11" s="1"/>
  <c r="Z13" i="11" s="1"/>
  <c r="Y13" i="11" s="1"/>
  <c r="AB3" i="5"/>
  <c r="P5" i="11"/>
  <c r="Z15" i="11" s="1"/>
  <c r="Y15" i="11" s="1"/>
  <c r="N26" i="5"/>
  <c r="D3" i="11"/>
  <c r="Y3" i="11"/>
  <c r="G30" i="11" l="1"/>
  <c r="EK5" i="18"/>
  <c r="C26" i="5"/>
  <c r="B28" i="11" s="1"/>
  <c r="N27" i="5"/>
  <c r="H33" i="11"/>
  <c r="H38" i="11" s="1"/>
  <c r="G28" i="11"/>
  <c r="EG5" i="18"/>
  <c r="G29" i="11"/>
  <c r="EI5" i="18"/>
  <c r="B30" i="11"/>
  <c r="B29" i="11"/>
  <c r="EH5" i="18"/>
  <c r="J24" i="11"/>
  <c r="DR5" i="18"/>
  <c r="K5" i="11"/>
  <c r="Z14" i="11" s="1"/>
  <c r="Y14" i="11" s="1"/>
  <c r="AA8" i="11" s="1"/>
  <c r="AE8" i="11" s="1"/>
  <c r="G5" i="18"/>
  <c r="AG21" i="5"/>
  <c r="AA21" i="5" s="1"/>
  <c r="Y21" i="5"/>
  <c r="S21" i="5" s="1"/>
  <c r="I21" i="5"/>
  <c r="B21" i="5" s="1"/>
  <c r="AG20" i="5"/>
  <c r="AA20" i="5" s="1"/>
  <c r="Y20" i="5"/>
  <c r="S20" i="5" s="1"/>
  <c r="I20" i="5"/>
  <c r="B20" i="5" s="1"/>
  <c r="AG19" i="5"/>
  <c r="AA19" i="5" s="1"/>
  <c r="Y19" i="5"/>
  <c r="S19" i="5" s="1"/>
  <c r="I19" i="5"/>
  <c r="B19" i="5" s="1"/>
  <c r="AG18" i="5"/>
  <c r="AA18" i="5" s="1"/>
  <c r="Y18" i="5"/>
  <c r="S18" i="5" s="1"/>
  <c r="I18" i="5"/>
  <c r="B18" i="5" s="1"/>
  <c r="AG17" i="5"/>
  <c r="AA17" i="5" s="1"/>
  <c r="Y17" i="5"/>
  <c r="S17" i="5" s="1"/>
  <c r="I17" i="5"/>
  <c r="B17" i="5" s="1"/>
  <c r="AG16" i="5"/>
  <c r="Y16" i="5"/>
  <c r="I16" i="5"/>
  <c r="AG13" i="5"/>
  <c r="AA13" i="5" s="1"/>
  <c r="Y13" i="5"/>
  <c r="S13" i="5" s="1"/>
  <c r="I13" i="5"/>
  <c r="B13" i="5" s="1"/>
  <c r="AG12" i="5"/>
  <c r="AA12" i="5" s="1"/>
  <c r="Y12" i="5"/>
  <c r="S12" i="5" s="1"/>
  <c r="I12" i="5"/>
  <c r="B12" i="5" s="1"/>
  <c r="AG11" i="5"/>
  <c r="AA11" i="5" s="1"/>
  <c r="Y11" i="5"/>
  <c r="S11" i="5" s="1"/>
  <c r="I11" i="5"/>
  <c r="B11" i="5" s="1"/>
  <c r="AG10" i="5"/>
  <c r="AA10" i="5" s="1"/>
  <c r="Y10" i="5"/>
  <c r="S10" i="5" s="1"/>
  <c r="I10" i="5"/>
  <c r="B10" i="5" s="1"/>
  <c r="AG9" i="5"/>
  <c r="AA9" i="5" s="1"/>
  <c r="Y9" i="5"/>
  <c r="S9" i="5" s="1"/>
  <c r="I9" i="5"/>
  <c r="B9" i="5" s="1"/>
  <c r="AG8" i="5"/>
  <c r="Y8" i="5"/>
  <c r="Q8" i="5"/>
  <c r="I8" i="5"/>
  <c r="B16" i="5" l="1"/>
  <c r="B22" i="5" s="1"/>
  <c r="F22" i="5"/>
  <c r="AA8" i="5"/>
  <c r="AD14" i="5"/>
  <c r="S16" i="5"/>
  <c r="V22" i="5"/>
  <c r="B8" i="5"/>
  <c r="B14" i="5" s="1"/>
  <c r="G14" i="5"/>
  <c r="F14" i="5"/>
  <c r="K8" i="5"/>
  <c r="N14" i="5"/>
  <c r="AA16" i="5"/>
  <c r="AA22" i="5" s="1"/>
  <c r="AD22" i="5"/>
  <c r="S8" i="5"/>
  <c r="S14" i="5" s="1"/>
  <c r="V14" i="5"/>
  <c r="Q14" i="5"/>
  <c r="O14" i="5"/>
  <c r="P14" i="5"/>
  <c r="H14" i="5"/>
  <c r="I14" i="5"/>
  <c r="W14" i="5"/>
  <c r="X14" i="5"/>
  <c r="Y14" i="5"/>
  <c r="AA14" i="5"/>
  <c r="AE14" i="5"/>
  <c r="AF14" i="5"/>
  <c r="AG14" i="5"/>
  <c r="AY14" i="5"/>
  <c r="EF5" i="18"/>
  <c r="AA3" i="11"/>
  <c r="AA7" i="11"/>
  <c r="AE7" i="11" s="1"/>
  <c r="AA21" i="11"/>
  <c r="AE21" i="11" s="1"/>
  <c r="AA15" i="11"/>
  <c r="AE15" i="11" s="1"/>
  <c r="AA18" i="11"/>
  <c r="AE18" i="11" s="1"/>
  <c r="AA4" i="11"/>
  <c r="AE4" i="11" s="1"/>
  <c r="AA20" i="11"/>
  <c r="AE20" i="11" s="1"/>
  <c r="AA13" i="11"/>
  <c r="AE13" i="11" s="1"/>
  <c r="AA6" i="11"/>
  <c r="AE6" i="11" s="1"/>
  <c r="AA11" i="11"/>
  <c r="AE11" i="11" s="1"/>
  <c r="AA10" i="11"/>
  <c r="AE10" i="11" s="1"/>
  <c r="AA9" i="11"/>
  <c r="AE9" i="11" s="1"/>
  <c r="AA14" i="11"/>
  <c r="AE14" i="11" s="1"/>
  <c r="AA19" i="11"/>
  <c r="AE19" i="11" s="1"/>
  <c r="AA5" i="11"/>
  <c r="AE5" i="11" s="1"/>
  <c r="AA17" i="11"/>
  <c r="AE17" i="11" s="1"/>
  <c r="AA12" i="11"/>
  <c r="AE12" i="11" s="1"/>
  <c r="AA16" i="11"/>
  <c r="AE16" i="11" s="1"/>
  <c r="AY28" i="5"/>
  <c r="K22" i="5"/>
  <c r="AJ1" i="11" l="1"/>
  <c r="AN1" i="5" s="1"/>
  <c r="AE3" i="11"/>
  <c r="A14" i="5"/>
  <c r="K14" i="5"/>
  <c r="AD1" i="11" l="1"/>
  <c r="B8" i="11" s="1"/>
  <c r="DP5" i="18"/>
  <c r="DQ5" i="18" l="1"/>
  <c r="E24" i="11"/>
  <c r="E23" i="11" l="1"/>
  <c r="A5" i="18"/>
  <c r="U5" i="18" l="1"/>
  <c r="T6" i="5" l="1"/>
  <c r="B6" i="5"/>
  <c r="AG5" i="18" l="1"/>
  <c r="M5" i="18" l="1"/>
  <c r="L5" i="18"/>
  <c r="H5" i="18"/>
  <c r="B5" i="18"/>
  <c r="P5" i="18"/>
  <c r="E34" i="11"/>
  <c r="E39" i="11" s="1"/>
  <c r="G22" i="5" l="1"/>
  <c r="I22" i="5"/>
  <c r="H22" i="5"/>
  <c r="Y22" i="5"/>
  <c r="X22" i="5"/>
  <c r="W22" i="5"/>
  <c r="P22" i="5"/>
  <c r="O22" i="5"/>
  <c r="Q22" i="5"/>
  <c r="AG22" i="5"/>
  <c r="AF22" i="5"/>
  <c r="AE22" i="5"/>
  <c r="S5" i="18"/>
  <c r="W5" i="18"/>
  <c r="AE5" i="18"/>
  <c r="AO5" i="18"/>
  <c r="BU5" i="18"/>
  <c r="CC5" i="18"/>
  <c r="CK5" i="18"/>
  <c r="AW5" i="18"/>
  <c r="BE5" i="18"/>
  <c r="BM5" i="18"/>
  <c r="CS5" i="18"/>
  <c r="DA5" i="18"/>
  <c r="DI5" i="18"/>
  <c r="Y5" i="18"/>
  <c r="AC5" i="18"/>
  <c r="AM5" i="18"/>
  <c r="BS5" i="18"/>
  <c r="CA5" i="18"/>
  <c r="CI5" i="18"/>
  <c r="AU5" i="18"/>
  <c r="BC5" i="18"/>
  <c r="BK5" i="18"/>
  <c r="CQ5" i="18"/>
  <c r="CY5" i="18"/>
  <c r="DG5" i="18"/>
  <c r="AA5" i="18"/>
  <c r="AK5" i="18"/>
  <c r="BQ5" i="18"/>
  <c r="BY5" i="18"/>
  <c r="CG5" i="18"/>
  <c r="AS5" i="18"/>
  <c r="BA5" i="18"/>
  <c r="BI5" i="18"/>
  <c r="CO5" i="18"/>
  <c r="CW5" i="18"/>
  <c r="DE5" i="18"/>
  <c r="AI5" i="18"/>
  <c r="AQ5" i="18"/>
  <c r="BW5" i="18"/>
  <c r="CE5" i="18"/>
  <c r="CM5" i="18"/>
  <c r="AY5" i="18"/>
  <c r="BG5" i="18"/>
  <c r="BO5" i="18"/>
  <c r="CU5" i="18"/>
  <c r="DC5" i="18"/>
  <c r="DK5" i="18"/>
  <c r="N5" i="18"/>
  <c r="C5" i="18"/>
  <c r="D5" i="18"/>
  <c r="R5" i="18"/>
  <c r="F5" i="18"/>
  <c r="J5" i="18"/>
  <c r="AE27" i="5" l="1"/>
  <c r="AE25" i="5"/>
  <c r="B27" i="11"/>
  <c r="S22" i="5"/>
  <c r="Q5" i="18"/>
  <c r="K5" i="18"/>
  <c r="E5" i="18"/>
  <c r="AY5" i="5"/>
  <c r="Q21" i="11" l="1"/>
  <c r="DZ5" i="18"/>
  <c r="F21" i="11"/>
  <c r="DX5" i="18"/>
  <c r="I5" i="18"/>
  <c r="B34" i="11"/>
  <c r="B39" i="11" s="1"/>
  <c r="Z21" i="5"/>
  <c r="AL56" i="5" s="1"/>
  <c r="Z20" i="5"/>
  <c r="AL54" i="5" s="1"/>
  <c r="Z19" i="5"/>
  <c r="AL53" i="5" s="1"/>
  <c r="Z18" i="5"/>
  <c r="AL52" i="5" s="1"/>
  <c r="Z17" i="5"/>
  <c r="AL51" i="5" s="1"/>
  <c r="Z16" i="5"/>
  <c r="AL50" i="5" s="1"/>
  <c r="R16" i="5"/>
  <c r="AL44" i="5" s="1"/>
  <c r="R21" i="5"/>
  <c r="AL49" i="5" s="1"/>
  <c r="R20" i="5"/>
  <c r="AL48" i="5" s="1"/>
  <c r="R19" i="5"/>
  <c r="AL47" i="5" s="1"/>
  <c r="R18" i="5"/>
  <c r="AL46" i="5" s="1"/>
  <c r="R17" i="5"/>
  <c r="AL45" i="5" s="1"/>
  <c r="Z13" i="5"/>
  <c r="AL43" i="5" s="1"/>
  <c r="Z12" i="5"/>
  <c r="AL42" i="5" s="1"/>
  <c r="Z11" i="5"/>
  <c r="AL41" i="5" s="1"/>
  <c r="Z10" i="5"/>
  <c r="AL40" i="5" s="1"/>
  <c r="Z9" i="5"/>
  <c r="AL39" i="5" s="1"/>
  <c r="Z8" i="5"/>
  <c r="AL38" i="5" s="1"/>
  <c r="R13" i="5"/>
  <c r="AL37" i="5" s="1"/>
  <c r="R12" i="5"/>
  <c r="AL36" i="5" s="1"/>
  <c r="R11" i="5"/>
  <c r="AL35" i="5" s="1"/>
  <c r="R10" i="5"/>
  <c r="AL34" i="5" s="1"/>
  <c r="R9" i="5"/>
  <c r="AL33" i="5" s="1"/>
  <c r="R8" i="5"/>
  <c r="AL32" i="5" s="1"/>
  <c r="J21" i="5"/>
  <c r="AL31" i="5" s="1"/>
  <c r="J20" i="5"/>
  <c r="AL30" i="5" s="1"/>
  <c r="J19" i="5"/>
  <c r="AL29" i="5" s="1"/>
  <c r="J18" i="5"/>
  <c r="AL28" i="5" s="1"/>
  <c r="J17" i="5"/>
  <c r="AL27" i="5" s="1"/>
  <c r="J16" i="5"/>
  <c r="AL26" i="5" s="1"/>
  <c r="A21" i="5"/>
  <c r="AL25" i="5" s="1"/>
  <c r="A20" i="5"/>
  <c r="AL24" i="5" s="1"/>
  <c r="A19" i="5"/>
  <c r="AL23" i="5" s="1"/>
  <c r="A18" i="5"/>
  <c r="AL22" i="5" s="1"/>
  <c r="A17" i="5"/>
  <c r="AL21" i="5" s="1"/>
  <c r="A16" i="5"/>
  <c r="AL20" i="5" s="1"/>
  <c r="J13" i="5"/>
  <c r="AL19" i="5" s="1"/>
  <c r="J12" i="5"/>
  <c r="AL18" i="5" s="1"/>
  <c r="J11" i="5"/>
  <c r="AL17" i="5" s="1"/>
  <c r="J10" i="5"/>
  <c r="AL16" i="5" s="1"/>
  <c r="J9" i="5"/>
  <c r="AL15" i="5" s="1"/>
  <c r="J8" i="5"/>
  <c r="AL14" i="5" s="1"/>
  <c r="A13" i="5"/>
  <c r="AL13" i="5" s="1"/>
  <c r="A12" i="5"/>
  <c r="AL12" i="5" s="1"/>
  <c r="A11" i="5"/>
  <c r="AL11" i="5" s="1"/>
  <c r="A10" i="5"/>
  <c r="AL10" i="5" s="1"/>
  <c r="A9" i="5"/>
  <c r="AL9" i="5" s="1"/>
  <c r="A8" i="5"/>
  <c r="AL8" i="5" s="1"/>
  <c r="W13" i="11" l="1"/>
  <c r="J14" i="11" s="1"/>
  <c r="W9" i="11"/>
  <c r="B18" i="11" s="1"/>
  <c r="W17" i="11"/>
  <c r="J18" i="11" s="1"/>
  <c r="W10" i="11"/>
  <c r="B19" i="11" s="1"/>
  <c r="W18" i="11"/>
  <c r="J19" i="11" s="1"/>
  <c r="W22" i="11"/>
  <c r="W15" i="11"/>
  <c r="J16" i="11" s="1"/>
  <c r="W16" i="11"/>
  <c r="J17" i="11" s="1"/>
  <c r="W21" i="11"/>
  <c r="W11" i="11"/>
  <c r="J12" i="11" s="1"/>
  <c r="W19" i="11"/>
  <c r="W4" i="11"/>
  <c r="B13" i="11" s="1"/>
  <c r="W12" i="11"/>
  <c r="J13" i="11" s="1"/>
  <c r="W20" i="11"/>
  <c r="W5" i="11"/>
  <c r="B14" i="11" s="1"/>
  <c r="W6" i="11"/>
  <c r="B15" i="11" s="1"/>
  <c r="W14" i="11"/>
  <c r="J15" i="11" s="1"/>
  <c r="W7" i="11"/>
  <c r="B16" i="11" s="1"/>
  <c r="W3" i="11"/>
  <c r="B12" i="11" s="1"/>
  <c r="W8" i="11"/>
  <c r="B17" i="11" s="1"/>
  <c r="AX52" i="5"/>
  <c r="P19" i="11" l="1"/>
  <c r="K19" i="11"/>
  <c r="L19" i="11"/>
  <c r="L18" i="11"/>
  <c r="P18" i="11"/>
  <c r="K18" i="11"/>
  <c r="P15" i="11"/>
  <c r="L15" i="11"/>
  <c r="K15" i="11"/>
  <c r="C17" i="11"/>
  <c r="H17" i="11"/>
  <c r="D17" i="11"/>
  <c r="C12" i="11"/>
  <c r="H12" i="11"/>
  <c r="D12" i="11"/>
  <c r="D16" i="11"/>
  <c r="C16" i="11"/>
  <c r="H16" i="11"/>
  <c r="L14" i="11"/>
  <c r="K14" i="11"/>
  <c r="P14" i="11"/>
  <c r="H19" i="11"/>
  <c r="D19" i="11"/>
  <c r="C19" i="11"/>
  <c r="K13" i="11"/>
  <c r="P13" i="11"/>
  <c r="L13" i="11"/>
  <c r="D18" i="11"/>
  <c r="H18" i="11"/>
  <c r="C18" i="11"/>
  <c r="D14" i="11"/>
  <c r="C14" i="11"/>
  <c r="H14" i="11"/>
  <c r="L12" i="11"/>
  <c r="P12" i="11"/>
  <c r="K12" i="11"/>
  <c r="H15" i="11"/>
  <c r="C15" i="11"/>
  <c r="D15" i="11"/>
  <c r="C13" i="11"/>
  <c r="H13" i="11"/>
  <c r="D13" i="11"/>
  <c r="P16" i="11"/>
  <c r="L16" i="11"/>
  <c r="K16" i="11"/>
  <c r="K17" i="11" l="1"/>
  <c r="CH5" i="18" s="1"/>
  <c r="P17" i="11"/>
  <c r="L17" i="11"/>
  <c r="T5" i="18" l="1"/>
  <c r="DJ5" i="18"/>
  <c r="AH5" i="18"/>
  <c r="AL5" i="18"/>
  <c r="AJ5" i="18"/>
  <c r="AN5" i="18"/>
  <c r="AF5" i="18"/>
  <c r="AP5" i="18"/>
  <c r="AR5" i="18"/>
  <c r="BX5" i="18"/>
  <c r="DD5" i="18"/>
  <c r="AX5" i="18"/>
  <c r="CD5" i="18"/>
  <c r="AV5" i="18"/>
  <c r="CB5" i="18"/>
  <c r="DH5" i="18"/>
  <c r="AT5" i="18"/>
  <c r="BZ5" i="18"/>
  <c r="DF5" i="18"/>
  <c r="BP5" i="18"/>
  <c r="CV5" i="18"/>
  <c r="BV5" i="18"/>
  <c r="DB5" i="18"/>
  <c r="BT5" i="18"/>
  <c r="CZ5" i="18"/>
  <c r="BR5" i="18"/>
  <c r="CX5" i="18"/>
  <c r="AB5" i="18"/>
  <c r="BH5" i="18"/>
  <c r="CN5" i="18"/>
  <c r="BN5" i="18"/>
  <c r="CT5" i="18"/>
  <c r="BL5" i="18"/>
  <c r="CR5" i="18"/>
  <c r="AD5" i="18"/>
  <c r="BJ5" i="18"/>
  <c r="CP5" i="18"/>
  <c r="AZ5" i="18"/>
  <c r="CF5" i="18"/>
  <c r="Z5" i="18"/>
  <c r="BF5" i="18"/>
  <c r="CL5" i="18"/>
  <c r="X5" i="18"/>
  <c r="BD5" i="18"/>
  <c r="CJ5" i="18"/>
  <c r="V5" i="18"/>
  <c r="BB5" i="18"/>
  <c r="AY11" i="5"/>
  <c r="I18" i="11" s="1"/>
  <c r="AY23" i="5"/>
  <c r="AY35" i="5"/>
  <c r="AY47" i="5"/>
  <c r="AY8" i="5"/>
  <c r="AY12" i="5"/>
  <c r="I19" i="11" s="1"/>
  <c r="AY16" i="5"/>
  <c r="AY20" i="5"/>
  <c r="Q19" i="11" s="1"/>
  <c r="AY24" i="5"/>
  <c r="AY32" i="5"/>
  <c r="AY36" i="5"/>
  <c r="AY40" i="5"/>
  <c r="AY44" i="5"/>
  <c r="AY48" i="5"/>
  <c r="AY52" i="5"/>
  <c r="AY15" i="5"/>
  <c r="AY27" i="5"/>
  <c r="AY39" i="5"/>
  <c r="AY9" i="5"/>
  <c r="AY13" i="5"/>
  <c r="AY17" i="5"/>
  <c r="AY21" i="5"/>
  <c r="AY25" i="5"/>
  <c r="AY29" i="5"/>
  <c r="AY33" i="5"/>
  <c r="AY37" i="5"/>
  <c r="AY41" i="5"/>
  <c r="AY45" i="5"/>
  <c r="AY49" i="5"/>
  <c r="AY7" i="5"/>
  <c r="AY19" i="5"/>
  <c r="AY31" i="5"/>
  <c r="AY43" i="5"/>
  <c r="AY51" i="5"/>
  <c r="AY6" i="5"/>
  <c r="AY10" i="5"/>
  <c r="AY18" i="5"/>
  <c r="AY22" i="5"/>
  <c r="AY26" i="5"/>
  <c r="AY30" i="5"/>
  <c r="AY34" i="5"/>
  <c r="AY38" i="5"/>
  <c r="AY42" i="5"/>
  <c r="AY46" i="5"/>
  <c r="AY50" i="5"/>
  <c r="Q17" i="11" l="1"/>
  <c r="Q18" i="11"/>
  <c r="I17" i="11"/>
  <c r="Q16" i="11"/>
  <c r="I16" i="11"/>
  <c r="I12" i="11"/>
  <c r="U1" i="11" s="1"/>
  <c r="I15" i="11"/>
  <c r="Q15" i="11"/>
  <c r="Q12" i="11"/>
  <c r="Q14" i="11"/>
  <c r="I14" i="11"/>
  <c r="Q13" i="11"/>
  <c r="I13" i="11"/>
  <c r="U2" i="11" s="1"/>
  <c r="T23" i="5" l="1"/>
  <c r="N28" i="5" s="1"/>
  <c r="N29" i="5" l="1"/>
  <c r="E26" i="11" s="1"/>
  <c r="F33" i="11" s="1"/>
  <c r="E25" i="11"/>
  <c r="DS5" i="18"/>
  <c r="J22" i="5" l="1"/>
  <c r="AE26" i="5"/>
  <c r="BN29" i="5" s="1"/>
  <c r="DT5" i="18" l="1"/>
  <c r="W29" i="5"/>
  <c r="K21" i="11"/>
  <c r="DY5" i="18"/>
  <c r="EA5" i="18" s="1"/>
  <c r="AD29" i="5" l="1"/>
  <c r="DV5" i="18"/>
  <c r="DW5" i="18" l="1"/>
  <c r="F38" i="11"/>
</calcChain>
</file>

<file path=xl/sharedStrings.xml><?xml version="1.0" encoding="utf-8"?>
<sst xmlns="http://schemas.openxmlformats.org/spreadsheetml/2006/main" count="88667" uniqueCount="7362">
  <si>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</si>
  <si>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</si>
  <si>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</si>
  <si>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</si>
  <si>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</si>
  <si>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</si>
  <si>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</si>
  <si>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</si>
  <si>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</si>
  <si>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</si>
  <si>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</si>
  <si>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</si>
  <si>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</si>
  <si>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</si>
  <si>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</si>
  <si>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</si>
  <si>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</si>
  <si>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</si>
  <si>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</si>
  <si>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</si>
  <si>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</si>
  <si>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</si>
  <si>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</si>
  <si>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</si>
  <si>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</si>
  <si>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</si>
  <si>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</si>
  <si>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</si>
  <si>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</si>
  <si>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</si>
  <si>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</si>
  <si>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</si>
  <si>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</si>
  <si>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</si>
  <si>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</si>
  <si>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</si>
  <si>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</si>
  <si>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</si>
  <si>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</si>
  <si>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</si>
  <si>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</si>
  <si>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</si>
  <si>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</si>
  <si>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</si>
  <si>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</si>
  <si>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</si>
  <si>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</si>
  <si>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</si>
  <si>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</si>
  <si>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</si>
  <si>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</si>
  <si>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</si>
  <si>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</si>
  <si>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</si>
  <si>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</si>
  <si>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</si>
  <si>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</si>
  <si>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</si>
  <si>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</si>
  <si>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</si>
  <si>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</si>
  <si>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</si>
  <si>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</si>
  <si>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عمر</t>
  </si>
  <si>
    <t>محمود</t>
  </si>
  <si>
    <t>مروان</t>
  </si>
  <si>
    <t>محمد</t>
  </si>
  <si>
    <t>عدنان</t>
  </si>
  <si>
    <t>علي</t>
  </si>
  <si>
    <t>يوسف</t>
  </si>
  <si>
    <t>أحمد</t>
  </si>
  <si>
    <t>جمال</t>
  </si>
  <si>
    <t>صلاح</t>
  </si>
  <si>
    <t xml:space="preserve">عدنان </t>
  </si>
  <si>
    <t xml:space="preserve">سمير </t>
  </si>
  <si>
    <t>محمد علي</t>
  </si>
  <si>
    <t>سليمان</t>
  </si>
  <si>
    <t>تيسير</t>
  </si>
  <si>
    <t>اسماعيل</t>
  </si>
  <si>
    <t>فواز</t>
  </si>
  <si>
    <t>ماهر</t>
  </si>
  <si>
    <t>سميح</t>
  </si>
  <si>
    <t xml:space="preserve">محمد </t>
  </si>
  <si>
    <t>بشير</t>
  </si>
  <si>
    <t>عز الدين</t>
  </si>
  <si>
    <t>محسن</t>
  </si>
  <si>
    <t>جميل</t>
  </si>
  <si>
    <t>بسام</t>
  </si>
  <si>
    <t>محي الدين</t>
  </si>
  <si>
    <t>غسان</t>
  </si>
  <si>
    <t>حسن</t>
  </si>
  <si>
    <t>عبد الرزاق</t>
  </si>
  <si>
    <t>ابراهيم</t>
  </si>
  <si>
    <t>فيصل</t>
  </si>
  <si>
    <t>محمد خير</t>
  </si>
  <si>
    <t>زياد</t>
  </si>
  <si>
    <t>سلمان</t>
  </si>
  <si>
    <t>عيسى</t>
  </si>
  <si>
    <t>ناصر</t>
  </si>
  <si>
    <t>نايف</t>
  </si>
  <si>
    <t>عصام</t>
  </si>
  <si>
    <t>توفيق</t>
  </si>
  <si>
    <t>موفق</t>
  </si>
  <si>
    <t>احمد</t>
  </si>
  <si>
    <t>يحيى</t>
  </si>
  <si>
    <t>محمد عماد</t>
  </si>
  <si>
    <t>نزار</t>
  </si>
  <si>
    <t>فؤاد</t>
  </si>
  <si>
    <t>بشار</t>
  </si>
  <si>
    <t>عبد الهادي</t>
  </si>
  <si>
    <t>سعيد</t>
  </si>
  <si>
    <t>خلف</t>
  </si>
  <si>
    <t>خالد</t>
  </si>
  <si>
    <t>عبد العزيز</t>
  </si>
  <si>
    <t>أيمن</t>
  </si>
  <si>
    <t>حمد</t>
  </si>
  <si>
    <t>عبد الله</t>
  </si>
  <si>
    <t>الياس</t>
  </si>
  <si>
    <t>منذر</t>
  </si>
  <si>
    <t>حسام</t>
  </si>
  <si>
    <t>صبحي</t>
  </si>
  <si>
    <t>ماجد</t>
  </si>
  <si>
    <t>مازن</t>
  </si>
  <si>
    <t>ايمن</t>
  </si>
  <si>
    <t>منير</t>
  </si>
  <si>
    <t>عبده</t>
  </si>
  <si>
    <t>مصطفى</t>
  </si>
  <si>
    <t>نبيل</t>
  </si>
  <si>
    <t>عماد</t>
  </si>
  <si>
    <t>هشام</t>
  </si>
  <si>
    <t>حيدر</t>
  </si>
  <si>
    <t xml:space="preserve">أحمد </t>
  </si>
  <si>
    <t>محمد سمير</t>
  </si>
  <si>
    <t>رضوان</t>
  </si>
  <si>
    <t>وليد</t>
  </si>
  <si>
    <t>عبد الرؤوف</t>
  </si>
  <si>
    <t>سمير</t>
  </si>
  <si>
    <t>ياسر</t>
  </si>
  <si>
    <t>قاسم</t>
  </si>
  <si>
    <t>عماد الدين</t>
  </si>
  <si>
    <t>نزيه</t>
  </si>
  <si>
    <t>غازي</t>
  </si>
  <si>
    <t>عبدو</t>
  </si>
  <si>
    <t>ممدوح</t>
  </si>
  <si>
    <t>فايز</t>
  </si>
  <si>
    <t>جابر</t>
  </si>
  <si>
    <t>عبد السلام</t>
  </si>
  <si>
    <t>رياض</t>
  </si>
  <si>
    <t>فاروق</t>
  </si>
  <si>
    <t>عادل</t>
  </si>
  <si>
    <t>سليم</t>
  </si>
  <si>
    <t>هيثم</t>
  </si>
  <si>
    <t>عبد الحكيم</t>
  </si>
  <si>
    <t>شريف</t>
  </si>
  <si>
    <t>شاكر</t>
  </si>
  <si>
    <t xml:space="preserve">علي </t>
  </si>
  <si>
    <t>عبد الناصر</t>
  </si>
  <si>
    <t>زهير</t>
  </si>
  <si>
    <t>محمد عيد</t>
  </si>
  <si>
    <t>عبد القادر</t>
  </si>
  <si>
    <t>سهيل</t>
  </si>
  <si>
    <t>جهاد</t>
  </si>
  <si>
    <t>جمعه</t>
  </si>
  <si>
    <t>عبد الكريم</t>
  </si>
  <si>
    <t>عبدالله</t>
  </si>
  <si>
    <t>شكري</t>
  </si>
  <si>
    <t>أكرم</t>
  </si>
  <si>
    <t>رضا</t>
  </si>
  <si>
    <t>محمد خالد</t>
  </si>
  <si>
    <t>حسان</t>
  </si>
  <si>
    <t>محمد عيسى</t>
  </si>
  <si>
    <t>اكرم</t>
  </si>
  <si>
    <t>شفيق</t>
  </si>
  <si>
    <t>طاهر</t>
  </si>
  <si>
    <t>عبد الرحيم</t>
  </si>
  <si>
    <t>مأمون</t>
  </si>
  <si>
    <t>رامز</t>
  </si>
  <si>
    <t>بركات</t>
  </si>
  <si>
    <t>عبد الاله</t>
  </si>
  <si>
    <t>محمد بسام</t>
  </si>
  <si>
    <t>فوزات</t>
  </si>
  <si>
    <t>انطون</t>
  </si>
  <si>
    <t>فوزي</t>
  </si>
  <si>
    <t>فتحي</t>
  </si>
  <si>
    <t>نسيب</t>
  </si>
  <si>
    <t>رفعت</t>
  </si>
  <si>
    <t>محمد عدنان</t>
  </si>
  <si>
    <t>نبيه</t>
  </si>
  <si>
    <t>محمد وليد</t>
  </si>
  <si>
    <t>عثمان</t>
  </si>
  <si>
    <t>جريس</t>
  </si>
  <si>
    <t>ياسين</t>
  </si>
  <si>
    <t>راتب</t>
  </si>
  <si>
    <t>حميد</t>
  </si>
  <si>
    <t>غياث</t>
  </si>
  <si>
    <t>غفران</t>
  </si>
  <si>
    <t>محمد اديب</t>
  </si>
  <si>
    <t>فارس</t>
  </si>
  <si>
    <t>شعبان</t>
  </si>
  <si>
    <t>عبد الحميد</t>
  </si>
  <si>
    <t>مطيع</t>
  </si>
  <si>
    <t>عرفان</t>
  </si>
  <si>
    <t>درويش</t>
  </si>
  <si>
    <t>محمد بدر</t>
  </si>
  <si>
    <t>محمد هاشم</t>
  </si>
  <si>
    <t>محمد نذير</t>
  </si>
  <si>
    <t>دياب</t>
  </si>
  <si>
    <t>سهام</t>
  </si>
  <si>
    <t>نجم</t>
  </si>
  <si>
    <t>محمد ديب</t>
  </si>
  <si>
    <t>مؤيد</t>
  </si>
  <si>
    <t>اسامة</t>
  </si>
  <si>
    <t>محمد ياسر</t>
  </si>
  <si>
    <t>محمد اسعد</t>
  </si>
  <si>
    <t>محمد عصام</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</si>
  <si>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</si>
  <si>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</si>
  <si>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</si>
  <si>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</si>
  <si>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</si>
  <si>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</si>
  <si>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ذكر</t>
  </si>
  <si>
    <t>أنثى</t>
  </si>
  <si>
    <t>العنوان :</t>
  </si>
  <si>
    <t>ر2</t>
  </si>
  <si>
    <t>ج</t>
  </si>
  <si>
    <t>ر1</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</si>
  <si>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</si>
  <si>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</si>
  <si>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</si>
  <si>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</si>
  <si>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</si>
  <si>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</si>
  <si>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</si>
  <si>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المقررات المسجلة لأكثر من مرتين</t>
  </si>
  <si>
    <t>عدد المواد الراسبة للمرة الأولى</t>
  </si>
  <si>
    <t>عدد المواد الراسبة للمرة الثانية</t>
  </si>
  <si>
    <t xml:space="preserve">ادارة التنافس في المشروعات الصغيرة </t>
  </si>
  <si>
    <t xml:space="preserve">محي الدين </t>
  </si>
  <si>
    <t xml:space="preserve">عبد الرحمن </t>
  </si>
  <si>
    <t xml:space="preserve">احمد </t>
  </si>
  <si>
    <t xml:space="preserve">صالح </t>
  </si>
  <si>
    <t xml:space="preserve">يحيى </t>
  </si>
  <si>
    <t xml:space="preserve">غسان </t>
  </si>
  <si>
    <t>عبدالرحمن</t>
  </si>
  <si>
    <t>عبدالقادر</t>
  </si>
  <si>
    <t xml:space="preserve">عصام </t>
  </si>
  <si>
    <t xml:space="preserve">عبد الحكيم </t>
  </si>
  <si>
    <t xml:space="preserve">ابراهيم </t>
  </si>
  <si>
    <t xml:space="preserve">حسن </t>
  </si>
  <si>
    <t xml:space="preserve">منذر </t>
  </si>
  <si>
    <t xml:space="preserve">ناصر </t>
  </si>
  <si>
    <t xml:space="preserve">وليد </t>
  </si>
  <si>
    <t xml:space="preserve">زهير </t>
  </si>
  <si>
    <t>place of birth</t>
  </si>
  <si>
    <t>Mother Name</t>
  </si>
  <si>
    <t>Father Name</t>
  </si>
  <si>
    <t>Full Name</t>
  </si>
  <si>
    <t>مكان ورقم القيد</t>
  </si>
  <si>
    <t>لا</t>
  </si>
  <si>
    <t>نعم</t>
  </si>
  <si>
    <t>دمشق</t>
  </si>
  <si>
    <t>علمي</t>
  </si>
  <si>
    <t>ريف دمشق</t>
  </si>
  <si>
    <t>أدبي</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</si>
  <si>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</si>
  <si>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</si>
  <si>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</si>
  <si>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</si>
  <si>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</si>
  <si>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</si>
  <si>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</si>
  <si>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</si>
  <si>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طرطوس</t>
  </si>
  <si>
    <t>إدلب</t>
  </si>
  <si>
    <t>السويداء</t>
  </si>
  <si>
    <t>القنيطرة</t>
  </si>
  <si>
    <t>درعا</t>
  </si>
  <si>
    <t>الحسكة</t>
  </si>
  <si>
    <t>دير الزور</t>
  </si>
  <si>
    <t>الرقة</t>
  </si>
  <si>
    <t>الاسم والنسبه</t>
  </si>
  <si>
    <t>المحافظة</t>
  </si>
  <si>
    <t>تاريخ تدوير رسوم</t>
  </si>
  <si>
    <t xml:space="preserve">جمال </t>
  </si>
  <si>
    <t xml:space="preserve">حسين </t>
  </si>
  <si>
    <t xml:space="preserve">سهيل </t>
  </si>
  <si>
    <t xml:space="preserve">اديب </t>
  </si>
  <si>
    <t xml:space="preserve">نعيم </t>
  </si>
  <si>
    <t xml:space="preserve">محمد علي </t>
  </si>
  <si>
    <t xml:space="preserve">فريد </t>
  </si>
  <si>
    <t xml:space="preserve">سليمان </t>
  </si>
  <si>
    <t>الرابعة حديث</t>
  </si>
  <si>
    <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</si>
  <si>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</si>
  <si>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</si>
  <si>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</si>
  <si>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</si>
  <si>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</si>
  <si>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</si>
  <si>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</si>
  <si>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</si>
  <si>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</si>
  <si>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</si>
  <si>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</si>
  <si>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</si>
  <si>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الحاصلين على وثيقة وفاة من مكتب شؤون الشهداء والجرحى والمفقودين</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</si>
  <si>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</si>
  <si>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</si>
  <si>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</si>
  <si>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رفيق</t>
  </si>
  <si>
    <t>خضر</t>
  </si>
  <si>
    <t>محمد سعيد</t>
  </si>
  <si>
    <t>محمد حسن</t>
  </si>
  <si>
    <t>قصي</t>
  </si>
  <si>
    <t>معتز</t>
  </si>
  <si>
    <t>زكريا</t>
  </si>
  <si>
    <t>الأولى</t>
  </si>
  <si>
    <t>الثانية</t>
  </si>
  <si>
    <t>الثالثة</t>
  </si>
  <si>
    <t>حبيب</t>
  </si>
  <si>
    <t>منصور</t>
  </si>
  <si>
    <t>نجيب</t>
  </si>
  <si>
    <t>عبد الرحمن</t>
  </si>
  <si>
    <t xml:space="preserve">جميل </t>
  </si>
  <si>
    <t>كمال</t>
  </si>
  <si>
    <t xml:space="preserve">محمود </t>
  </si>
  <si>
    <t>عبد الستار</t>
  </si>
  <si>
    <t>فهد</t>
  </si>
  <si>
    <t>بيان</t>
  </si>
  <si>
    <t>عبد الوهاب</t>
  </si>
  <si>
    <t>حامد</t>
  </si>
  <si>
    <t>طالب</t>
  </si>
  <si>
    <t xml:space="preserve">طارق </t>
  </si>
  <si>
    <t>نصر</t>
  </si>
  <si>
    <t>حماد</t>
  </si>
  <si>
    <t>عبد المجيد</t>
  </si>
  <si>
    <t>خليل</t>
  </si>
  <si>
    <t xml:space="preserve">عماد الدين </t>
  </si>
  <si>
    <t xml:space="preserve">اسماعيل </t>
  </si>
  <si>
    <t xml:space="preserve">بسام </t>
  </si>
  <si>
    <t xml:space="preserve">قاسم </t>
  </si>
  <si>
    <t xml:space="preserve">سامر </t>
  </si>
  <si>
    <t>هلال</t>
  </si>
  <si>
    <t xml:space="preserve">صلاح الدين </t>
  </si>
  <si>
    <t>محمدبشار</t>
  </si>
  <si>
    <t xml:space="preserve">فائز </t>
  </si>
  <si>
    <t>ذياب</t>
  </si>
  <si>
    <t>انور</t>
  </si>
  <si>
    <t>باسل</t>
  </si>
  <si>
    <t>امين</t>
  </si>
  <si>
    <t>هاشم</t>
  </si>
  <si>
    <t>محمد سامر</t>
  </si>
  <si>
    <t>هايل</t>
  </si>
  <si>
    <t>محمد خليل</t>
  </si>
  <si>
    <t>رجب</t>
  </si>
  <si>
    <t>عبد اللطيف</t>
  </si>
  <si>
    <t xml:space="preserve">هيثم </t>
  </si>
  <si>
    <t>بدر الدين</t>
  </si>
  <si>
    <t>موسى</t>
  </si>
  <si>
    <t>فاضل</t>
  </si>
  <si>
    <t>صلاح الدين</t>
  </si>
  <si>
    <t xml:space="preserve">فواز </t>
  </si>
  <si>
    <t>ميسر</t>
  </si>
  <si>
    <t xml:space="preserve">خالد </t>
  </si>
  <si>
    <t>اسامه</t>
  </si>
  <si>
    <t>حسام الدين</t>
  </si>
  <si>
    <t>عفيف</t>
  </si>
  <si>
    <t>محمد بشار</t>
  </si>
  <si>
    <t>احمد علي</t>
  </si>
  <si>
    <t>سامر</t>
  </si>
  <si>
    <t>خلدون</t>
  </si>
  <si>
    <t xml:space="preserve">زياد </t>
  </si>
  <si>
    <t>عامر</t>
  </si>
  <si>
    <t>احمد الحموي</t>
  </si>
  <si>
    <t xml:space="preserve">نواف </t>
  </si>
  <si>
    <t>عزيز</t>
  </si>
  <si>
    <t>مالك</t>
  </si>
  <si>
    <t>عبد الفتاح</t>
  </si>
  <si>
    <t>عقل</t>
  </si>
  <si>
    <t>محمد سميح</t>
  </si>
  <si>
    <t xml:space="preserve">فؤاد </t>
  </si>
  <si>
    <t>محمد ضميريه</t>
  </si>
  <si>
    <t>محمد فؤاد</t>
  </si>
  <si>
    <t>محمد يوسف</t>
  </si>
  <si>
    <t>محمد زهير</t>
  </si>
  <si>
    <t>شحاده</t>
  </si>
  <si>
    <t>فادي</t>
  </si>
  <si>
    <t>نواف</t>
  </si>
  <si>
    <t>جديع</t>
  </si>
  <si>
    <t>كامل</t>
  </si>
  <si>
    <t>محمد نبيل</t>
  </si>
  <si>
    <t>يونس</t>
  </si>
  <si>
    <t>وفيق</t>
  </si>
  <si>
    <t>مزيد</t>
  </si>
  <si>
    <t>محمد رشيد</t>
  </si>
  <si>
    <t xml:space="preserve">عيسى </t>
  </si>
  <si>
    <t xml:space="preserve">عبد الله </t>
  </si>
  <si>
    <t>احمد جلال الدين</t>
  </si>
  <si>
    <t>بهاء الدين</t>
  </si>
  <si>
    <t>منيف</t>
  </si>
  <si>
    <t>محمد صبحي</t>
  </si>
  <si>
    <t>محمد وحيد</t>
  </si>
  <si>
    <t>بديع</t>
  </si>
  <si>
    <t>محمد كمال</t>
  </si>
  <si>
    <t>عبد الغني</t>
  </si>
  <si>
    <t>مطانيوس</t>
  </si>
  <si>
    <t>نادر</t>
  </si>
  <si>
    <t>لورانس</t>
  </si>
  <si>
    <t>كاسم</t>
  </si>
  <si>
    <t>علاء الدين</t>
  </si>
  <si>
    <t>نعمان</t>
  </si>
  <si>
    <t>مهند</t>
  </si>
  <si>
    <t>شبلي</t>
  </si>
  <si>
    <t>عواد</t>
  </si>
  <si>
    <t>طه</t>
  </si>
  <si>
    <t>محمد مازن</t>
  </si>
  <si>
    <t xml:space="preserve">محمد غسان </t>
  </si>
  <si>
    <t xml:space="preserve">مروان </t>
  </si>
  <si>
    <t>امجد</t>
  </si>
  <si>
    <t>محمد شريف</t>
  </si>
  <si>
    <t>سامي</t>
  </si>
  <si>
    <t>صبري</t>
  </si>
  <si>
    <t xml:space="preserve">طلال </t>
  </si>
  <si>
    <t>باسم</t>
  </si>
  <si>
    <t>هيسم</t>
  </si>
  <si>
    <t xml:space="preserve">بشار </t>
  </si>
  <si>
    <t>علا محمد</t>
  </si>
  <si>
    <t>محمد جمال</t>
  </si>
  <si>
    <t>محمدايمن</t>
  </si>
  <si>
    <t>رمضان</t>
  </si>
  <si>
    <t>نديم</t>
  </si>
  <si>
    <t>رحيل</t>
  </si>
  <si>
    <t>ديب</t>
  </si>
  <si>
    <t>رئيف</t>
  </si>
  <si>
    <t xml:space="preserve">محمد ايمن </t>
  </si>
  <si>
    <t>عبد المنعم</t>
  </si>
  <si>
    <t xml:space="preserve">غازي </t>
  </si>
  <si>
    <t>محمد الخطيب</t>
  </si>
  <si>
    <t>رسلان</t>
  </si>
  <si>
    <t>محمد تيسير</t>
  </si>
  <si>
    <t xml:space="preserve">كمال </t>
  </si>
  <si>
    <t>محمد هشام</t>
  </si>
  <si>
    <t xml:space="preserve">رضوان </t>
  </si>
  <si>
    <t xml:space="preserve">يوسف </t>
  </si>
  <si>
    <t>انس</t>
  </si>
  <si>
    <t>اسعد</t>
  </si>
  <si>
    <t>فريد</t>
  </si>
  <si>
    <t xml:space="preserve">محمد جمال </t>
  </si>
  <si>
    <t>محمد موفق</t>
  </si>
  <si>
    <t>سالم</t>
  </si>
  <si>
    <t xml:space="preserve">محمد هيثم </t>
  </si>
  <si>
    <t xml:space="preserve">محمد أيمن </t>
  </si>
  <si>
    <t>ميشيل</t>
  </si>
  <si>
    <t>جورج</t>
  </si>
  <si>
    <t>محمد المحمد</t>
  </si>
  <si>
    <t xml:space="preserve">طالب </t>
  </si>
  <si>
    <t xml:space="preserve">ياسين </t>
  </si>
  <si>
    <t>راضي</t>
  </si>
  <si>
    <t>نعيم</t>
  </si>
  <si>
    <t>كفاح</t>
  </si>
  <si>
    <t>ربيع</t>
  </si>
  <si>
    <t>فائز</t>
  </si>
  <si>
    <t xml:space="preserve">عمر </t>
  </si>
  <si>
    <t xml:space="preserve">نور الدين </t>
  </si>
  <si>
    <t xml:space="preserve">نزار </t>
  </si>
  <si>
    <t>حمدان</t>
  </si>
  <si>
    <t>ريمون</t>
  </si>
  <si>
    <t>عيد</t>
  </si>
  <si>
    <t>فراس</t>
  </si>
  <si>
    <t>مفيد</t>
  </si>
  <si>
    <t>خالد شحادة</t>
  </si>
  <si>
    <t>شحادة</t>
  </si>
  <si>
    <t>مرزوق</t>
  </si>
  <si>
    <t>مبارك</t>
  </si>
  <si>
    <t xml:space="preserve">خلدون </t>
  </si>
  <si>
    <t>تامر</t>
  </si>
  <si>
    <t xml:space="preserve">عبد </t>
  </si>
  <si>
    <t>عبدالرزاق</t>
  </si>
  <si>
    <t>جرجس</t>
  </si>
  <si>
    <t>وسيم</t>
  </si>
  <si>
    <t>محمد سليم</t>
  </si>
  <si>
    <t>رائد</t>
  </si>
  <si>
    <t>ظافر</t>
  </si>
  <si>
    <t>عوض</t>
  </si>
  <si>
    <t>وحيد</t>
  </si>
  <si>
    <t>حمزه</t>
  </si>
  <si>
    <t>صادق</t>
  </si>
  <si>
    <t>علي الجردي</t>
  </si>
  <si>
    <t>ناظم</t>
  </si>
  <si>
    <t>صائب</t>
  </si>
  <si>
    <t>محمد غزوان</t>
  </si>
  <si>
    <t>محمد فايز</t>
  </si>
  <si>
    <t>فاطمه الحلبي</t>
  </si>
  <si>
    <t>عارف</t>
  </si>
  <si>
    <t>نور الدين</t>
  </si>
  <si>
    <t xml:space="preserve">اسامه </t>
  </si>
  <si>
    <t>محمد حاج علي</t>
  </si>
  <si>
    <t>محمد خطيب</t>
  </si>
  <si>
    <t xml:space="preserve">محمد حمدي </t>
  </si>
  <si>
    <t>طلال</t>
  </si>
  <si>
    <t xml:space="preserve">ايمن </t>
  </si>
  <si>
    <t>محمدعماد</t>
  </si>
  <si>
    <t xml:space="preserve">منير </t>
  </si>
  <si>
    <t xml:space="preserve">محمد عادل </t>
  </si>
  <si>
    <t xml:space="preserve">فايز </t>
  </si>
  <si>
    <t>مسعود</t>
  </si>
  <si>
    <t xml:space="preserve">نعمان </t>
  </si>
  <si>
    <t xml:space="preserve">احمد شاهين </t>
  </si>
  <si>
    <t xml:space="preserve">محمد عيد </t>
  </si>
  <si>
    <t>احمد الحلبي</t>
  </si>
  <si>
    <t>عبد الباسط</t>
  </si>
  <si>
    <t>احمد سلطان</t>
  </si>
  <si>
    <t>عزت</t>
  </si>
  <si>
    <t xml:space="preserve">سعود </t>
  </si>
  <si>
    <t>محمدجمال</t>
  </si>
  <si>
    <t xml:space="preserve">عبد الباسط </t>
  </si>
  <si>
    <t>سيف الدين</t>
  </si>
  <si>
    <t>ناجي</t>
  </si>
  <si>
    <t>جاسم</t>
  </si>
  <si>
    <t>نضال</t>
  </si>
  <si>
    <t xml:space="preserve">محمد نبيل </t>
  </si>
  <si>
    <t xml:space="preserve">عادل </t>
  </si>
  <si>
    <t>كايد</t>
  </si>
  <si>
    <t>عمار</t>
  </si>
  <si>
    <t>اميل</t>
  </si>
  <si>
    <t>محمدخير</t>
  </si>
  <si>
    <t>حيدر حيدر</t>
  </si>
  <si>
    <t xml:space="preserve">ياسر </t>
  </si>
  <si>
    <t>رزان مراد</t>
  </si>
  <si>
    <t>جمعة</t>
  </si>
  <si>
    <t>برهان</t>
  </si>
  <si>
    <t>عاطف</t>
  </si>
  <si>
    <t>تحسين</t>
  </si>
  <si>
    <t xml:space="preserve">شاهين </t>
  </si>
  <si>
    <t>محمد ملهم</t>
  </si>
  <si>
    <t>أمين</t>
  </si>
  <si>
    <t>بدر</t>
  </si>
  <si>
    <t>زيد</t>
  </si>
  <si>
    <t>محمدنادر</t>
  </si>
  <si>
    <t>واصف</t>
  </si>
  <si>
    <t xml:space="preserve">خليل </t>
  </si>
  <si>
    <t>محمد أمين</t>
  </si>
  <si>
    <t xml:space="preserve">منصور </t>
  </si>
  <si>
    <t>محمد عربي</t>
  </si>
  <si>
    <t>مطر</t>
  </si>
  <si>
    <t xml:space="preserve">حامد </t>
  </si>
  <si>
    <t xml:space="preserve">لين اسماعيل </t>
  </si>
  <si>
    <t>عباس</t>
  </si>
  <si>
    <t xml:space="preserve">ماهر </t>
  </si>
  <si>
    <t>جلال</t>
  </si>
  <si>
    <t>معن</t>
  </si>
  <si>
    <t xml:space="preserve">محمد ياسر </t>
  </si>
  <si>
    <t>مظهر</t>
  </si>
  <si>
    <t>رأفت</t>
  </si>
  <si>
    <t xml:space="preserve">باسل </t>
  </si>
  <si>
    <t>مروه المحمد</t>
  </si>
  <si>
    <t>محمدبركات</t>
  </si>
  <si>
    <t>منيب</t>
  </si>
  <si>
    <t>فهيم</t>
  </si>
  <si>
    <t>مشهور</t>
  </si>
  <si>
    <t xml:space="preserve">عامر </t>
  </si>
  <si>
    <t xml:space="preserve">اسعد </t>
  </si>
  <si>
    <t xml:space="preserve">صبحي </t>
  </si>
  <si>
    <t>وجيه</t>
  </si>
  <si>
    <t>عابد</t>
  </si>
  <si>
    <t>زين الدين</t>
  </si>
  <si>
    <t>خليف</t>
  </si>
  <si>
    <t>عبد</t>
  </si>
  <si>
    <t>محمدعيد</t>
  </si>
  <si>
    <t xml:space="preserve">شكري </t>
  </si>
  <si>
    <t>عبدالكريم</t>
  </si>
  <si>
    <t>زاهر</t>
  </si>
  <si>
    <t xml:space="preserve">معين </t>
  </si>
  <si>
    <t>محمد مأمون</t>
  </si>
  <si>
    <t>ادريس</t>
  </si>
  <si>
    <t>بلال</t>
  </si>
  <si>
    <t>حكمت</t>
  </si>
  <si>
    <t xml:space="preserve">موسى </t>
  </si>
  <si>
    <t xml:space="preserve">عبدو </t>
  </si>
  <si>
    <t xml:space="preserve">هشام </t>
  </si>
  <si>
    <t>آصف</t>
  </si>
  <si>
    <t>عبد الغفار</t>
  </si>
  <si>
    <t>محمد ايمن</t>
  </si>
  <si>
    <t>محمدراتب</t>
  </si>
  <si>
    <t>محمدديب</t>
  </si>
  <si>
    <t>محمد باسل</t>
  </si>
  <si>
    <t xml:space="preserve">رجب </t>
  </si>
  <si>
    <t>سعد</t>
  </si>
  <si>
    <t>فياض</t>
  </si>
  <si>
    <t>علي حسن</t>
  </si>
  <si>
    <t xml:space="preserve">برهان </t>
  </si>
  <si>
    <t>طلعت</t>
  </si>
  <si>
    <t xml:space="preserve">فيصل </t>
  </si>
  <si>
    <t>لطفي</t>
  </si>
  <si>
    <t>محمد فرزات</t>
  </si>
  <si>
    <t>محمد الحسين</t>
  </si>
  <si>
    <t>جبر</t>
  </si>
  <si>
    <t>شحود</t>
  </si>
  <si>
    <t>سلطان</t>
  </si>
  <si>
    <t>محمد حمود</t>
  </si>
  <si>
    <t>مرعي</t>
  </si>
  <si>
    <t xml:space="preserve">محمد دياب </t>
  </si>
  <si>
    <t xml:space="preserve">يعقوب </t>
  </si>
  <si>
    <t>محمد زكي</t>
  </si>
  <si>
    <t>سعدو</t>
  </si>
  <si>
    <t>هيام اسعيد</t>
  </si>
  <si>
    <t xml:space="preserve">ميسر </t>
  </si>
  <si>
    <t>رزق</t>
  </si>
  <si>
    <t>محمد ذيب</t>
  </si>
  <si>
    <t>محمد الأطرش</t>
  </si>
  <si>
    <t>محمد ظاهر</t>
  </si>
  <si>
    <t>ابراهيم احمد</t>
  </si>
  <si>
    <t>ابراهيم محمد</t>
  </si>
  <si>
    <t>احمد حسين</t>
  </si>
  <si>
    <t>محمد فوزي</t>
  </si>
  <si>
    <t>صافي</t>
  </si>
  <si>
    <t>عبد الحسيب</t>
  </si>
  <si>
    <t>تركي</t>
  </si>
  <si>
    <t>ايناس شاهين</t>
  </si>
  <si>
    <t>محمد رشاد</t>
  </si>
  <si>
    <t>جودات</t>
  </si>
  <si>
    <t>حيدر سلوم</t>
  </si>
  <si>
    <t>قتيبه</t>
  </si>
  <si>
    <t>نوفل</t>
  </si>
  <si>
    <t>معلا</t>
  </si>
  <si>
    <t>بكري</t>
  </si>
  <si>
    <t xml:space="preserve">نبيل </t>
  </si>
  <si>
    <t>رفاه صقر</t>
  </si>
  <si>
    <t>زكي</t>
  </si>
  <si>
    <t>زينب قاسم</t>
  </si>
  <si>
    <t>حسني</t>
  </si>
  <si>
    <t>سومر سليمان</t>
  </si>
  <si>
    <t>صفاء ابو اسماعيل</t>
  </si>
  <si>
    <t>زيدان</t>
  </si>
  <si>
    <t>ثابت</t>
  </si>
  <si>
    <t>علي محمد</t>
  </si>
  <si>
    <t xml:space="preserve">وديع </t>
  </si>
  <si>
    <t>رمزي</t>
  </si>
  <si>
    <t>محمدرفيق</t>
  </si>
  <si>
    <t>منهل</t>
  </si>
  <si>
    <t>فرحان</t>
  </si>
  <si>
    <t>محمد سليمان</t>
  </si>
  <si>
    <t>محمد عمران الزعبي</t>
  </si>
  <si>
    <t>محمد ناجي</t>
  </si>
  <si>
    <t>صديق</t>
  </si>
  <si>
    <t>مجد</t>
  </si>
  <si>
    <t>مخلف</t>
  </si>
  <si>
    <t>محمد شاهر</t>
  </si>
  <si>
    <t>نور صوان</t>
  </si>
  <si>
    <t>مرسل</t>
  </si>
  <si>
    <t>أديب</t>
  </si>
  <si>
    <t>علي ابراهيم</t>
  </si>
  <si>
    <t>نمر</t>
  </si>
  <si>
    <t>سعد الدين</t>
  </si>
  <si>
    <t>العاملين في وزارة التعليم العالي والمؤسسات والجامعات التابعة لها وأبنائهم</t>
  </si>
  <si>
    <t>فصل أول 2018-2019</t>
  </si>
  <si>
    <t>فصل ثاني 2018-2019</t>
  </si>
  <si>
    <t>فصل أول 2019-2020</t>
  </si>
  <si>
    <t>رسم فصول الانقطاع</t>
  </si>
  <si>
    <t>رسم المقررات</t>
  </si>
  <si>
    <t>المقرر المسجل للمرة الأولى</t>
  </si>
  <si>
    <t>المقرر المسجل للمرة الثانية</t>
  </si>
  <si>
    <t>المقرر المسجل لاكثر من مرة</t>
  </si>
  <si>
    <t>ملاحظة: عن كل فصل انقطاع رسم /15000 ل.س/</t>
  </si>
  <si>
    <t>وثيقة وفاة  صادرة عن مكتب الشهداء</t>
  </si>
  <si>
    <t>طابع هلال احمر
25  ل .س</t>
  </si>
  <si>
    <t xml:space="preserve">طابع مالي
 30  ل.س   </t>
  </si>
  <si>
    <t>رسم الانقطاع</t>
  </si>
  <si>
    <t xml:space="preserve">عبد الرزاق </t>
  </si>
  <si>
    <t>اسامه المصري</t>
  </si>
  <si>
    <t>ايمن الخليل</t>
  </si>
  <si>
    <t xml:space="preserve">كامل </t>
  </si>
  <si>
    <t>انيس</t>
  </si>
  <si>
    <t>بهاء</t>
  </si>
  <si>
    <t>برجس</t>
  </si>
  <si>
    <t>رؤى سليمان</t>
  </si>
  <si>
    <t xml:space="preserve">عماد </t>
  </si>
  <si>
    <t>داود</t>
  </si>
  <si>
    <t>علاء صالح</t>
  </si>
  <si>
    <t xml:space="preserve">محمد خير </t>
  </si>
  <si>
    <t>صايل</t>
  </si>
  <si>
    <t>عبد الحليم</t>
  </si>
  <si>
    <t>محمد ونوس</t>
  </si>
  <si>
    <t xml:space="preserve">صفوان </t>
  </si>
  <si>
    <t>أسامه</t>
  </si>
  <si>
    <t>ضياء الدين</t>
  </si>
  <si>
    <t xml:space="preserve">سلمان </t>
  </si>
  <si>
    <t>ولاء احمد</t>
  </si>
  <si>
    <t>سمعان</t>
  </si>
  <si>
    <t>يزن محمد</t>
  </si>
  <si>
    <t>الرابعة</t>
  </si>
  <si>
    <t>الثانية حديث</t>
  </si>
  <si>
    <t>الثالثة حديث</t>
  </si>
  <si>
    <t>فصل أول 2020-2021</t>
  </si>
  <si>
    <t>محمد سعدو</t>
  </si>
  <si>
    <t>رسوم المحتفظ بها بسبب الإيقاف</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</si>
  <si>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</si>
  <si>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</si>
  <si>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مدخل إلى علم القانون</t>
  </si>
  <si>
    <t>المدخل إلى علم العلاقات الدولية</t>
  </si>
  <si>
    <t>مبادئ علم السياسة</t>
  </si>
  <si>
    <t>تاريخ الحضارة العام</t>
  </si>
  <si>
    <t>مدخل إلى علم الإدارة</t>
  </si>
  <si>
    <t>اللغة الأجنبية  ( 1 )</t>
  </si>
  <si>
    <t>تاريخ الدبلوماسية</t>
  </si>
  <si>
    <t>الفكر السياسي القديم والوسيط</t>
  </si>
  <si>
    <t>علم الاجتماع السياسي</t>
  </si>
  <si>
    <t>القانون الدستوري والنظم السياسية</t>
  </si>
  <si>
    <t>مبادئ الاقتصاد</t>
  </si>
  <si>
    <t>اللغة الأجنبية ( 2 )</t>
  </si>
  <si>
    <t>نظرية العلاقات الدولية</t>
  </si>
  <si>
    <t>حقوق الإنسان والقانون الدولي الإنساني</t>
  </si>
  <si>
    <t>تاريخ العرب الحديث والمعاصر</t>
  </si>
  <si>
    <t>التنمية البشرية</t>
  </si>
  <si>
    <t>الإستراتيجية والأمن القومي</t>
  </si>
  <si>
    <t>اللغة العربية ( الأدب السياسي )</t>
  </si>
  <si>
    <t>نظرية السياسة الخارجية</t>
  </si>
  <si>
    <t>الإعلام الدولي</t>
  </si>
  <si>
    <t>القانون الدبلوماسي ( باللغة الانكليزية )</t>
  </si>
  <si>
    <t>النظم السياسية المقارنة</t>
  </si>
  <si>
    <t>الاقتصاد الدولي ( 1 )</t>
  </si>
  <si>
    <t>العلاقات العربية ـ الآسيوية والإفريقية</t>
  </si>
  <si>
    <t>إدارة المؤسسات الدولية</t>
  </si>
  <si>
    <t>الدبلوماسية والبروتوكول</t>
  </si>
  <si>
    <t>السياسة الخارجية السورية</t>
  </si>
  <si>
    <t>النظم السياسية العربية</t>
  </si>
  <si>
    <t>الاقتصاد الدولي ( 2 )</t>
  </si>
  <si>
    <t>الجغرافيا السياسية</t>
  </si>
  <si>
    <t>العلاقات العربية ـ الأوربية والأمريكية</t>
  </si>
  <si>
    <t>القانون الدولي الخاص (باللغة الأجنبية )</t>
  </si>
  <si>
    <t>السياسات الخارجية المقارنة</t>
  </si>
  <si>
    <t>قضايا عالمية معاصرة</t>
  </si>
  <si>
    <t>إدارة الأزمات وفن التفاوض</t>
  </si>
  <si>
    <t>اللغة العربية ( البلاغة والخطابة )</t>
  </si>
  <si>
    <t>القانون الدولي العام</t>
  </si>
  <si>
    <t>الفكر السياسي الحديث والمعاصر</t>
  </si>
  <si>
    <t>علم النفس الاجتماعي</t>
  </si>
  <si>
    <t>تاريخ العلاقات الدولية ( 2 )</t>
  </si>
  <si>
    <t>مناهج البحث</t>
  </si>
  <si>
    <t>اللغة الأجنبية ( 4 )</t>
  </si>
  <si>
    <t>تاريخ العلاقات الدولية (1 )</t>
  </si>
  <si>
    <t>التنظيم الدولي</t>
  </si>
  <si>
    <t>الأخلاق</t>
  </si>
  <si>
    <t>الإحصاء</t>
  </si>
  <si>
    <t>الرأي العام ونظريات الاتصال</t>
  </si>
  <si>
    <t>اللغة الأجنبية ( 3 )</t>
  </si>
  <si>
    <t>محمد حاتم  ديب</t>
  </si>
  <si>
    <t>علا القنطار</t>
  </si>
  <si>
    <t>غياث عليشة</t>
  </si>
  <si>
    <t>بيان جبل</t>
  </si>
  <si>
    <t xml:space="preserve">هدى كيوان </t>
  </si>
  <si>
    <t>رنا سلامي</t>
  </si>
  <si>
    <t>شذا دياب</t>
  </si>
  <si>
    <t>تغريد مفلح</t>
  </si>
  <si>
    <t xml:space="preserve">طريف المهايني </t>
  </si>
  <si>
    <t>منتصر</t>
  </si>
  <si>
    <t>زهره الفياض</t>
  </si>
  <si>
    <t>عبد الحميد السلمان</t>
  </si>
  <si>
    <t>حميدو</t>
  </si>
  <si>
    <t>زهر الدين  الجمعة</t>
  </si>
  <si>
    <t>عبد الجليل</t>
  </si>
  <si>
    <t>محمد عرفان</t>
  </si>
  <si>
    <t>امانه همهم</t>
  </si>
  <si>
    <t>هالا نعمه</t>
  </si>
  <si>
    <t>مقداد عثمان</t>
  </si>
  <si>
    <t>وسيم رمضان</t>
  </si>
  <si>
    <t>مبارك مبارك</t>
  </si>
  <si>
    <t>رودينا حمود</t>
  </si>
  <si>
    <t>محمد منير  العائدي</t>
  </si>
  <si>
    <t xml:space="preserve">رودينه سعيد </t>
  </si>
  <si>
    <t>همام قمور</t>
  </si>
  <si>
    <t>عوض العلي</t>
  </si>
  <si>
    <t>عاتكة المصري</t>
  </si>
  <si>
    <t>يامن سليمان</t>
  </si>
  <si>
    <t>اياد السلفيتي</t>
  </si>
  <si>
    <t>عمر الزغبي</t>
  </si>
  <si>
    <t>محمد معزو</t>
  </si>
  <si>
    <t>خالد السلاخ</t>
  </si>
  <si>
    <t>سامي الزيات</t>
  </si>
  <si>
    <t>حماده</t>
  </si>
  <si>
    <t>محمد رامز  دوماني</t>
  </si>
  <si>
    <t>رزان طيلوني</t>
  </si>
  <si>
    <t>سالي شباني</t>
  </si>
  <si>
    <t>لمى  أيوب شبيب</t>
  </si>
  <si>
    <t>مالك العوض</t>
  </si>
  <si>
    <t>زينه الكوسا</t>
  </si>
  <si>
    <t>شام النعسان</t>
  </si>
  <si>
    <t>شذا النوفل</t>
  </si>
  <si>
    <t>هاشم مطاوع</t>
  </si>
  <si>
    <t>جيما الحموي</t>
  </si>
  <si>
    <t>شادي العبيد</t>
  </si>
  <si>
    <t>فائز الصالح</t>
  </si>
  <si>
    <t>وسيم الطحان</t>
  </si>
  <si>
    <t>طارق صقر</t>
  </si>
  <si>
    <t xml:space="preserve">أروى ابراهيم </t>
  </si>
  <si>
    <t xml:space="preserve">آمنه الوادي </t>
  </si>
  <si>
    <t>حنان العناز</t>
  </si>
  <si>
    <t>حنان ريحان</t>
  </si>
  <si>
    <t>حنين دعبول</t>
  </si>
  <si>
    <t xml:space="preserve">حيدر حسان </t>
  </si>
  <si>
    <t>خلف القديس</t>
  </si>
  <si>
    <t xml:space="preserve">زينب العلي </t>
  </si>
  <si>
    <t>سهر حويجه</t>
  </si>
  <si>
    <t>فادي المبارك</t>
  </si>
  <si>
    <t>روان سمعان</t>
  </si>
  <si>
    <t>حسناء المنجد</t>
  </si>
  <si>
    <t>هبه جديع</t>
  </si>
  <si>
    <t>ريما فياض</t>
  </si>
  <si>
    <t>جاكلين العنيني</t>
  </si>
  <si>
    <t xml:space="preserve">آلاء السعدي </t>
  </si>
  <si>
    <t>فراس مرهج</t>
  </si>
  <si>
    <t>ياسر عباس</t>
  </si>
  <si>
    <t>حسام المحمد</t>
  </si>
  <si>
    <t>وعد فياض</t>
  </si>
  <si>
    <t>مهند سليمان</t>
  </si>
  <si>
    <t>بتول  حج عوض</t>
  </si>
  <si>
    <t>آصالا شاغوري</t>
  </si>
  <si>
    <t>مصطفى فتوته</t>
  </si>
  <si>
    <t>معتز مرهج</t>
  </si>
  <si>
    <t>حسام رعد</t>
  </si>
  <si>
    <t>محمد مختار</t>
  </si>
  <si>
    <t>آية فجر</t>
  </si>
  <si>
    <t>محمد فهمي</t>
  </si>
  <si>
    <t>علا عباس</t>
  </si>
  <si>
    <t>نيرمين الحسنه</t>
  </si>
  <si>
    <t xml:space="preserve">معاذ السوسي </t>
  </si>
  <si>
    <t>رفعات</t>
  </si>
  <si>
    <t xml:space="preserve">ميري بدور </t>
  </si>
  <si>
    <t xml:space="preserve">توفيق </t>
  </si>
  <si>
    <t>رهام سيفو</t>
  </si>
  <si>
    <t>عمرو مظلوم</t>
  </si>
  <si>
    <t>رامز سليمان</t>
  </si>
  <si>
    <t>بلال الدوشه</t>
  </si>
  <si>
    <t>محمد سامر  بيضون</t>
  </si>
  <si>
    <t>مي فرح</t>
  </si>
  <si>
    <t>أمجد</t>
  </si>
  <si>
    <t>غاده الامين</t>
  </si>
  <si>
    <t>مرح العصيري</t>
  </si>
  <si>
    <t>ماهر سلوم</t>
  </si>
  <si>
    <t>رشا ريمه</t>
  </si>
  <si>
    <t xml:space="preserve">صفا حاج بكور </t>
  </si>
  <si>
    <t xml:space="preserve">منال العلي </t>
  </si>
  <si>
    <t>ايسر زهر الدين</t>
  </si>
  <si>
    <t>حسين الحسين</t>
  </si>
  <si>
    <t>مادلين الدعبل</t>
  </si>
  <si>
    <t>محمد سمير الغزالي</t>
  </si>
  <si>
    <t>مصطفى مثلج</t>
  </si>
  <si>
    <t>مريد</t>
  </si>
  <si>
    <t>مها شعبان</t>
  </si>
  <si>
    <t>ميشال شوباصي</t>
  </si>
  <si>
    <t>يعرب المنصور</t>
  </si>
  <si>
    <t>يعرب زهر الدين</t>
  </si>
  <si>
    <t>اسراء ديب</t>
  </si>
  <si>
    <t>فريال ابو اسماعيل</t>
  </si>
  <si>
    <t>هود المهنه</t>
  </si>
  <si>
    <t>هتيمي</t>
  </si>
  <si>
    <t>وداد شيخ الارض</t>
  </si>
  <si>
    <t>اسامه خضور</t>
  </si>
  <si>
    <t>طارق اسمندر</t>
  </si>
  <si>
    <t>عايده الصوص</t>
  </si>
  <si>
    <t>فاطمة محو</t>
  </si>
  <si>
    <t>لمياء عثمان</t>
  </si>
  <si>
    <t>وئام حمدان</t>
  </si>
  <si>
    <t>نيكار يوسف</t>
  </si>
  <si>
    <t>جمشيد</t>
  </si>
  <si>
    <t>ناريمان جعفر</t>
  </si>
  <si>
    <t>شيرين جنيد</t>
  </si>
  <si>
    <t>أحمد الحصيدة</t>
  </si>
  <si>
    <t>بتول عيوش</t>
  </si>
  <si>
    <t xml:space="preserve">تيتيانا علي </t>
  </si>
  <si>
    <t xml:space="preserve">ربا عيده </t>
  </si>
  <si>
    <t>ريم زغبي</t>
  </si>
  <si>
    <t>مواهب ادنوف</t>
  </si>
  <si>
    <t>هلال عسكر</t>
  </si>
  <si>
    <t>جورجينا سمعان</t>
  </si>
  <si>
    <t>روان العنزاوي</t>
  </si>
  <si>
    <t>كارلين احمد</t>
  </si>
  <si>
    <t>مضر رزق</t>
  </si>
  <si>
    <t>كسار</t>
  </si>
  <si>
    <t>نوار هيفا</t>
  </si>
  <si>
    <t>يعقوب</t>
  </si>
  <si>
    <t>مؤيد رجب</t>
  </si>
  <si>
    <t>نوال العناد</t>
  </si>
  <si>
    <t>المعتصم بالله  نصار</t>
  </si>
  <si>
    <t xml:space="preserve">بسمه الحسين </t>
  </si>
  <si>
    <t xml:space="preserve">املح </t>
  </si>
  <si>
    <t>ثراء بزماوي</t>
  </si>
  <si>
    <t>حمزة يوسف</t>
  </si>
  <si>
    <t xml:space="preserve">امين </t>
  </si>
  <si>
    <t xml:space="preserve">خليل صبح </t>
  </si>
  <si>
    <t xml:space="preserve">عبدالرحمن </t>
  </si>
  <si>
    <t xml:space="preserve">عمار سلامي </t>
  </si>
  <si>
    <t xml:space="preserve">آصف </t>
  </si>
  <si>
    <t>لورا سليمان</t>
  </si>
  <si>
    <t>علي جان الحداد</t>
  </si>
  <si>
    <t xml:space="preserve">عمار احمد </t>
  </si>
  <si>
    <t xml:space="preserve">لما المحمد </t>
  </si>
  <si>
    <t>ليلى حمود</t>
  </si>
  <si>
    <t>مواهب كحله</t>
  </si>
  <si>
    <t xml:space="preserve">ميس احمد </t>
  </si>
  <si>
    <t xml:space="preserve">وصال ابراهيم </t>
  </si>
  <si>
    <t xml:space="preserve">كاسر </t>
  </si>
  <si>
    <t>احمد النابلسي</t>
  </si>
  <si>
    <t>احمد شيخ</t>
  </si>
  <si>
    <t>احمد فارس</t>
  </si>
  <si>
    <t>اسكندر الياسين</t>
  </si>
  <si>
    <t>هزاع</t>
  </si>
  <si>
    <t>امجد الجرابعه</t>
  </si>
  <si>
    <t>باسل الشوفي</t>
  </si>
  <si>
    <t>حسن العبيد</t>
  </si>
  <si>
    <t>حسين الحاج فارس</t>
  </si>
  <si>
    <t>رائد الخليف</t>
  </si>
  <si>
    <t>زياد سكماني</t>
  </si>
  <si>
    <t>سابور العيطه</t>
  </si>
  <si>
    <t>سمير الحسن</t>
  </si>
  <si>
    <t>طلال علاو</t>
  </si>
  <si>
    <t>عماش</t>
  </si>
  <si>
    <t>عبد الكريم ساري</t>
  </si>
  <si>
    <t>علي حموده</t>
  </si>
  <si>
    <t>علي سليمان</t>
  </si>
  <si>
    <t>غدير اسماعيل</t>
  </si>
  <si>
    <t>غدير غنوم</t>
  </si>
  <si>
    <t>فرسان الاسماعيل</t>
  </si>
  <si>
    <t>لؤي اليوسف</t>
  </si>
  <si>
    <t>ماهر حسن</t>
  </si>
  <si>
    <t>محمد الرسلان</t>
  </si>
  <si>
    <t>محمد مرندي</t>
  </si>
  <si>
    <t>محمد منار حميجو</t>
  </si>
  <si>
    <t>محمود الراضي</t>
  </si>
  <si>
    <t>معن الربداوي</t>
  </si>
  <si>
    <t>هلا ابراهيم</t>
  </si>
  <si>
    <t>منجد</t>
  </si>
  <si>
    <t>سامر الدالي</t>
  </si>
  <si>
    <t>عاصم الطويل</t>
  </si>
  <si>
    <t>احمد السلوم</t>
  </si>
  <si>
    <t xml:space="preserve">عبد المالك </t>
  </si>
  <si>
    <t>احمد نخله</t>
  </si>
  <si>
    <t>حازم احمد</t>
  </si>
  <si>
    <t>مرير</t>
  </si>
  <si>
    <t>علي العز الدين</t>
  </si>
  <si>
    <t>عماد شهبندر</t>
  </si>
  <si>
    <t>محمد المفلح</t>
  </si>
  <si>
    <t>محمد عنتبلي</t>
  </si>
  <si>
    <t>محمد ملحم</t>
  </si>
  <si>
    <t>موفق عثمان</t>
  </si>
  <si>
    <t>زيد عواد</t>
  </si>
  <si>
    <t>شاكر ابو عمشه</t>
  </si>
  <si>
    <t>عيسى السعود</t>
  </si>
  <si>
    <t>محمد اناي</t>
  </si>
  <si>
    <t>محمود الشحاده</t>
  </si>
  <si>
    <t>احمد مرعي</t>
  </si>
  <si>
    <t>تامر خليف</t>
  </si>
  <si>
    <t>علي حايك</t>
  </si>
  <si>
    <t xml:space="preserve">احمد المحاميد </t>
  </si>
  <si>
    <t xml:space="preserve">إحسان ربيع </t>
  </si>
  <si>
    <t xml:space="preserve">أحمد محمد </t>
  </si>
  <si>
    <t>سليمان ماضي</t>
  </si>
  <si>
    <t>سامي ابراهيم</t>
  </si>
  <si>
    <t>علي ملحم</t>
  </si>
  <si>
    <t>مخلص عدرة</t>
  </si>
  <si>
    <t>وائل بريبداني</t>
  </si>
  <si>
    <t>احمد وضاح  الحاجي خلف</t>
  </si>
  <si>
    <t>حيدر الديوب</t>
  </si>
  <si>
    <t>مهند زينو</t>
  </si>
  <si>
    <t>احمد  عبد الرحمن</t>
  </si>
  <si>
    <t>زكور العلي</t>
  </si>
  <si>
    <t>عيسى  العلوش العيسى</t>
  </si>
  <si>
    <t>مرهف ريمان</t>
  </si>
  <si>
    <t>مصطفى مظفر</t>
  </si>
  <si>
    <t>راغب يوسف</t>
  </si>
  <si>
    <t xml:space="preserve">علاء يوسف </t>
  </si>
  <si>
    <t>لؤي ابو مديره</t>
  </si>
  <si>
    <t>نورس يوسف</t>
  </si>
  <si>
    <t>طريف غصن</t>
  </si>
  <si>
    <t xml:space="preserve">طه منصور </t>
  </si>
  <si>
    <t xml:space="preserve">عدي يوسف </t>
  </si>
  <si>
    <t xml:space="preserve">محمد حبيب </t>
  </si>
  <si>
    <t xml:space="preserve">محمد مهدي </t>
  </si>
  <si>
    <t xml:space="preserve">محمود أحمد </t>
  </si>
  <si>
    <t xml:space="preserve">مهند الساير </t>
  </si>
  <si>
    <t xml:space="preserve">عبد المنعم </t>
  </si>
  <si>
    <t xml:space="preserve">يوسف صالح </t>
  </si>
  <si>
    <t>حمزه جمعه</t>
  </si>
  <si>
    <t>ايفلين ضو</t>
  </si>
  <si>
    <t>ريا الحميدي</t>
  </si>
  <si>
    <t>سندريلا جبيل</t>
  </si>
  <si>
    <t>هيثم الطحان الزعيم</t>
  </si>
  <si>
    <t>اسامة سلماوي</t>
  </si>
  <si>
    <t>اسماعيل الحلو</t>
  </si>
  <si>
    <t>جدعه الخطيب ابو فخر</t>
  </si>
  <si>
    <t>سلامه</t>
  </si>
  <si>
    <t>رغد الدخل الله</t>
  </si>
  <si>
    <t>علا الحاج خليفه</t>
  </si>
  <si>
    <t>غفران الخليف</t>
  </si>
  <si>
    <t>هند جربوع</t>
  </si>
  <si>
    <t>هيام الجاسم</t>
  </si>
  <si>
    <t>فاطمه غطروف</t>
  </si>
  <si>
    <t xml:space="preserve">ابراهيم قرياقص </t>
  </si>
  <si>
    <t xml:space="preserve">الحسن عيسى </t>
  </si>
  <si>
    <t xml:space="preserve">نبهان </t>
  </si>
  <si>
    <t xml:space="preserve">اية غربي </t>
  </si>
  <si>
    <t xml:space="preserve">ايهاب احمد </t>
  </si>
  <si>
    <t xml:space="preserve">ألاء دياب </t>
  </si>
  <si>
    <t xml:space="preserve">تماره عثمان </t>
  </si>
  <si>
    <t>سامر عبد الفتاح</t>
  </si>
  <si>
    <t>بغدادي</t>
  </si>
  <si>
    <t>نبيل الحسين</t>
  </si>
  <si>
    <t>ديمه بعيون</t>
  </si>
  <si>
    <t>منوليا ابراهيم</t>
  </si>
  <si>
    <t>تميم المسالمه</t>
  </si>
  <si>
    <t>منار العمر</t>
  </si>
  <si>
    <t>نور الهدى  تعتاع</t>
  </si>
  <si>
    <t>زينب يونس</t>
  </si>
  <si>
    <t>خالد  ابو فخر</t>
  </si>
  <si>
    <t>الاء شريدي</t>
  </si>
  <si>
    <t>راما حديد</t>
  </si>
  <si>
    <t>عصام ابو خالد</t>
  </si>
  <si>
    <t>لودي هزيم</t>
  </si>
  <si>
    <t>مضر العجي</t>
  </si>
  <si>
    <t>أبرار صالح</t>
  </si>
  <si>
    <t>فيروز العلي</t>
  </si>
  <si>
    <t>معاذ  عواجي الحسن</t>
  </si>
  <si>
    <t xml:space="preserve">آلاء الاحمد </t>
  </si>
  <si>
    <t>حكمت الموسى</t>
  </si>
  <si>
    <t xml:space="preserve">رؤى شعبان </t>
  </si>
  <si>
    <t>حانم</t>
  </si>
  <si>
    <t xml:space="preserve">سهيله الحميد </t>
  </si>
  <si>
    <t xml:space="preserve">سمر سليطين </t>
  </si>
  <si>
    <t xml:space="preserve">صافي </t>
  </si>
  <si>
    <t>عبد الكريم الاطرش</t>
  </si>
  <si>
    <t xml:space="preserve">عبير الشاعر </t>
  </si>
  <si>
    <t xml:space="preserve">فاطمة سوتل </t>
  </si>
  <si>
    <t>فداء رباح</t>
  </si>
  <si>
    <t xml:space="preserve">كمال جراد </t>
  </si>
  <si>
    <t xml:space="preserve">محمد بكر مقبل </t>
  </si>
  <si>
    <t xml:space="preserve">احمد سعيد </t>
  </si>
  <si>
    <t xml:space="preserve">محمد ماهر الحارس </t>
  </si>
  <si>
    <t xml:space="preserve">محمد نضال </t>
  </si>
  <si>
    <t xml:space="preserve">نورا يونس </t>
  </si>
  <si>
    <t xml:space="preserve">حمد </t>
  </si>
  <si>
    <t>ياسين محمد</t>
  </si>
  <si>
    <t>احمد الخليفه</t>
  </si>
  <si>
    <t>باسمه العلي السرحان</t>
  </si>
  <si>
    <t>روز ميا</t>
  </si>
  <si>
    <t>سماح حسن</t>
  </si>
  <si>
    <t>صفاء يوسف</t>
  </si>
  <si>
    <t>عبد الله مرعي</t>
  </si>
  <si>
    <t>عمره سيف الدين</t>
  </si>
  <si>
    <t>مرح حمد عزام</t>
  </si>
  <si>
    <t>نسرين السلامه</t>
  </si>
  <si>
    <t>امال اللحام</t>
  </si>
  <si>
    <t>اعتدال يوسف</t>
  </si>
  <si>
    <t>رزان ديوب</t>
  </si>
  <si>
    <t>قيس السالم</t>
  </si>
  <si>
    <t>اصاله الأرزوني</t>
  </si>
  <si>
    <t>هاشم الحوراني</t>
  </si>
  <si>
    <t>يامن حسين</t>
  </si>
  <si>
    <t>خليفة</t>
  </si>
  <si>
    <t>وسام ابراهيم</t>
  </si>
  <si>
    <t>حفيظه خليل</t>
  </si>
  <si>
    <t>عمر البرهومي</t>
  </si>
  <si>
    <t>محمد علي  الشبلي</t>
  </si>
  <si>
    <t>محمد أسامه</t>
  </si>
  <si>
    <t>نغم سيفو</t>
  </si>
  <si>
    <t>آمال الجراح</t>
  </si>
  <si>
    <t>باسل الخطيب</t>
  </si>
  <si>
    <t>شهد  الحسن المحيمد</t>
  </si>
  <si>
    <t>عبد الرحمن  بركات</t>
  </si>
  <si>
    <t>محمد طلال</t>
  </si>
  <si>
    <t>عبد الهادي  الحلبي</t>
  </si>
  <si>
    <t>محمد علي  عسه</t>
  </si>
  <si>
    <t>يزن الحسين</t>
  </si>
  <si>
    <t>دهام</t>
  </si>
  <si>
    <t>انس كوكي</t>
  </si>
  <si>
    <t>ايات حيشيه</t>
  </si>
  <si>
    <t>دانه السعدي</t>
  </si>
  <si>
    <t>ريم السيد</t>
  </si>
  <si>
    <t>غزل الحلو</t>
  </si>
  <si>
    <t>كالينا كيوان</t>
  </si>
  <si>
    <t>هادي ابراهيم</t>
  </si>
  <si>
    <t>هدى مليكي</t>
  </si>
  <si>
    <t xml:space="preserve">كلوديا حسن </t>
  </si>
  <si>
    <t>نمير أبوتك</t>
  </si>
  <si>
    <t>علي كويفاتي</t>
  </si>
  <si>
    <t>مجد الخالد</t>
  </si>
  <si>
    <t>منصور العلي</t>
  </si>
  <si>
    <t>نور طفوري</t>
  </si>
  <si>
    <t>اياد  ابو السل</t>
  </si>
  <si>
    <t>خالد خراط</t>
  </si>
  <si>
    <t>صادق العمر</t>
  </si>
  <si>
    <t>عروه نداف</t>
  </si>
  <si>
    <t>محمد اسماعيل</t>
  </si>
  <si>
    <t>اياد زيدان</t>
  </si>
  <si>
    <t>رامي القنطار</t>
  </si>
  <si>
    <t>سعيد أحمد</t>
  </si>
  <si>
    <t>رامي اشتيوي</t>
  </si>
  <si>
    <t>محمد ضياء  سويد</t>
  </si>
  <si>
    <t>ولاء عبد النبي</t>
  </si>
  <si>
    <t>بثينه احسان</t>
  </si>
  <si>
    <t>عبد الهادي الاحمد</t>
  </si>
  <si>
    <t>محمد قاسم</t>
  </si>
  <si>
    <t>فادي المحمود</t>
  </si>
  <si>
    <t>بديعه صالح</t>
  </si>
  <si>
    <t>حيدر أحمد</t>
  </si>
  <si>
    <t>غيث حداد</t>
  </si>
  <si>
    <t>فادي احمد</t>
  </si>
  <si>
    <t>محمد بلال  السمان</t>
  </si>
  <si>
    <t>يسار غريب</t>
  </si>
  <si>
    <t>ناديا جروس</t>
  </si>
  <si>
    <t>اسامه عفوف</t>
  </si>
  <si>
    <t>ليالي قويدر</t>
  </si>
  <si>
    <t>محسن عبد الرحمن</t>
  </si>
  <si>
    <t>محمود  عز الدين</t>
  </si>
  <si>
    <t>مهران عامر</t>
  </si>
  <si>
    <t>هالا قباقلي</t>
  </si>
  <si>
    <t>هناء اليوسفي</t>
  </si>
  <si>
    <t>آلاء جاويش</t>
  </si>
  <si>
    <t>خلود بقاعي</t>
  </si>
  <si>
    <t>داليا عزام</t>
  </si>
  <si>
    <t>سامي عيسى</t>
  </si>
  <si>
    <t>سعيد ابراهيم</t>
  </si>
  <si>
    <t>ناجح</t>
  </si>
  <si>
    <t>مجدلين الغندور</t>
  </si>
  <si>
    <t>معن المصري الشهير بالحرستاني</t>
  </si>
  <si>
    <t>مياس جنيدي</t>
  </si>
  <si>
    <t>ميساء الحسيني</t>
  </si>
  <si>
    <t>نور الظواهره</t>
  </si>
  <si>
    <t>ريمه الحمصي</t>
  </si>
  <si>
    <t>حسام العزاوي</t>
  </si>
  <si>
    <t>أحمد العبد الله</t>
  </si>
  <si>
    <t>أحمد خضير</t>
  </si>
  <si>
    <t>أحمد ميرو</t>
  </si>
  <si>
    <t>محمد دياب</t>
  </si>
  <si>
    <t>جوان  عبد الرزاق</t>
  </si>
  <si>
    <t>راغده عقيل</t>
  </si>
  <si>
    <t>رايه ملص</t>
  </si>
  <si>
    <t>رباب عرفة</t>
  </si>
  <si>
    <t>عامر المصري</t>
  </si>
  <si>
    <t>عبد الرزاق  زنبوعه</t>
  </si>
  <si>
    <t>عدنان اسماعيل</t>
  </si>
  <si>
    <t>فاتنه خضير</t>
  </si>
  <si>
    <t>فراس سكاف</t>
  </si>
  <si>
    <t>لما منصور</t>
  </si>
  <si>
    <t>مكسيم منصور</t>
  </si>
  <si>
    <t>نغم الونوس</t>
  </si>
  <si>
    <t>ولاء شكو</t>
  </si>
  <si>
    <t>أحمد بسام</t>
  </si>
  <si>
    <t>يامن حسن</t>
  </si>
  <si>
    <t>اماني الاحمد</t>
  </si>
  <si>
    <t>انس صفيه</t>
  </si>
  <si>
    <t>بشار خليف</t>
  </si>
  <si>
    <t xml:space="preserve">تسنيم مريدن </t>
  </si>
  <si>
    <t>حياه الاحمد</t>
  </si>
  <si>
    <t>شادي مكارم</t>
  </si>
  <si>
    <t>علاء الدين  كساب</t>
  </si>
  <si>
    <t>علي عبود</t>
  </si>
  <si>
    <t>لينا منصور</t>
  </si>
  <si>
    <t>مجد النعسان</t>
  </si>
  <si>
    <t>مصطفى العمر</t>
  </si>
  <si>
    <t>مهند المخللاتي</t>
  </si>
  <si>
    <t>ميثم ابو زيد</t>
  </si>
  <si>
    <t>نادين البقاعي</t>
  </si>
  <si>
    <t>وائل يوسف</t>
  </si>
  <si>
    <t xml:space="preserve">ابراهيم مصطفى </t>
  </si>
  <si>
    <t xml:space="preserve">ابراهيم ويس </t>
  </si>
  <si>
    <t>ويس</t>
  </si>
  <si>
    <t xml:space="preserve">احمد الامام </t>
  </si>
  <si>
    <t xml:space="preserve">محمد همام </t>
  </si>
  <si>
    <t>احمد الجالود</t>
  </si>
  <si>
    <t xml:space="preserve">احمد الطحاوي </t>
  </si>
  <si>
    <t xml:space="preserve">احمد حجازي كيلاني </t>
  </si>
  <si>
    <t xml:space="preserve">احمد سيلان </t>
  </si>
  <si>
    <t xml:space="preserve">احمد شيخو </t>
  </si>
  <si>
    <t xml:space="preserve">زكريا </t>
  </si>
  <si>
    <t xml:space="preserve">احمد غندور </t>
  </si>
  <si>
    <t xml:space="preserve">احمد قاسم </t>
  </si>
  <si>
    <t xml:space="preserve">احمد محمود </t>
  </si>
  <si>
    <t xml:space="preserve">ادهم الرفاعي </t>
  </si>
  <si>
    <t>اسامه مرعي</t>
  </si>
  <si>
    <t xml:space="preserve">اسراء حماده </t>
  </si>
  <si>
    <t xml:space="preserve">اسراء علاء الدين </t>
  </si>
  <si>
    <t xml:space="preserve">اسماء البشير </t>
  </si>
  <si>
    <t>محمد نجا</t>
  </si>
  <si>
    <t>اسماء الشعابين</t>
  </si>
  <si>
    <t>محمد انور</t>
  </si>
  <si>
    <t xml:space="preserve">اسماء العقله </t>
  </si>
  <si>
    <t xml:space="preserve">اسيل الدنيفات </t>
  </si>
  <si>
    <t xml:space="preserve">اغيد الشحاده </t>
  </si>
  <si>
    <t xml:space="preserve">الين العلوه </t>
  </si>
  <si>
    <t>اماني ابو زيد</t>
  </si>
  <si>
    <t xml:space="preserve">امجد الحلو </t>
  </si>
  <si>
    <t>محمد عبد الكريم</t>
  </si>
  <si>
    <t>امجد الصليبي</t>
  </si>
  <si>
    <t xml:space="preserve">اناغيم السيد </t>
  </si>
  <si>
    <t xml:space="preserve">انس حسون </t>
  </si>
  <si>
    <t xml:space="preserve">اياد خرمندي </t>
  </si>
  <si>
    <t xml:space="preserve">اياد ذياب </t>
  </si>
  <si>
    <t xml:space="preserve">ايمار عماد </t>
  </si>
  <si>
    <t xml:space="preserve">ايمان الدباس </t>
  </si>
  <si>
    <t xml:space="preserve">ايمان العقله </t>
  </si>
  <si>
    <t>ايناس حقوق</t>
  </si>
  <si>
    <t xml:space="preserve">ايهم شعبان </t>
  </si>
  <si>
    <t>إسراء العبود</t>
  </si>
  <si>
    <t xml:space="preserve">أحمد ابراهيم شعبان </t>
  </si>
  <si>
    <t xml:space="preserve">هيسم </t>
  </si>
  <si>
    <t xml:space="preserve">أحمد كامل </t>
  </si>
  <si>
    <t xml:space="preserve">جروان </t>
  </si>
  <si>
    <t>ألين حماد</t>
  </si>
  <si>
    <t xml:space="preserve">أمارة سكر </t>
  </si>
  <si>
    <t xml:space="preserve">أمجد اسماعيل </t>
  </si>
  <si>
    <t>أميمه عماشه</t>
  </si>
  <si>
    <t xml:space="preserve">أنس حمودة </t>
  </si>
  <si>
    <t>آسيا نقشبندي</t>
  </si>
  <si>
    <t xml:space="preserve">آلاء العلبي </t>
  </si>
  <si>
    <t>آلاء برخش</t>
  </si>
  <si>
    <t>آلاء كفا</t>
  </si>
  <si>
    <t xml:space="preserve">باسل النابلسي </t>
  </si>
  <si>
    <t xml:space="preserve">باسل جريش </t>
  </si>
  <si>
    <t xml:space="preserve">باسل ناصر </t>
  </si>
  <si>
    <t xml:space="preserve">باسل همام </t>
  </si>
  <si>
    <t>بتول الذخري</t>
  </si>
  <si>
    <t xml:space="preserve">بدر همام </t>
  </si>
  <si>
    <t xml:space="preserve">براءة حفيان </t>
  </si>
  <si>
    <t>بشار الخطيب ابو فخر</t>
  </si>
  <si>
    <t xml:space="preserve">بشرى محرز </t>
  </si>
  <si>
    <t xml:space="preserve">بلال اللباد </t>
  </si>
  <si>
    <t xml:space="preserve">بلال صعب </t>
  </si>
  <si>
    <t xml:space="preserve">تهاني سلوم </t>
  </si>
  <si>
    <t>جعفر درداري</t>
  </si>
  <si>
    <t xml:space="preserve">جمانه تقوى </t>
  </si>
  <si>
    <t xml:space="preserve">باسم </t>
  </si>
  <si>
    <t xml:space="preserve">جميلة هنداوي </t>
  </si>
  <si>
    <t xml:space="preserve">جهاد بكوره </t>
  </si>
  <si>
    <t xml:space="preserve">محمد باسم </t>
  </si>
  <si>
    <t xml:space="preserve">جود الحماد </t>
  </si>
  <si>
    <t>جورجينا نعمه</t>
  </si>
  <si>
    <t>جينا حاتم</t>
  </si>
  <si>
    <t xml:space="preserve">حسام الدين الخطيب </t>
  </si>
  <si>
    <t xml:space="preserve">حسام المعلم </t>
  </si>
  <si>
    <t xml:space="preserve">حسان شروف </t>
  </si>
  <si>
    <t xml:space="preserve">راضي </t>
  </si>
  <si>
    <t>حسن الوغا</t>
  </si>
  <si>
    <t>أسد</t>
  </si>
  <si>
    <t xml:space="preserve">حسن عليا </t>
  </si>
  <si>
    <t xml:space="preserve">حسني </t>
  </si>
  <si>
    <t xml:space="preserve">حسن كيالي </t>
  </si>
  <si>
    <t xml:space="preserve">حسيب سليمان </t>
  </si>
  <si>
    <t xml:space="preserve">حسين الخفاجي </t>
  </si>
  <si>
    <t xml:space="preserve">مجيد </t>
  </si>
  <si>
    <t>حمزة زكريا</t>
  </si>
  <si>
    <t>محمد عاصم</t>
  </si>
  <si>
    <t xml:space="preserve">حمزه الاحمد </t>
  </si>
  <si>
    <t xml:space="preserve">حمزه شهاب ابو فخر </t>
  </si>
  <si>
    <t xml:space="preserve">شوقي </t>
  </si>
  <si>
    <t xml:space="preserve">حيان أبو ترابه </t>
  </si>
  <si>
    <t>حيدر احمد العجيلي</t>
  </si>
  <si>
    <t xml:space="preserve">حيدر سنكري </t>
  </si>
  <si>
    <t xml:space="preserve">حيدر صافي </t>
  </si>
  <si>
    <t xml:space="preserve">مطيع </t>
  </si>
  <si>
    <t>حيدره محمود</t>
  </si>
  <si>
    <t xml:space="preserve">خبات داود </t>
  </si>
  <si>
    <t xml:space="preserve">ختام الدرويش </t>
  </si>
  <si>
    <t>فضل</t>
  </si>
  <si>
    <t xml:space="preserve">دارين الحمود </t>
  </si>
  <si>
    <t xml:space="preserve">دانه الزعيم </t>
  </si>
  <si>
    <t xml:space="preserve">دانيا المصري </t>
  </si>
  <si>
    <t xml:space="preserve">عبد الوهاب </t>
  </si>
  <si>
    <t>دعاء برهوم</t>
  </si>
  <si>
    <t>دعاء جركس</t>
  </si>
  <si>
    <t xml:space="preserve">دياله الإبراهيم </t>
  </si>
  <si>
    <t xml:space="preserve">نصر </t>
  </si>
  <si>
    <t xml:space="preserve">ديانا حنا </t>
  </si>
  <si>
    <t xml:space="preserve">نبيه </t>
  </si>
  <si>
    <t xml:space="preserve">ديانا كمال الدين </t>
  </si>
  <si>
    <t xml:space="preserve">ديمه ناصيف </t>
  </si>
  <si>
    <t xml:space="preserve">رابي البيطار </t>
  </si>
  <si>
    <t xml:space="preserve">راما الاورفه لي </t>
  </si>
  <si>
    <t xml:space="preserve">سيف الدين </t>
  </si>
  <si>
    <t xml:space="preserve">راما شحود </t>
  </si>
  <si>
    <t xml:space="preserve">راما عناية </t>
  </si>
  <si>
    <t>منتصر بالله</t>
  </si>
  <si>
    <t>راما موازيني</t>
  </si>
  <si>
    <t xml:space="preserve">رامي حسن </t>
  </si>
  <si>
    <t>رانيا الشرع الحريري</t>
  </si>
  <si>
    <t xml:space="preserve">رانيا معروف </t>
  </si>
  <si>
    <t>رائد تاجا</t>
  </si>
  <si>
    <t xml:space="preserve">ربيع قاهر </t>
  </si>
  <si>
    <t>رجب الرجب</t>
  </si>
  <si>
    <t>رشا ابو عيسى</t>
  </si>
  <si>
    <t xml:space="preserve">رشا جمعه </t>
  </si>
  <si>
    <t xml:space="preserve">رشا زغبي </t>
  </si>
  <si>
    <t xml:space="preserve">رشا شعبان </t>
  </si>
  <si>
    <t xml:space="preserve">رغد هبا </t>
  </si>
  <si>
    <t xml:space="preserve">حسام </t>
  </si>
  <si>
    <t xml:space="preserve">رغيده منصور </t>
  </si>
  <si>
    <t xml:space="preserve">فارس </t>
  </si>
  <si>
    <t xml:space="preserve">رفيق ابراهيم </t>
  </si>
  <si>
    <t xml:space="preserve">رقيه ابو ازريق </t>
  </si>
  <si>
    <t xml:space="preserve">سليم </t>
  </si>
  <si>
    <t>رنا الشعيبي</t>
  </si>
  <si>
    <t>رنده حمو</t>
  </si>
  <si>
    <t>رنيم الحمود</t>
  </si>
  <si>
    <t>رنيم زعبوبه</t>
  </si>
  <si>
    <t xml:space="preserve">رنيم محمد </t>
  </si>
  <si>
    <t xml:space="preserve">رهام القصير </t>
  </si>
  <si>
    <t xml:space="preserve">رهام سليمان </t>
  </si>
  <si>
    <t>رهام نمور</t>
  </si>
  <si>
    <t xml:space="preserve">رهف حماد </t>
  </si>
  <si>
    <t>رواد طعمه</t>
  </si>
  <si>
    <t xml:space="preserve">رولا قداحه </t>
  </si>
  <si>
    <t xml:space="preserve">ريتا محرز </t>
  </si>
  <si>
    <t xml:space="preserve">ريما هزيمه </t>
  </si>
  <si>
    <t xml:space="preserve">رئبال الشحادة </t>
  </si>
  <si>
    <t xml:space="preserve">زينب زين العابدين </t>
  </si>
  <si>
    <t xml:space="preserve">عبد الحميد </t>
  </si>
  <si>
    <t xml:space="preserve">زينب محمد </t>
  </si>
  <si>
    <t>زينه موعي</t>
  </si>
  <si>
    <t xml:space="preserve">ساره ايوبي </t>
  </si>
  <si>
    <t xml:space="preserve">ساري اسماعيل </t>
  </si>
  <si>
    <t>سالم الحجله</t>
  </si>
  <si>
    <t xml:space="preserve">سامر عبد الرحمن </t>
  </si>
  <si>
    <t xml:space="preserve">ساندرا ابراهيم </t>
  </si>
  <si>
    <t>سبأ ابو بكر قسيمي</t>
  </si>
  <si>
    <t xml:space="preserve">سحاب بكاري </t>
  </si>
  <si>
    <t xml:space="preserve">سعاد أبو عون </t>
  </si>
  <si>
    <t>روبير مرقباوي</t>
  </si>
  <si>
    <t>غيث بولس</t>
  </si>
  <si>
    <t>نزار جاسم</t>
  </si>
  <si>
    <t>احمد بلال</t>
  </si>
  <si>
    <t>رغد بردويل</t>
  </si>
  <si>
    <t xml:space="preserve">محمد مهمدان </t>
  </si>
  <si>
    <t>علي مخلوف</t>
  </si>
  <si>
    <t>هبه الله  زهوه</t>
  </si>
  <si>
    <t>خليل ليلا</t>
  </si>
  <si>
    <t>زينب السويداني</t>
  </si>
  <si>
    <t>عبد الله  القدسي</t>
  </si>
  <si>
    <t>غزل همت</t>
  </si>
  <si>
    <t>محمد فريز</t>
  </si>
  <si>
    <t>غيث محمد</t>
  </si>
  <si>
    <t>محمد طارق  رقوقي</t>
  </si>
  <si>
    <t>نور بسيسيني</t>
  </si>
  <si>
    <t>يارا علايا</t>
  </si>
  <si>
    <t>اسامه الخالد</t>
  </si>
  <si>
    <t>هيوم</t>
  </si>
  <si>
    <t>دره زكريا</t>
  </si>
  <si>
    <t>علي جديد</t>
  </si>
  <si>
    <t>عمر ايوب</t>
  </si>
  <si>
    <t>مارسيل ابراهيم</t>
  </si>
  <si>
    <t>معاذ الزيبق</t>
  </si>
  <si>
    <t>منار ابراهيم</t>
  </si>
  <si>
    <t>نور الحلبوني</t>
  </si>
  <si>
    <t>هديل برما</t>
  </si>
  <si>
    <t>احمد رجب</t>
  </si>
  <si>
    <t>احمد مجد الدين  الاحمد محمد</t>
  </si>
  <si>
    <t>اميرة اسماعيل</t>
  </si>
  <si>
    <t>ايمان صارجي</t>
  </si>
  <si>
    <t>آلاء الشريف</t>
  </si>
  <si>
    <t>ثابت اسمندر</t>
  </si>
  <si>
    <t>جودي محمد</t>
  </si>
  <si>
    <t>حسام سمير</t>
  </si>
  <si>
    <t>دارين بشور</t>
  </si>
  <si>
    <t>رشا مسعود</t>
  </si>
  <si>
    <t>خيرات</t>
  </si>
  <si>
    <t>روان الحسن</t>
  </si>
  <si>
    <t>روان ملحم</t>
  </si>
  <si>
    <t>زينب الصالح</t>
  </si>
  <si>
    <t>سناء  ابو حمره</t>
  </si>
  <si>
    <t>سهام الحناوي</t>
  </si>
  <si>
    <t>صفاء عبد الرحمن</t>
  </si>
  <si>
    <t>طلال درويش</t>
  </si>
  <si>
    <t>عنود المحمد</t>
  </si>
  <si>
    <t>غاده يعقوب</t>
  </si>
  <si>
    <t>غدير ابو قنصول</t>
  </si>
  <si>
    <t>كمال اللحام</t>
  </si>
  <si>
    <t>لقمان العلي</t>
  </si>
  <si>
    <t>لين سماوي</t>
  </si>
  <si>
    <t>محمد العلي</t>
  </si>
  <si>
    <t>محمد كاسب</t>
  </si>
  <si>
    <t>مروه الداغستاني</t>
  </si>
  <si>
    <t>نور اللحام</t>
  </si>
  <si>
    <t>هبا نصره</t>
  </si>
  <si>
    <t>هدية برو</t>
  </si>
  <si>
    <t>احمد الصياد</t>
  </si>
  <si>
    <t>اسامه بايزيد</t>
  </si>
  <si>
    <t>اسماء احمد</t>
  </si>
  <si>
    <t>اسماء المقداد</t>
  </si>
  <si>
    <t>امجد عطية</t>
  </si>
  <si>
    <t>انطوان مقديس</t>
  </si>
  <si>
    <t>اياد الغريب</t>
  </si>
  <si>
    <t>برين احمد</t>
  </si>
  <si>
    <t>شيركان</t>
  </si>
  <si>
    <t>بشار فيوض</t>
  </si>
  <si>
    <t>تغريد الخطيب</t>
  </si>
  <si>
    <t>حيدر خضور</t>
  </si>
  <si>
    <t>خالد  الحاج مبروك</t>
  </si>
  <si>
    <t>خالد الحجة</t>
  </si>
  <si>
    <t>خالد عبده</t>
  </si>
  <si>
    <t>خالد عقاد</t>
  </si>
  <si>
    <t>خليل غنام</t>
  </si>
  <si>
    <t>راغب العيسى</t>
  </si>
  <si>
    <t>رغد الدره</t>
  </si>
  <si>
    <t>رهف الخطيب</t>
  </si>
  <si>
    <t>ريم  سرور ملاح</t>
  </si>
  <si>
    <t>محمد صفوح</t>
  </si>
  <si>
    <t>ريم فهد</t>
  </si>
  <si>
    <t>سامي البرني</t>
  </si>
  <si>
    <t>شادي قادوس</t>
  </si>
  <si>
    <t>عنان</t>
  </si>
  <si>
    <t>شربل وهبه</t>
  </si>
  <si>
    <t>وهبه</t>
  </si>
  <si>
    <t>ضيف الله  الحريري</t>
  </si>
  <si>
    <t>عائشة حلاوة</t>
  </si>
  <si>
    <t>عبير ابو الندا</t>
  </si>
  <si>
    <t>عبير الخلف</t>
  </si>
  <si>
    <t>عبير اللطيف</t>
  </si>
  <si>
    <t>عبير عقميق</t>
  </si>
  <si>
    <t>عطا الله  ابوحمد</t>
  </si>
  <si>
    <t>علا مقلب</t>
  </si>
  <si>
    <t>حكمات</t>
  </si>
  <si>
    <t>عماد نوح</t>
  </si>
  <si>
    <t>عمر الحمود</t>
  </si>
  <si>
    <t>عمر سلوم</t>
  </si>
  <si>
    <t>غزل مرعي</t>
  </si>
  <si>
    <t>فارس ابو شهاب</t>
  </si>
  <si>
    <t>فاطمه حمره</t>
  </si>
  <si>
    <t>فايزه الضعضي</t>
  </si>
  <si>
    <t>كرم يوسف</t>
  </si>
  <si>
    <t>لؤي  عبدو العلي</t>
  </si>
  <si>
    <t>لؤي النصار</t>
  </si>
  <si>
    <t>هاجم</t>
  </si>
  <si>
    <t>لين يبرودي</t>
  </si>
  <si>
    <t>مارينا خلوف</t>
  </si>
  <si>
    <t>مأمون  أبو حلا</t>
  </si>
  <si>
    <t>محمد البقاعي</t>
  </si>
  <si>
    <t>محمد جودة</t>
  </si>
  <si>
    <t>محمد حمزه  محفوظ</t>
  </si>
  <si>
    <t>محمد زياد  سعيد</t>
  </si>
  <si>
    <t>محمد زيدان</t>
  </si>
  <si>
    <t>محمد صفوان  سعد الدين السبيناتي</t>
  </si>
  <si>
    <t>محمد نقشه</t>
  </si>
  <si>
    <t>محمود مرجان</t>
  </si>
  <si>
    <t>محمود مسالخي</t>
  </si>
  <si>
    <t>مدحت الجمل</t>
  </si>
  <si>
    <t>مرح ريا</t>
  </si>
  <si>
    <t>مرهف الخطيب</t>
  </si>
  <si>
    <t>مريم  الجبرالنعيمي</t>
  </si>
  <si>
    <t>مصطفى عواد</t>
  </si>
  <si>
    <t>منذر عثمان</t>
  </si>
  <si>
    <t>نسيبه صفصافي</t>
  </si>
  <si>
    <t>نهاوند ابراهيم</t>
  </si>
  <si>
    <t>نورس خزاعي</t>
  </si>
  <si>
    <t>هبة حسنين</t>
  </si>
  <si>
    <t>وائل  عبد الرحمن</t>
  </si>
  <si>
    <t>وائل خرسه</t>
  </si>
  <si>
    <t>ضرار</t>
  </si>
  <si>
    <t>ابراهيم جديد</t>
  </si>
  <si>
    <t>ابراهيم سليمان</t>
  </si>
  <si>
    <t>ابراهيم ظاظا</t>
  </si>
  <si>
    <t>احمد ابو علي</t>
  </si>
  <si>
    <t>احمد البدوي</t>
  </si>
  <si>
    <t>احمد المسعود</t>
  </si>
  <si>
    <t>احمد عمر  قهوه جي</t>
  </si>
  <si>
    <t>اديبه  حسين مصطفى</t>
  </si>
  <si>
    <t>اسراء السلامه</t>
  </si>
  <si>
    <t>اسماعيل الاحمد</t>
  </si>
  <si>
    <t xml:space="preserve">فهمي </t>
  </si>
  <si>
    <t>اسماعيل الانصاري</t>
  </si>
  <si>
    <t>اشرف  عبد الحميد</t>
  </si>
  <si>
    <t>حمدو</t>
  </si>
  <si>
    <t>اغيد سويدان</t>
  </si>
  <si>
    <t>اكرام محمد</t>
  </si>
  <si>
    <t>الحارث  سيد خليل</t>
  </si>
  <si>
    <t>اماني عبد الباري</t>
  </si>
  <si>
    <t>انتصار العلي</t>
  </si>
  <si>
    <t>ايات  الجمعان العبد</t>
  </si>
  <si>
    <t>جمعان</t>
  </si>
  <si>
    <t>ايات قباني</t>
  </si>
  <si>
    <t>ايمان العش</t>
  </si>
  <si>
    <t>أحمد  عبد العال</t>
  </si>
  <si>
    <t>أمير ابو شريط</t>
  </si>
  <si>
    <t>أنس الفرخ</t>
  </si>
  <si>
    <t>أيه الداهوك</t>
  </si>
  <si>
    <t>آلاء رهبان</t>
  </si>
  <si>
    <t>آمال الحاج</t>
  </si>
  <si>
    <t>آيه منشا</t>
  </si>
  <si>
    <t>آيه مهنا</t>
  </si>
  <si>
    <t>بدر خالد</t>
  </si>
  <si>
    <t>براء مللي</t>
  </si>
  <si>
    <t>بسمه ضاهر</t>
  </si>
  <si>
    <t>محمد عادل</t>
  </si>
  <si>
    <t>بشرى الحريري</t>
  </si>
  <si>
    <t>بهاء الأحمد</t>
  </si>
  <si>
    <t>تهاني احمد</t>
  </si>
  <si>
    <t>تيماء احمد</t>
  </si>
  <si>
    <t>جون جبلي</t>
  </si>
  <si>
    <t>حسن  عز الرجال</t>
  </si>
  <si>
    <t>حسن أسعد</t>
  </si>
  <si>
    <t>حسين بكداش</t>
  </si>
  <si>
    <t>حمده الرفاعي</t>
  </si>
  <si>
    <t>حمزه الغضبان</t>
  </si>
  <si>
    <t>خليل عمار</t>
  </si>
  <si>
    <t>خليل يوسف</t>
  </si>
  <si>
    <t>ديانا العباس</t>
  </si>
  <si>
    <t>رامي  الحاج علي</t>
  </si>
  <si>
    <t>ربا دبل</t>
  </si>
  <si>
    <t>رحال العكاشه</t>
  </si>
  <si>
    <t>رضوان  عبد الحق</t>
  </si>
  <si>
    <t>رهام احمد</t>
  </si>
  <si>
    <t>رهف قولي</t>
  </si>
  <si>
    <t>رؤى زيات</t>
  </si>
  <si>
    <t>سامر الزيبق</t>
  </si>
  <si>
    <t>سهام الكناني</t>
  </si>
  <si>
    <t>شادي كساب</t>
  </si>
  <si>
    <t>شام  ابو النصر</t>
  </si>
  <si>
    <t>صهيب المغربي</t>
  </si>
  <si>
    <t>صهيب خلوف</t>
  </si>
  <si>
    <t>ضرار سعيفان</t>
  </si>
  <si>
    <t>ضياء قاسم</t>
  </si>
  <si>
    <t>عامر  الخوري سالم</t>
  </si>
  <si>
    <t>عبد الجليل  الشيخ</t>
  </si>
  <si>
    <t>عبد الرحمن  الدعفيس</t>
  </si>
  <si>
    <t>عبد الله  بكداش</t>
  </si>
  <si>
    <t>عبير الصبوح</t>
  </si>
  <si>
    <t>عثمان يوسف</t>
  </si>
  <si>
    <t>علي بهاء</t>
  </si>
  <si>
    <t>عدي خليفه</t>
  </si>
  <si>
    <t>علاء البرهو</t>
  </si>
  <si>
    <t>علاء المحمد</t>
  </si>
  <si>
    <t>دحام</t>
  </si>
  <si>
    <t>علاء عجاج</t>
  </si>
  <si>
    <t>علي سلطان</t>
  </si>
  <si>
    <t>علي طاهر</t>
  </si>
  <si>
    <t>محمد صلاح الدين</t>
  </si>
  <si>
    <t>علي مريم</t>
  </si>
  <si>
    <t>عمار حجار</t>
  </si>
  <si>
    <t>عمر السلمان</t>
  </si>
  <si>
    <t>عمر الهبيان</t>
  </si>
  <si>
    <t>عمر عبد الحق</t>
  </si>
  <si>
    <t>غدير شموط</t>
  </si>
  <si>
    <t>غياث رمان</t>
  </si>
  <si>
    <t>غياث شوشره</t>
  </si>
  <si>
    <t>فاتنه الكرمه</t>
  </si>
  <si>
    <t>فراس سليم</t>
  </si>
  <si>
    <t>فراس مصطفى</t>
  </si>
  <si>
    <t>فطوم حمود</t>
  </si>
  <si>
    <t>فؤاد قسيس</t>
  </si>
  <si>
    <t>قاسم محمد</t>
  </si>
  <si>
    <t>لمى كليب</t>
  </si>
  <si>
    <t>لؤي الهندي</t>
  </si>
  <si>
    <t>لؤي عمران</t>
  </si>
  <si>
    <t>ليث شموط</t>
  </si>
  <si>
    <t>ليلى جرجوره</t>
  </si>
  <si>
    <t>ماهر ابراهيم</t>
  </si>
  <si>
    <t>خير الدين</t>
  </si>
  <si>
    <t>مايا البهلول</t>
  </si>
  <si>
    <t>مايا المصري</t>
  </si>
  <si>
    <t>مجد الهجر</t>
  </si>
  <si>
    <t>مجد حافظ</t>
  </si>
  <si>
    <t>مجاهد</t>
  </si>
  <si>
    <t>مجدي السعدي</t>
  </si>
  <si>
    <t>محمد  الاصفر الشهير باللحام</t>
  </si>
  <si>
    <t>محمد الحماده</t>
  </si>
  <si>
    <t>محمد الرحيم</t>
  </si>
  <si>
    <t>محمد الشبلي</t>
  </si>
  <si>
    <t>محمد الغدير</t>
  </si>
  <si>
    <t>شيحان</t>
  </si>
  <si>
    <t>محمد حوريه</t>
  </si>
  <si>
    <t>محمد شخاشيرو</t>
  </si>
  <si>
    <t>محمد ياسر  الخطيب</t>
  </si>
  <si>
    <t>محمود الحميدي</t>
  </si>
  <si>
    <t>عبد الإله</t>
  </si>
  <si>
    <t>محمود السعدي</t>
  </si>
  <si>
    <t>مرام كرم</t>
  </si>
  <si>
    <t>مرح سليمان</t>
  </si>
  <si>
    <t>مريم حسين</t>
  </si>
  <si>
    <t>مريم معتوق</t>
  </si>
  <si>
    <t>مصطفى  قره باش</t>
  </si>
  <si>
    <t>مصطفى رعد</t>
  </si>
  <si>
    <t>معتصم الحسين</t>
  </si>
  <si>
    <t>معتصم العصفور</t>
  </si>
  <si>
    <t>ثامر</t>
  </si>
  <si>
    <t>منال دره</t>
  </si>
  <si>
    <t>منذر بدريه</t>
  </si>
  <si>
    <t>منى البلخي</t>
  </si>
  <si>
    <t>مهند  حاج بكري</t>
  </si>
  <si>
    <t>مهند الخضري</t>
  </si>
  <si>
    <t>ميسون حاطوم</t>
  </si>
  <si>
    <t>نايف عبد الغني</t>
  </si>
  <si>
    <t>نزار الزعبي</t>
  </si>
  <si>
    <t>نسرين  محمد الابراهيم</t>
  </si>
  <si>
    <t>نظير عزيزه</t>
  </si>
  <si>
    <t>نور القاسم</t>
  </si>
  <si>
    <t>نور داوود</t>
  </si>
  <si>
    <t>نور سنديان</t>
  </si>
  <si>
    <t>نيرمين محمود</t>
  </si>
  <si>
    <t>نيرمين مهنا</t>
  </si>
  <si>
    <t>هايل رضوان</t>
  </si>
  <si>
    <t>هبه الدش</t>
  </si>
  <si>
    <t>هديل علي</t>
  </si>
  <si>
    <t>وائل مصطفى</t>
  </si>
  <si>
    <t>يائيل ميا</t>
  </si>
  <si>
    <t>يزن داؤد</t>
  </si>
  <si>
    <t>يمان خنيفس</t>
  </si>
  <si>
    <t>يوسف زيتون</t>
  </si>
  <si>
    <t>مريم ويحه</t>
  </si>
  <si>
    <t>بشرى حسن</t>
  </si>
  <si>
    <t>علي أحمد</t>
  </si>
  <si>
    <t>قتيبة الطحان</t>
  </si>
  <si>
    <t>الزين عثمان</t>
  </si>
  <si>
    <t>هيثم حمزه</t>
  </si>
  <si>
    <t>باسل العلي</t>
  </si>
  <si>
    <t>ساره صعب</t>
  </si>
  <si>
    <t>سالي السلامه</t>
  </si>
  <si>
    <t>علاء سلمو</t>
  </si>
  <si>
    <t>وفاء الخوالده</t>
  </si>
  <si>
    <t>أدهم خضر</t>
  </si>
  <si>
    <t>فراس شيخ الحدادين</t>
  </si>
  <si>
    <t>احمد الجلم</t>
  </si>
  <si>
    <t>أوس غريب</t>
  </si>
  <si>
    <t>محمد نور  سنقر</t>
  </si>
  <si>
    <t>مي  ابراهيم السايس</t>
  </si>
  <si>
    <t>نديم الربداوي</t>
  </si>
  <si>
    <t>هاني الغزاوي</t>
  </si>
  <si>
    <t>ياسمين أبو الجدايل</t>
  </si>
  <si>
    <t>انس العوده الله</t>
  </si>
  <si>
    <t>خلدون القاري</t>
  </si>
  <si>
    <t>كفاح القنطار</t>
  </si>
  <si>
    <t>مثنى الشومري</t>
  </si>
  <si>
    <t>مثقال</t>
  </si>
  <si>
    <t>مراد الزعبي</t>
  </si>
  <si>
    <t>عبد الله  ابوخروب</t>
  </si>
  <si>
    <t>علي العميان</t>
  </si>
  <si>
    <t>فندي المسالمه</t>
  </si>
  <si>
    <t>لورانس الطحان</t>
  </si>
  <si>
    <t>محمد العقله</t>
  </si>
  <si>
    <t>مصطفى حمادة</t>
  </si>
  <si>
    <t>مهند النصيرات</t>
  </si>
  <si>
    <t>هديل المنجد</t>
  </si>
  <si>
    <t>أحمد البدر</t>
  </si>
  <si>
    <t>بدر  الكيكي الكردي</t>
  </si>
  <si>
    <t>سوسن عقله</t>
  </si>
  <si>
    <t>فاطمه الحريري</t>
  </si>
  <si>
    <t>فراس خليل</t>
  </si>
  <si>
    <t>محمد البري</t>
  </si>
  <si>
    <t>هبه الخير</t>
  </si>
  <si>
    <t>غيث</t>
  </si>
  <si>
    <t>دعاء  ابو زيتون</t>
  </si>
  <si>
    <t>رشا فليون</t>
  </si>
  <si>
    <t>رولا عمرين</t>
  </si>
  <si>
    <t>سندس مرتضى</t>
  </si>
  <si>
    <t>صالح حمدان</t>
  </si>
  <si>
    <t>عصمت المصري</t>
  </si>
  <si>
    <t>محمد وسيم  زكريا</t>
  </si>
  <si>
    <t>نور الياسين</t>
  </si>
  <si>
    <t>اغيد العرنجي</t>
  </si>
  <si>
    <t>خلود الاغواني</t>
  </si>
  <si>
    <t>رامه شهاب</t>
  </si>
  <si>
    <t>رقيه عيسى</t>
  </si>
  <si>
    <t>ريم الزين</t>
  </si>
  <si>
    <t>مجد جوهري</t>
  </si>
  <si>
    <t>جوهر</t>
  </si>
  <si>
    <t>مراد بلان</t>
  </si>
  <si>
    <t>نور تركماني</t>
  </si>
  <si>
    <t>هنادي شاكر</t>
  </si>
  <si>
    <t>اروى حسن</t>
  </si>
  <si>
    <t>ايسر الزيلع</t>
  </si>
  <si>
    <t>ايهاب محسن</t>
  </si>
  <si>
    <t>أنس مكارم</t>
  </si>
  <si>
    <t>بشرى طريش</t>
  </si>
  <si>
    <t>بلال نحله</t>
  </si>
  <si>
    <t>جلال اومري</t>
  </si>
  <si>
    <t>حسن  حسين الغازي</t>
  </si>
  <si>
    <t>رشا الرفاعي</t>
  </si>
  <si>
    <t>روان شبيب</t>
  </si>
  <si>
    <t>زعيم التركي</t>
  </si>
  <si>
    <t>سعيد السعيد</t>
  </si>
  <si>
    <t>عبد الرحمن  الناشف</t>
  </si>
  <si>
    <t>عبد السلام  زاهده</t>
  </si>
  <si>
    <t>علي فاضل</t>
  </si>
  <si>
    <t>كامل عبد للي</t>
  </si>
  <si>
    <t>لؤي الحسن</t>
  </si>
  <si>
    <t>ليال السلو</t>
  </si>
  <si>
    <t>لين الشيخه</t>
  </si>
  <si>
    <t>ماهر داده</t>
  </si>
  <si>
    <t>محمد  نور الدين</t>
  </si>
  <si>
    <t>محمد الامين</t>
  </si>
  <si>
    <t>محمد البنيه</t>
  </si>
  <si>
    <t>محمد الثلجي</t>
  </si>
  <si>
    <t>محمد النحاس</t>
  </si>
  <si>
    <t>محمد بلال</t>
  </si>
  <si>
    <t>محمد تميم</t>
  </si>
  <si>
    <t>محمد مبدي</t>
  </si>
  <si>
    <t>محمدامين  البكري</t>
  </si>
  <si>
    <t>منى العوف</t>
  </si>
  <si>
    <t>مؤمن  السيد أحمد</t>
  </si>
  <si>
    <t>مؤيد الزعبي</t>
  </si>
  <si>
    <t>ميرفت الاحمد</t>
  </si>
  <si>
    <t>نادين الخدام</t>
  </si>
  <si>
    <t xml:space="preserve">نضال شرابي  </t>
  </si>
  <si>
    <t>محمد ذو الفقار</t>
  </si>
  <si>
    <t>ياسر العطيش</t>
  </si>
  <si>
    <t>يوسف سلامه</t>
  </si>
  <si>
    <t>احمد السعيد</t>
  </si>
  <si>
    <t>احمد عبد الله</t>
  </si>
  <si>
    <t>اسامه حنانا</t>
  </si>
  <si>
    <t>اسراء مرزه</t>
  </si>
  <si>
    <t>أحمد  الشيخ عمر</t>
  </si>
  <si>
    <t>أحمد الغضبان</t>
  </si>
  <si>
    <t>أحمد الياسين</t>
  </si>
  <si>
    <t>أحمد جمعه</t>
  </si>
  <si>
    <t>أحمد ديركي</t>
  </si>
  <si>
    <t>أريج دباس</t>
  </si>
  <si>
    <t>أوس اسبر</t>
  </si>
  <si>
    <t>بشير حلاق</t>
  </si>
  <si>
    <t>بلال الكوسى</t>
  </si>
  <si>
    <t>محمد عبد الحليم</t>
  </si>
  <si>
    <t>بهاء احمد</t>
  </si>
  <si>
    <t>حسن المواس</t>
  </si>
  <si>
    <t>حنين برجاس</t>
  </si>
  <si>
    <t>خالد موسى</t>
  </si>
  <si>
    <t>دانيه المسالخي</t>
  </si>
  <si>
    <t>دوسر</t>
  </si>
  <si>
    <t>دعاء حبشيه</t>
  </si>
  <si>
    <t>راما  شرف الدين</t>
  </si>
  <si>
    <t>رأفت الطير</t>
  </si>
  <si>
    <t>رزان هلال</t>
  </si>
  <si>
    <t>رماح  فتح الله</t>
  </si>
  <si>
    <t>ساره المسالمه</t>
  </si>
  <si>
    <t>سامر الحسين</t>
  </si>
  <si>
    <t>سعد الدين  الجمعات</t>
  </si>
  <si>
    <t>صالح المقداد</t>
  </si>
  <si>
    <t>موجود</t>
  </si>
  <si>
    <t>ضياء المعراوي</t>
  </si>
  <si>
    <t>عبد الله  رحال</t>
  </si>
  <si>
    <t>عدي سلمان</t>
  </si>
  <si>
    <t>علاء عكاشه</t>
  </si>
  <si>
    <t>علاء محمد</t>
  </si>
  <si>
    <t>علي برازي</t>
  </si>
  <si>
    <t>غفران نخله</t>
  </si>
  <si>
    <t>غياث كحل</t>
  </si>
  <si>
    <t>فهد توكلنا</t>
  </si>
  <si>
    <t>كمال الشامي</t>
  </si>
  <si>
    <t>كمال ريحاوي</t>
  </si>
  <si>
    <t>لما معروف</t>
  </si>
  <si>
    <t>محمد  ليث الاتاسي</t>
  </si>
  <si>
    <t>محمد حلاحل</t>
  </si>
  <si>
    <t>محمد خير  علي</t>
  </si>
  <si>
    <t>محمد طويرش</t>
  </si>
  <si>
    <t>محمد عدي   يانس</t>
  </si>
  <si>
    <t>محمد فادي  دنون</t>
  </si>
  <si>
    <t>محمد معتصم  عكاشه</t>
  </si>
  <si>
    <t>محمد نور  صائمه</t>
  </si>
  <si>
    <t>مرام الشوفي</t>
  </si>
  <si>
    <t>منال امين</t>
  </si>
  <si>
    <t>محمد نزية</t>
  </si>
  <si>
    <t>نور العالول</t>
  </si>
  <si>
    <t>نورشان كيكي</t>
  </si>
  <si>
    <t>هبه جميل</t>
  </si>
  <si>
    <t>هبه مصطفى</t>
  </si>
  <si>
    <t>همدان الصباغ</t>
  </si>
  <si>
    <t>معمر</t>
  </si>
  <si>
    <t>هند نجار</t>
  </si>
  <si>
    <t>وسام درداري</t>
  </si>
  <si>
    <t>يارا المتوالي</t>
  </si>
  <si>
    <t>يزن  اوطه باشي</t>
  </si>
  <si>
    <t>يوسف امانو</t>
  </si>
  <si>
    <t>يوسف حيدر</t>
  </si>
  <si>
    <t xml:space="preserve">ابتسام صافي </t>
  </si>
  <si>
    <t xml:space="preserve">ابراهيم دياب </t>
  </si>
  <si>
    <t xml:space="preserve">بهاء </t>
  </si>
  <si>
    <t xml:space="preserve">احمد الفارس </t>
  </si>
  <si>
    <t>احمد الفرخ</t>
  </si>
  <si>
    <t xml:space="preserve">احمد جوريه </t>
  </si>
  <si>
    <t xml:space="preserve">احمد حسن </t>
  </si>
  <si>
    <t xml:space="preserve">مهنا </t>
  </si>
  <si>
    <t xml:space="preserve">احمد شعبان </t>
  </si>
  <si>
    <t>احمد قويدر</t>
  </si>
  <si>
    <t>عبدالمنعم</t>
  </si>
  <si>
    <t xml:space="preserve">احمدسعيد  صوان </t>
  </si>
  <si>
    <t xml:space="preserve">ادهم الحاج علي </t>
  </si>
  <si>
    <t xml:space="preserve">اريج ابو فخر </t>
  </si>
  <si>
    <t>اسامه عجاج</t>
  </si>
  <si>
    <t xml:space="preserve">اسماء العساف </t>
  </si>
  <si>
    <t xml:space="preserve">اسماء العيسى </t>
  </si>
  <si>
    <t>اسماء شخيتر</t>
  </si>
  <si>
    <t xml:space="preserve">اسماء مراد </t>
  </si>
  <si>
    <t>محمدياسر</t>
  </si>
  <si>
    <t>اسماعيل هاشم</t>
  </si>
  <si>
    <t>الاء عمايري</t>
  </si>
  <si>
    <t>المعتصم بالله  عبيدات</t>
  </si>
  <si>
    <t xml:space="preserve">الهام العبدالله البورداني </t>
  </si>
  <si>
    <t>حميدي</t>
  </si>
  <si>
    <t>اليسار حبيب</t>
  </si>
  <si>
    <t xml:space="preserve">امل الخطيب </t>
  </si>
  <si>
    <t>امير جمله</t>
  </si>
  <si>
    <t xml:space="preserve">انور علي </t>
  </si>
  <si>
    <t>اولكا  الخطيب ابو فخر</t>
  </si>
  <si>
    <t xml:space="preserve">ايات العيسى </t>
  </si>
  <si>
    <t xml:space="preserve">اياد صادق </t>
  </si>
  <si>
    <t>ايدمر بورق</t>
  </si>
  <si>
    <t xml:space="preserve">ايمان حسن </t>
  </si>
  <si>
    <t>محمدشريف</t>
  </si>
  <si>
    <t>ايمان عقاد</t>
  </si>
  <si>
    <t>محمد أمير</t>
  </si>
  <si>
    <t xml:space="preserve">ايمان ناصرالدين </t>
  </si>
  <si>
    <t xml:space="preserve">ايهم الحسن </t>
  </si>
  <si>
    <t>عبدالجبار</t>
  </si>
  <si>
    <t xml:space="preserve">ايوب عمار </t>
  </si>
  <si>
    <t xml:space="preserve">إياس حيدر </t>
  </si>
  <si>
    <t>إيمان ناصر</t>
  </si>
  <si>
    <t>أحمد الحناوي</t>
  </si>
  <si>
    <t xml:space="preserve">أحمد بدر الدين </t>
  </si>
  <si>
    <t xml:space="preserve">أحمد شاهين </t>
  </si>
  <si>
    <t xml:space="preserve">أحمد ضاوي </t>
  </si>
  <si>
    <t>أشرف الخطيب</t>
  </si>
  <si>
    <t>أمجد الرياحي</t>
  </si>
  <si>
    <t>أمجد شلش</t>
  </si>
  <si>
    <t>أنور العاسمي</t>
  </si>
  <si>
    <t xml:space="preserve">أيمن شلش </t>
  </si>
  <si>
    <t xml:space="preserve">أيهم الفارس </t>
  </si>
  <si>
    <t>آلاء الأشقر</t>
  </si>
  <si>
    <t xml:space="preserve">آلاء الحلقي </t>
  </si>
  <si>
    <t xml:space="preserve">آلاء الحمادة </t>
  </si>
  <si>
    <t xml:space="preserve">آلاء الطلفاح </t>
  </si>
  <si>
    <t>آلاء كحيل</t>
  </si>
  <si>
    <t>آلاء هاشم</t>
  </si>
  <si>
    <t>عبيد</t>
  </si>
  <si>
    <t>آيه الحرك</t>
  </si>
  <si>
    <t>باسل هريادي</t>
  </si>
  <si>
    <t xml:space="preserve">باسمه مثقال </t>
  </si>
  <si>
    <t>بتول سلمان</t>
  </si>
  <si>
    <t xml:space="preserve">بتول علي </t>
  </si>
  <si>
    <t xml:space="preserve">بثينه شلغين </t>
  </si>
  <si>
    <t>شبيب</t>
  </si>
  <si>
    <t>بدر العطار</t>
  </si>
  <si>
    <t>بسام العجلوق</t>
  </si>
  <si>
    <t>بشاير الابراهيم</t>
  </si>
  <si>
    <t>بشرى بسيبث</t>
  </si>
  <si>
    <t>بشرى غنوم</t>
  </si>
  <si>
    <t>محمدجمعة</t>
  </si>
  <si>
    <t>بكري كحلاوي</t>
  </si>
  <si>
    <t xml:space="preserve">بلال ويس </t>
  </si>
  <si>
    <t>تماره نزال</t>
  </si>
  <si>
    <t>تميم ابو سن</t>
  </si>
  <si>
    <t>تميم الجاروف</t>
  </si>
  <si>
    <t xml:space="preserve">ثروت الزين </t>
  </si>
  <si>
    <t>جانكير  عبد الرحمن</t>
  </si>
  <si>
    <t>جعفر عبدالله</t>
  </si>
  <si>
    <t>جمان هنداوي</t>
  </si>
  <si>
    <t xml:space="preserve">جميل عطايا </t>
  </si>
  <si>
    <t xml:space="preserve">جهاد الفنش </t>
  </si>
  <si>
    <t xml:space="preserve">جورج اسبر </t>
  </si>
  <si>
    <t xml:space="preserve">جورج الخوري </t>
  </si>
  <si>
    <t xml:space="preserve">ميخائيل </t>
  </si>
  <si>
    <t xml:space="preserve">جوزيف عبديش </t>
  </si>
  <si>
    <t>حسام ابراهيم</t>
  </si>
  <si>
    <t>برازي</t>
  </si>
  <si>
    <t>حسام نبوزي</t>
  </si>
  <si>
    <t xml:space="preserve">حسن حسن </t>
  </si>
  <si>
    <t xml:space="preserve">حسن علي </t>
  </si>
  <si>
    <t>حسين المحصل</t>
  </si>
  <si>
    <t>حسين جمعه</t>
  </si>
  <si>
    <t xml:space="preserve">حلا يوسف </t>
  </si>
  <si>
    <t>حليمه ويحه</t>
  </si>
  <si>
    <t>حنان محفوض</t>
  </si>
  <si>
    <t>حنين   سري الدين</t>
  </si>
  <si>
    <t xml:space="preserve">حنين علي </t>
  </si>
  <si>
    <t>حوريه الناصر</t>
  </si>
  <si>
    <t xml:space="preserve">حوريه عبود </t>
  </si>
  <si>
    <t xml:space="preserve">خالد المذيب </t>
  </si>
  <si>
    <t>خالد تميم</t>
  </si>
  <si>
    <t xml:space="preserve">خالد حيدر </t>
  </si>
  <si>
    <t>خالدنصرالله  السعدي</t>
  </si>
  <si>
    <t xml:space="preserve">ختام سلمان </t>
  </si>
  <si>
    <t xml:space="preserve">خلدون اختيار </t>
  </si>
  <si>
    <t>خليل الزعبي</t>
  </si>
  <si>
    <t>خليل حرسان</t>
  </si>
  <si>
    <t>شيخموس</t>
  </si>
  <si>
    <t xml:space="preserve">خوخه محمد </t>
  </si>
  <si>
    <t xml:space="preserve">خوله البقاعي </t>
  </si>
  <si>
    <t xml:space="preserve">خوله مشك </t>
  </si>
  <si>
    <t xml:space="preserve">دياب </t>
  </si>
  <si>
    <t xml:space="preserve">خيرالله  برغوث </t>
  </si>
  <si>
    <t xml:space="preserve">دانا بوطي </t>
  </si>
  <si>
    <t xml:space="preserve">إسماعيل </t>
  </si>
  <si>
    <t xml:space="preserve">دانة العطار </t>
  </si>
  <si>
    <t xml:space="preserve">دانيا الحريري </t>
  </si>
  <si>
    <t>داوود المحمد</t>
  </si>
  <si>
    <t>جعفر</t>
  </si>
  <si>
    <t xml:space="preserve">دعاء دخان </t>
  </si>
  <si>
    <t>دعاء محمود</t>
  </si>
  <si>
    <t>دنانير الملحم</t>
  </si>
  <si>
    <t xml:space="preserve">راغد عريان </t>
  </si>
  <si>
    <t>راما منجد</t>
  </si>
  <si>
    <t xml:space="preserve">رامز النقشبندي </t>
  </si>
  <si>
    <t xml:space="preserve">مقصود </t>
  </si>
  <si>
    <t>رامي عليان</t>
  </si>
  <si>
    <t xml:space="preserve">راميه كل آغا </t>
  </si>
  <si>
    <t>محمدجميل</t>
  </si>
  <si>
    <t>رائد عثمان</t>
  </si>
  <si>
    <t>ربا الزيلع</t>
  </si>
  <si>
    <t xml:space="preserve">ربيع حمو </t>
  </si>
  <si>
    <t xml:space="preserve">شوكت </t>
  </si>
  <si>
    <t>رشا الجنيد</t>
  </si>
  <si>
    <t>رشا الحمدان</t>
  </si>
  <si>
    <t>رغد البيروتي</t>
  </si>
  <si>
    <t>رماح ابو صوان</t>
  </si>
  <si>
    <t>رنا الحجلي</t>
  </si>
  <si>
    <t>مجلي</t>
  </si>
  <si>
    <t xml:space="preserve">رنا كريم </t>
  </si>
  <si>
    <t>محمدفواز</t>
  </si>
  <si>
    <t>رنى محمود</t>
  </si>
  <si>
    <t xml:space="preserve">رنيم التل </t>
  </si>
  <si>
    <t>عمران</t>
  </si>
  <si>
    <t>رنيم حمدان</t>
  </si>
  <si>
    <t>رنيم فرح</t>
  </si>
  <si>
    <t>رهف الناطور</t>
  </si>
  <si>
    <t xml:space="preserve">رهف بحصاص </t>
  </si>
  <si>
    <t xml:space="preserve">روبه علي </t>
  </si>
  <si>
    <t>روجين عاقو</t>
  </si>
  <si>
    <t>روعه القشاط</t>
  </si>
  <si>
    <t xml:space="preserve">رولا سالم </t>
  </si>
  <si>
    <t>رولين مصطفى</t>
  </si>
  <si>
    <t>رويدا زمام</t>
  </si>
  <si>
    <t>رؤى درويش</t>
  </si>
  <si>
    <t>ريم العلي</t>
  </si>
  <si>
    <t>زينب علي</t>
  </si>
  <si>
    <t>سابت</t>
  </si>
  <si>
    <t>سارا نحيت</t>
  </si>
  <si>
    <t xml:space="preserve">سامر أحمد </t>
  </si>
  <si>
    <t>ساندي زاهد</t>
  </si>
  <si>
    <t xml:space="preserve">سحر عباس </t>
  </si>
  <si>
    <t xml:space="preserve">عبداللطيف </t>
  </si>
  <si>
    <t>سرور الكرم</t>
  </si>
  <si>
    <t>سلطان  الحمد</t>
  </si>
  <si>
    <t>محمدعطا</t>
  </si>
  <si>
    <t>سليمان الدرغام</t>
  </si>
  <si>
    <t xml:space="preserve">سماح شاهين </t>
  </si>
  <si>
    <t>سمر مسعود</t>
  </si>
  <si>
    <t>سناء زهره</t>
  </si>
  <si>
    <t>سهير محمود</t>
  </si>
  <si>
    <t xml:space="preserve">سهيل الحسين </t>
  </si>
  <si>
    <t xml:space="preserve">سوار محمد </t>
  </si>
  <si>
    <t>سوزان الحوراني</t>
  </si>
  <si>
    <t xml:space="preserve">سوزان منصور </t>
  </si>
  <si>
    <t xml:space="preserve">سيف الدين  العلي </t>
  </si>
  <si>
    <t>شادي النحلاوي</t>
  </si>
  <si>
    <t>شادي عروس</t>
  </si>
  <si>
    <t xml:space="preserve">شاديه عباس </t>
  </si>
  <si>
    <t xml:space="preserve">رسلان </t>
  </si>
  <si>
    <t>شذا النحاس</t>
  </si>
  <si>
    <t>محمدبشير</t>
  </si>
  <si>
    <t xml:space="preserve">شروق التيم </t>
  </si>
  <si>
    <t>شروق المعلم</t>
  </si>
  <si>
    <t xml:space="preserve">شريهان البكريه </t>
  </si>
  <si>
    <t xml:space="preserve">شعيب الخضر </t>
  </si>
  <si>
    <t>شوقي برني</t>
  </si>
  <si>
    <t>صالح اشتر</t>
  </si>
  <si>
    <t xml:space="preserve">صبا العجوري </t>
  </si>
  <si>
    <t>صباح دياب</t>
  </si>
  <si>
    <t xml:space="preserve">صبريه جمعه </t>
  </si>
  <si>
    <t>صفاء الشومري</t>
  </si>
  <si>
    <t xml:space="preserve">صلاح صالح </t>
  </si>
  <si>
    <t>ضياءالرحمن  العاسمي</t>
  </si>
  <si>
    <t>عباده الصفدي</t>
  </si>
  <si>
    <t xml:space="preserve">عباس بكري </t>
  </si>
  <si>
    <t xml:space="preserve">عبدالحسيب الراشد </t>
  </si>
  <si>
    <t xml:space="preserve">عبدالرحمن  شيخ الأرض </t>
  </si>
  <si>
    <t>عبدالرحمن الزعبي</t>
  </si>
  <si>
    <t>عبدالكريم  الحمدان</t>
  </si>
  <si>
    <t>عطا</t>
  </si>
  <si>
    <t>عبداللطيف زريبي</t>
  </si>
  <si>
    <t xml:space="preserve">عبدالله السقا </t>
  </si>
  <si>
    <t xml:space="preserve">محمدبشار </t>
  </si>
  <si>
    <t>عبدالناصر الرحيل</t>
  </si>
  <si>
    <t xml:space="preserve">عبدالهادي ساري </t>
  </si>
  <si>
    <t xml:space="preserve">عبدو سليمان </t>
  </si>
  <si>
    <t xml:space="preserve">عبير البلخي </t>
  </si>
  <si>
    <t>عدنان درباع</t>
  </si>
  <si>
    <t xml:space="preserve">عروه الشيحاوي </t>
  </si>
  <si>
    <t xml:space="preserve">عزا شدود </t>
  </si>
  <si>
    <t xml:space="preserve">عزالدين  شما </t>
  </si>
  <si>
    <t xml:space="preserve">عفاف عباده </t>
  </si>
  <si>
    <t xml:space="preserve">عفراء عباس </t>
  </si>
  <si>
    <t>عبدالرحيم</t>
  </si>
  <si>
    <t>علا فرحات</t>
  </si>
  <si>
    <t>علاءالدين الغلاب</t>
  </si>
  <si>
    <t xml:space="preserve">علي العلي </t>
  </si>
  <si>
    <t>علي حمره</t>
  </si>
  <si>
    <t>علي فليفل</t>
  </si>
  <si>
    <t xml:space="preserve">علي قرحيلي </t>
  </si>
  <si>
    <t xml:space="preserve">علي قشقو </t>
  </si>
  <si>
    <t xml:space="preserve">علي محفوض </t>
  </si>
  <si>
    <t xml:space="preserve">علي محمد </t>
  </si>
  <si>
    <t>علي يوسف</t>
  </si>
  <si>
    <t xml:space="preserve">عليا خير </t>
  </si>
  <si>
    <t>عماد هادي</t>
  </si>
  <si>
    <t xml:space="preserve">عمار حلاق </t>
  </si>
  <si>
    <t>عمار سلامي</t>
  </si>
  <si>
    <t xml:space="preserve">عمار محمد </t>
  </si>
  <si>
    <t>عمار معارك</t>
  </si>
  <si>
    <t>عمر الفارس</t>
  </si>
  <si>
    <t>عمران البدوي</t>
  </si>
  <si>
    <t xml:space="preserve">عمرو الدروبي </t>
  </si>
  <si>
    <t xml:space="preserve">محمد مظهر </t>
  </si>
  <si>
    <t>عهد شاميه</t>
  </si>
  <si>
    <t>عيسى الدندن</t>
  </si>
  <si>
    <t>عيسى عبد النعيم</t>
  </si>
  <si>
    <t>غدير العصيري</t>
  </si>
  <si>
    <t xml:space="preserve">غرام الحبش </t>
  </si>
  <si>
    <t>غرنوق النواصره</t>
  </si>
  <si>
    <t xml:space="preserve">غيث حمشو </t>
  </si>
  <si>
    <t>غيث نصرالله</t>
  </si>
  <si>
    <t>فاتن الساطي</t>
  </si>
  <si>
    <t>محمدسمير</t>
  </si>
  <si>
    <t xml:space="preserve">فاطمة القاسم </t>
  </si>
  <si>
    <t>فاطمه فتال</t>
  </si>
  <si>
    <t xml:space="preserve">فراس صيلين </t>
  </si>
  <si>
    <t>فرح نصرالله</t>
  </si>
  <si>
    <t>فرنجيه العنداري</t>
  </si>
  <si>
    <t xml:space="preserve">فواز المفعلاني </t>
  </si>
  <si>
    <t>قاسم النويران</t>
  </si>
  <si>
    <t>قصي الأسعد الخازم</t>
  </si>
  <si>
    <t>محفوض</t>
  </si>
  <si>
    <t xml:space="preserve">قمر اللحام </t>
  </si>
  <si>
    <t>كريستين بريمو</t>
  </si>
  <si>
    <t xml:space="preserve">كنان المقصوص </t>
  </si>
  <si>
    <t xml:space="preserve">لجين ابو دايس </t>
  </si>
  <si>
    <t xml:space="preserve">كمال الدين </t>
  </si>
  <si>
    <t>لما حبال</t>
  </si>
  <si>
    <t>لمه حمشو</t>
  </si>
  <si>
    <t>لمى الطه</t>
  </si>
  <si>
    <t xml:space="preserve">لميس الحلاق </t>
  </si>
  <si>
    <t xml:space="preserve">لميس غزلان </t>
  </si>
  <si>
    <t xml:space="preserve">سخر </t>
  </si>
  <si>
    <t>لميس مرعي</t>
  </si>
  <si>
    <t>لينا صبح</t>
  </si>
  <si>
    <t>ماجد ملوك</t>
  </si>
  <si>
    <t xml:space="preserve">مارلين حسن </t>
  </si>
  <si>
    <t>مازن الأحمد</t>
  </si>
  <si>
    <t>مازن هابيل</t>
  </si>
  <si>
    <t>عبد الجبار</t>
  </si>
  <si>
    <t xml:space="preserve">ماهر عليان </t>
  </si>
  <si>
    <t xml:space="preserve">مجد بكر </t>
  </si>
  <si>
    <t>مجد شحود</t>
  </si>
  <si>
    <t xml:space="preserve">مجد مسلم </t>
  </si>
  <si>
    <t xml:space="preserve">مجيد عديرة </t>
  </si>
  <si>
    <t xml:space="preserve">محمد ابو كانون </t>
  </si>
  <si>
    <t xml:space="preserve">محمد احمد </t>
  </si>
  <si>
    <t xml:space="preserve">كميت </t>
  </si>
  <si>
    <t>محمد الجمعة</t>
  </si>
  <si>
    <t xml:space="preserve">محمد الخليل </t>
  </si>
  <si>
    <t xml:space="preserve">محمد الطوير </t>
  </si>
  <si>
    <t xml:space="preserve">محمد العبدالله </t>
  </si>
  <si>
    <t xml:space="preserve">محمد الفروان </t>
  </si>
  <si>
    <t>محمد حمدون</t>
  </si>
  <si>
    <t>محمد سعده</t>
  </si>
  <si>
    <t>محمد ظروف</t>
  </si>
  <si>
    <t xml:space="preserve">محمد غنام </t>
  </si>
  <si>
    <t>محمد محاسنه</t>
  </si>
  <si>
    <t>محمدعادل</t>
  </si>
  <si>
    <t xml:space="preserve">محمد يوسف </t>
  </si>
  <si>
    <t>محمداسماعيل  شهله</t>
  </si>
  <si>
    <t>محمدالهادي محمدالخليل</t>
  </si>
  <si>
    <t>محمدامير  خماش</t>
  </si>
  <si>
    <t>محمدانس سمور</t>
  </si>
  <si>
    <t>محمدخالد الخطيب</t>
  </si>
  <si>
    <t xml:space="preserve">محمدسعيد البصال </t>
  </si>
  <si>
    <t>محمدشريف الحموي</t>
  </si>
  <si>
    <t>محمدشفيق  دياب الاعوج</t>
  </si>
  <si>
    <t>محمدرأفت</t>
  </si>
  <si>
    <t>محمدصلاح  الزكي</t>
  </si>
  <si>
    <t xml:space="preserve">محمدعماد  نقاوه ابو ناصر </t>
  </si>
  <si>
    <t>محمدعمار الآغا</t>
  </si>
  <si>
    <t>محمدمحسن  زينو</t>
  </si>
  <si>
    <t>محمدناصر الحناوي</t>
  </si>
  <si>
    <t>محمدياسر كباره</t>
  </si>
  <si>
    <t xml:space="preserve">محمود الزعبي </t>
  </si>
  <si>
    <t xml:space="preserve">محمودنمر الحسن </t>
  </si>
  <si>
    <t xml:space="preserve">مرام المسالمة </t>
  </si>
  <si>
    <t>مرام عباس</t>
  </si>
  <si>
    <t>مرداس النبواتي</t>
  </si>
  <si>
    <t>مرهف طعمه</t>
  </si>
  <si>
    <t>مروه اسماعيل</t>
  </si>
  <si>
    <t xml:space="preserve">مروه عيد </t>
  </si>
  <si>
    <t>مريانا العقباني</t>
  </si>
  <si>
    <t xml:space="preserve">إياد </t>
  </si>
  <si>
    <t xml:space="preserve">مريم احمد </t>
  </si>
  <si>
    <t>منال الفهاد</t>
  </si>
  <si>
    <t xml:space="preserve">منال عزام </t>
  </si>
  <si>
    <t>سعود</t>
  </si>
  <si>
    <t xml:space="preserve">منتجب الدين  الخطيب </t>
  </si>
  <si>
    <t xml:space="preserve">منجد شاهين </t>
  </si>
  <si>
    <t>منذر العبدالله</t>
  </si>
  <si>
    <t xml:space="preserve">منى  جعفري المصري </t>
  </si>
  <si>
    <t>منى القزحلي</t>
  </si>
  <si>
    <t>منى عرابي</t>
  </si>
  <si>
    <t xml:space="preserve">مهند  بخيت سعد </t>
  </si>
  <si>
    <t xml:space="preserve">مهند التجار </t>
  </si>
  <si>
    <t xml:space="preserve">مهند الحمصي </t>
  </si>
  <si>
    <t xml:space="preserve">مهند زين الدين </t>
  </si>
  <si>
    <t xml:space="preserve">مؤيد الخبي </t>
  </si>
  <si>
    <t xml:space="preserve">ميس سليمان </t>
  </si>
  <si>
    <t xml:space="preserve">ميسار العبد </t>
  </si>
  <si>
    <t xml:space="preserve">حميد </t>
  </si>
  <si>
    <t>نادين الزهنان</t>
  </si>
  <si>
    <t xml:space="preserve">نبيل ابو صوان </t>
  </si>
  <si>
    <t>نجلاء  العيسى الزكيمي</t>
  </si>
  <si>
    <t xml:space="preserve">نجود عسكر </t>
  </si>
  <si>
    <t>نجوه محمد</t>
  </si>
  <si>
    <t>نجوى السهلي</t>
  </si>
  <si>
    <t xml:space="preserve">نجوى كمال الدين </t>
  </si>
  <si>
    <t>نداء الحمادة</t>
  </si>
  <si>
    <t>ندى درويش</t>
  </si>
  <si>
    <t xml:space="preserve">ندى صليبي </t>
  </si>
  <si>
    <t>نزار مرهج</t>
  </si>
  <si>
    <t>نسرين الجلاد</t>
  </si>
  <si>
    <t>نسرين الدعبل</t>
  </si>
  <si>
    <t>نسيم ورده</t>
  </si>
  <si>
    <t xml:space="preserve">عقل </t>
  </si>
  <si>
    <t>نصر أحمد</t>
  </si>
  <si>
    <t>نضال عثمان</t>
  </si>
  <si>
    <t>نظيره حسين</t>
  </si>
  <si>
    <t>نوال محسن</t>
  </si>
  <si>
    <t>نور  أبوحمدان</t>
  </si>
  <si>
    <t xml:space="preserve">نور  عرابي قصاب باشي </t>
  </si>
  <si>
    <t>نور الحلبي</t>
  </si>
  <si>
    <t>معروف</t>
  </si>
  <si>
    <t>نور المعلم</t>
  </si>
  <si>
    <t>نور ذيب</t>
  </si>
  <si>
    <t xml:space="preserve">نور عزام </t>
  </si>
  <si>
    <t xml:space="preserve">نور علي </t>
  </si>
  <si>
    <t>نورا جمعه</t>
  </si>
  <si>
    <t xml:space="preserve">نورا ذيب </t>
  </si>
  <si>
    <t xml:space="preserve">نورالهدى البوشي </t>
  </si>
  <si>
    <t xml:space="preserve">احمدراتب </t>
  </si>
  <si>
    <t>نيفين فياض</t>
  </si>
  <si>
    <t>هاني مرين</t>
  </si>
  <si>
    <t>هبا شباني</t>
  </si>
  <si>
    <t xml:space="preserve">هبه الحاج </t>
  </si>
  <si>
    <t xml:space="preserve">ضاهر </t>
  </si>
  <si>
    <t>هبه عماد</t>
  </si>
  <si>
    <t xml:space="preserve">هبه كفا </t>
  </si>
  <si>
    <t>هدى الحجه</t>
  </si>
  <si>
    <t xml:space="preserve">هدى السفطلي </t>
  </si>
  <si>
    <t>هديل غانم</t>
  </si>
  <si>
    <t xml:space="preserve">هزار الحلبي </t>
  </si>
  <si>
    <t xml:space="preserve">هزار الشرارة </t>
  </si>
  <si>
    <t xml:space="preserve">محمدزين الدين </t>
  </si>
  <si>
    <t>هشام الذيب</t>
  </si>
  <si>
    <t>هشام علي</t>
  </si>
  <si>
    <t xml:space="preserve">هلا حمد </t>
  </si>
  <si>
    <t>هلا سليمان</t>
  </si>
  <si>
    <t xml:space="preserve">هنادي زيتون </t>
  </si>
  <si>
    <t>هند السحاري</t>
  </si>
  <si>
    <t>هويده الجباوي</t>
  </si>
  <si>
    <t>هيا نوفل</t>
  </si>
  <si>
    <t>وحيدة الرفاعي</t>
  </si>
  <si>
    <t xml:space="preserve">وداد الحسين </t>
  </si>
  <si>
    <t xml:space="preserve">وداد صخر </t>
  </si>
  <si>
    <t xml:space="preserve">وسام البياع </t>
  </si>
  <si>
    <t>ولاء الخليلي</t>
  </si>
  <si>
    <t xml:space="preserve">ولاء الهندي </t>
  </si>
  <si>
    <t>ولاء شرقاوي</t>
  </si>
  <si>
    <t xml:space="preserve">ولاء يوسف </t>
  </si>
  <si>
    <t xml:space="preserve">وهيب الجنيد </t>
  </si>
  <si>
    <t>وئام عبود</t>
  </si>
  <si>
    <t xml:space="preserve">ياسر ديب </t>
  </si>
  <si>
    <t xml:space="preserve">ياسر عزيمة </t>
  </si>
  <si>
    <t>ياسر غياض</t>
  </si>
  <si>
    <t>عرفات</t>
  </si>
  <si>
    <t>ياسمين الهوشي</t>
  </si>
  <si>
    <t>يامن النجار</t>
  </si>
  <si>
    <t xml:space="preserve">يامن فطوم </t>
  </si>
  <si>
    <t>فراس غريب</t>
  </si>
  <si>
    <t>احمد الغزال</t>
  </si>
  <si>
    <t xml:space="preserve">اشرف حسن </t>
  </si>
  <si>
    <t xml:space="preserve">رنده رباح </t>
  </si>
  <si>
    <t xml:space="preserve">رهف زريفه </t>
  </si>
  <si>
    <t xml:space="preserve">سفيان ابو روميه السعدي </t>
  </si>
  <si>
    <t>سلفانا الحاج حمود</t>
  </si>
  <si>
    <t xml:space="preserve">سلمى صافيتا </t>
  </si>
  <si>
    <t>سلمى عثمان رائف</t>
  </si>
  <si>
    <t>سليمان العدوي</t>
  </si>
  <si>
    <t xml:space="preserve">سماح حمود </t>
  </si>
  <si>
    <t xml:space="preserve">سمر يونس </t>
  </si>
  <si>
    <t xml:space="preserve">سميره الحايك </t>
  </si>
  <si>
    <t xml:space="preserve">سناء زين الدين </t>
  </si>
  <si>
    <t xml:space="preserve">رجا </t>
  </si>
  <si>
    <t xml:space="preserve">سهيله المسلوخ </t>
  </si>
  <si>
    <t xml:space="preserve">سوزان ميوس </t>
  </si>
  <si>
    <t xml:space="preserve">سوزدار جميل </t>
  </si>
  <si>
    <t xml:space="preserve">فيلزور </t>
  </si>
  <si>
    <t xml:space="preserve">سوسن قشاشه </t>
  </si>
  <si>
    <t xml:space="preserve">سومر صقر </t>
  </si>
  <si>
    <t xml:space="preserve">شادي حسن حمدي </t>
  </si>
  <si>
    <t xml:space="preserve">شادي خولي </t>
  </si>
  <si>
    <t xml:space="preserve">أدمون </t>
  </si>
  <si>
    <t xml:space="preserve">شذى جزماتي </t>
  </si>
  <si>
    <t xml:space="preserve">صبا يونس </t>
  </si>
  <si>
    <t>صبحية ابو تقالي</t>
  </si>
  <si>
    <t xml:space="preserve">صفاء جليلاتي </t>
  </si>
  <si>
    <t xml:space="preserve">محمد فريز </t>
  </si>
  <si>
    <t>ضاهر كنهوش</t>
  </si>
  <si>
    <t>ضياء الدين محمد</t>
  </si>
  <si>
    <t xml:space="preserve">ضياء صوان </t>
  </si>
  <si>
    <t xml:space="preserve">ظافر بهاء الدين </t>
  </si>
  <si>
    <t xml:space="preserve">عارف العقله </t>
  </si>
  <si>
    <t xml:space="preserve">عامر الشعار </t>
  </si>
  <si>
    <t xml:space="preserve">عبد الرحمن  الجغيني </t>
  </si>
  <si>
    <t xml:space="preserve">عبد الرحيم النعسان </t>
  </si>
  <si>
    <t>عبد الرزاق رويعي</t>
  </si>
  <si>
    <t xml:space="preserve">عبد العزيز اصيل </t>
  </si>
  <si>
    <t xml:space="preserve">عبد الكريم النبكي </t>
  </si>
  <si>
    <t xml:space="preserve">عبد الله بركات </t>
  </si>
  <si>
    <t xml:space="preserve">محمد ديب </t>
  </si>
  <si>
    <t xml:space="preserve">عبد الله صقر </t>
  </si>
  <si>
    <t>عبد المهيمن المرجي</t>
  </si>
  <si>
    <t xml:space="preserve">عبدالله العبدالهادي </t>
  </si>
  <si>
    <t xml:space="preserve">عبدالله العداد </t>
  </si>
  <si>
    <t xml:space="preserve">عبدالله حمدان </t>
  </si>
  <si>
    <t xml:space="preserve">عبدالله عبدو </t>
  </si>
  <si>
    <t xml:space="preserve">عبير الرشدان </t>
  </si>
  <si>
    <t>عدنان العياف</t>
  </si>
  <si>
    <t>عدي العقله</t>
  </si>
  <si>
    <t xml:space="preserve">علا سلامه </t>
  </si>
  <si>
    <t xml:space="preserve">علاء شرمك </t>
  </si>
  <si>
    <t xml:space="preserve">علاءالدين الجبان </t>
  </si>
  <si>
    <t xml:space="preserve">علي ابراهيم </t>
  </si>
  <si>
    <t xml:space="preserve">علي العدوي </t>
  </si>
  <si>
    <t xml:space="preserve">علي خير بك </t>
  </si>
  <si>
    <t xml:space="preserve">علي عنجاري </t>
  </si>
  <si>
    <t>علي ونوس</t>
  </si>
  <si>
    <t xml:space="preserve">عمار الدرويش </t>
  </si>
  <si>
    <t xml:space="preserve">عمار السايس </t>
  </si>
  <si>
    <t xml:space="preserve">عمار يوسف </t>
  </si>
  <si>
    <t xml:space="preserve">عمر محمد </t>
  </si>
  <si>
    <t xml:space="preserve">عهد ابو خير </t>
  </si>
  <si>
    <t xml:space="preserve">عيسى العلان </t>
  </si>
  <si>
    <t xml:space="preserve">غادة ونوس </t>
  </si>
  <si>
    <t>ونوس</t>
  </si>
  <si>
    <t xml:space="preserve">غزال شعبان </t>
  </si>
  <si>
    <t xml:space="preserve">عبد الحسيب </t>
  </si>
  <si>
    <t xml:space="preserve">غزل الشربجي المزيك </t>
  </si>
  <si>
    <t xml:space="preserve">فارس دعدوش </t>
  </si>
  <si>
    <t xml:space="preserve">فايز رشق </t>
  </si>
  <si>
    <t>فايزه صوان</t>
  </si>
  <si>
    <t xml:space="preserve">فداء الحريري </t>
  </si>
  <si>
    <t xml:space="preserve">سعيد </t>
  </si>
  <si>
    <t xml:space="preserve">فرح سرحان </t>
  </si>
  <si>
    <t xml:space="preserve">ماجد </t>
  </si>
  <si>
    <t xml:space="preserve">فيصل ابو راس </t>
  </si>
  <si>
    <t xml:space="preserve">قمر الصواف </t>
  </si>
  <si>
    <t xml:space="preserve">محمد راتب </t>
  </si>
  <si>
    <t xml:space="preserve">قيس فتح الله </t>
  </si>
  <si>
    <t xml:space="preserve">مسعود </t>
  </si>
  <si>
    <t>كفاء العيوش</t>
  </si>
  <si>
    <t>جوده</t>
  </si>
  <si>
    <t>كوتانة العبدالله</t>
  </si>
  <si>
    <t xml:space="preserve">لجين رضوان </t>
  </si>
  <si>
    <t>لطفيه نجم</t>
  </si>
  <si>
    <t xml:space="preserve">لطيف  بدران </t>
  </si>
  <si>
    <t xml:space="preserve">لمى الحنون </t>
  </si>
  <si>
    <t xml:space="preserve">لمي بدور </t>
  </si>
  <si>
    <t xml:space="preserve">لورين افرام </t>
  </si>
  <si>
    <t xml:space="preserve">كبرئيل </t>
  </si>
  <si>
    <t xml:space="preserve">لونا شماع </t>
  </si>
  <si>
    <t xml:space="preserve">لؤي شيحه </t>
  </si>
  <si>
    <t xml:space="preserve">نظام </t>
  </si>
  <si>
    <t xml:space="preserve">ليلاس عيسى </t>
  </si>
  <si>
    <t xml:space="preserve">ماريا برهوم </t>
  </si>
  <si>
    <t xml:space="preserve">ماريو زهر </t>
  </si>
  <si>
    <t xml:space="preserve">مازن فرج </t>
  </si>
  <si>
    <t xml:space="preserve">ماهر فران </t>
  </si>
  <si>
    <t xml:space="preserve">مجد الرديف </t>
  </si>
  <si>
    <t xml:space="preserve">مجد يغمور </t>
  </si>
  <si>
    <t xml:space="preserve">محمد الفاتح عنان </t>
  </si>
  <si>
    <t xml:space="preserve">محمد الطه </t>
  </si>
  <si>
    <t>محمد العدواني</t>
  </si>
  <si>
    <t xml:space="preserve">محمد العكله </t>
  </si>
  <si>
    <t xml:space="preserve">غنام </t>
  </si>
  <si>
    <t xml:space="preserve">محمد العمر </t>
  </si>
  <si>
    <t xml:space="preserve">محمد الغفاري </t>
  </si>
  <si>
    <t xml:space="preserve">محمد الكسم </t>
  </si>
  <si>
    <t xml:space="preserve">محمد اليمني </t>
  </si>
  <si>
    <t xml:space="preserve">محمد أحمد </t>
  </si>
  <si>
    <t xml:space="preserve">محمد آغا </t>
  </si>
  <si>
    <t xml:space="preserve">محمد بكر </t>
  </si>
  <si>
    <t>محمد خير قرعيش</t>
  </si>
  <si>
    <t xml:space="preserve">محمد ريبال شماع </t>
  </si>
  <si>
    <t xml:space="preserve">نشأة </t>
  </si>
  <si>
    <t xml:space="preserve">محمد زنزول </t>
  </si>
  <si>
    <t xml:space="preserve">محمد زهار قربي </t>
  </si>
  <si>
    <t xml:space="preserve">محمد سامي الحمد </t>
  </si>
  <si>
    <t>محمد سفياني</t>
  </si>
  <si>
    <t>محمد صبحي طه</t>
  </si>
  <si>
    <t xml:space="preserve">محمد عبود </t>
  </si>
  <si>
    <t xml:space="preserve">محمد عربية </t>
  </si>
  <si>
    <t>محمد علي الدالاتي</t>
  </si>
  <si>
    <t xml:space="preserve">محمد فرحان المطلب </t>
  </si>
  <si>
    <t xml:space="preserve">رزق </t>
  </si>
  <si>
    <t xml:space="preserve">محمد فلاح </t>
  </si>
  <si>
    <t xml:space="preserve">محمد قرموقة </t>
  </si>
  <si>
    <t xml:space="preserve">محمد كريم تللو </t>
  </si>
  <si>
    <t xml:space="preserve">محمد محي الدين ايوبي </t>
  </si>
  <si>
    <t xml:space="preserve">محمد مهدي خميس </t>
  </si>
  <si>
    <t>محمد نور جفال</t>
  </si>
  <si>
    <t>محمد هادي عيسى</t>
  </si>
  <si>
    <t xml:space="preserve">محمدعامر قدور </t>
  </si>
  <si>
    <t xml:space="preserve">محمدغيث عرب الحلبي  </t>
  </si>
  <si>
    <t>محمدبلال</t>
  </si>
  <si>
    <t xml:space="preserve">محمود اسماعيل </t>
  </si>
  <si>
    <t xml:space="preserve">محمود القدوره </t>
  </si>
  <si>
    <t xml:space="preserve">محمود زرزر </t>
  </si>
  <si>
    <t xml:space="preserve">محمود عمران </t>
  </si>
  <si>
    <t xml:space="preserve">زكي </t>
  </si>
  <si>
    <t xml:space="preserve">مروان دلال </t>
  </si>
  <si>
    <t xml:space="preserve">عاطف </t>
  </si>
  <si>
    <t xml:space="preserve">ممدوح الحاج </t>
  </si>
  <si>
    <t>منال ابو خير</t>
  </si>
  <si>
    <t xml:space="preserve">منال الخاروف </t>
  </si>
  <si>
    <t xml:space="preserve">منال خليف </t>
  </si>
  <si>
    <t>منال غره</t>
  </si>
  <si>
    <t xml:space="preserve">عبد الكريم </t>
  </si>
  <si>
    <t xml:space="preserve">منى السيد </t>
  </si>
  <si>
    <t>مهند مظفر</t>
  </si>
  <si>
    <t xml:space="preserve">موسى الصطوف </t>
  </si>
  <si>
    <t xml:space="preserve">مؤمن ابو سويد </t>
  </si>
  <si>
    <t xml:space="preserve">مؤيد الحجازي </t>
  </si>
  <si>
    <t xml:space="preserve">ميرفت السوفاني </t>
  </si>
  <si>
    <t>ميس الحساني</t>
  </si>
  <si>
    <t>ميناس حبيب</t>
  </si>
  <si>
    <t xml:space="preserve">ناديا ابراهيم </t>
  </si>
  <si>
    <t xml:space="preserve">ناصر الدين سمور </t>
  </si>
  <si>
    <t xml:space="preserve">نانا الخطيب </t>
  </si>
  <si>
    <t>نبال مارديني</t>
  </si>
  <si>
    <t xml:space="preserve">نبيل أبو حسن </t>
  </si>
  <si>
    <t>نجاح ياغي</t>
  </si>
  <si>
    <t xml:space="preserve">ندى الحاج </t>
  </si>
  <si>
    <t xml:space="preserve">ندى صبح </t>
  </si>
  <si>
    <t xml:space="preserve">ندى هلال </t>
  </si>
  <si>
    <t>نضال النبكي</t>
  </si>
  <si>
    <t xml:space="preserve">نضال نسب </t>
  </si>
  <si>
    <t>نوال مراد الاشقر</t>
  </si>
  <si>
    <t xml:space="preserve">نور الدين قره بي </t>
  </si>
  <si>
    <t xml:space="preserve">نور حسين </t>
  </si>
  <si>
    <t xml:space="preserve">نور دعدوع </t>
  </si>
  <si>
    <t>نورس فلاحة</t>
  </si>
  <si>
    <t xml:space="preserve">نورهان نصر </t>
  </si>
  <si>
    <t xml:space="preserve">هبه الدروبي </t>
  </si>
  <si>
    <t xml:space="preserve">هبه الله عمرين </t>
  </si>
  <si>
    <t xml:space="preserve">هبه الله كلش </t>
  </si>
  <si>
    <t xml:space="preserve">هبه عباس </t>
  </si>
  <si>
    <t xml:space="preserve">هديل العقله </t>
  </si>
  <si>
    <t>عبد الفادي</t>
  </si>
  <si>
    <t xml:space="preserve">هشام يونس </t>
  </si>
  <si>
    <t xml:space="preserve">هلا كاسر </t>
  </si>
  <si>
    <t>هيا التل</t>
  </si>
  <si>
    <t xml:space="preserve">هيفاء شاغوري </t>
  </si>
  <si>
    <t xml:space="preserve">محمد عصام </t>
  </si>
  <si>
    <t xml:space="preserve">وسام حافظ </t>
  </si>
  <si>
    <t xml:space="preserve">وفاء موسى </t>
  </si>
  <si>
    <t xml:space="preserve">ولاء الزعبي </t>
  </si>
  <si>
    <t>وهيب يوسف</t>
  </si>
  <si>
    <t xml:space="preserve">وئام علي </t>
  </si>
  <si>
    <t xml:space="preserve">يارا ديب </t>
  </si>
  <si>
    <t xml:space="preserve">نيقولا </t>
  </si>
  <si>
    <t xml:space="preserve">يامن محمود </t>
  </si>
  <si>
    <t xml:space="preserve">يزن الحفار </t>
  </si>
  <si>
    <t xml:space="preserve">وائل </t>
  </si>
  <si>
    <t xml:space="preserve">يزن علي </t>
  </si>
  <si>
    <t xml:space="preserve">يسرى أبو البرغل </t>
  </si>
  <si>
    <t xml:space="preserve">يمان جمعه </t>
  </si>
  <si>
    <t>رهف وانلي</t>
  </si>
  <si>
    <t>لؤي ديب</t>
  </si>
  <si>
    <t>عبد الحميد ابراهيم</t>
  </si>
  <si>
    <t>مخلص</t>
  </si>
  <si>
    <t>عبد الرحيم الأحمد</t>
  </si>
  <si>
    <t>يامن محمد الحاج</t>
  </si>
  <si>
    <t>طه شله</t>
  </si>
  <si>
    <t>وليد مصطفى</t>
  </si>
  <si>
    <t>الاء ابو الذهب</t>
  </si>
  <si>
    <t>المثنى المحمد</t>
  </si>
  <si>
    <t>اماني صوى</t>
  </si>
  <si>
    <t>انس ابو رياح المخللاتي</t>
  </si>
  <si>
    <t>محمد فرحات</t>
  </si>
  <si>
    <t>ايناس ابو شعر</t>
  </si>
  <si>
    <t>ايه التل</t>
  </si>
  <si>
    <t>بشرى دياب</t>
  </si>
  <si>
    <t>بشرى يوسف</t>
  </si>
  <si>
    <t>بلقيس المرشد</t>
  </si>
  <si>
    <t>جعفر ساتيك</t>
  </si>
  <si>
    <t>حسين صالح</t>
  </si>
  <si>
    <t>دانيه دادا</t>
  </si>
  <si>
    <t>محمد محي الدين</t>
  </si>
  <si>
    <t>رامي مسلوب</t>
  </si>
  <si>
    <t>ربيع رسلان</t>
  </si>
  <si>
    <t>رجاء الخجه</t>
  </si>
  <si>
    <t>رحاب الكيبي</t>
  </si>
  <si>
    <t>رحمه العبد الشاوى</t>
  </si>
  <si>
    <t>رشا المحمود</t>
  </si>
  <si>
    <t>رفا سليمان</t>
  </si>
  <si>
    <t>رفعه الطحان</t>
  </si>
  <si>
    <t>ريم صقر</t>
  </si>
  <si>
    <t>زهير السرحان</t>
  </si>
  <si>
    <t>زين محمد</t>
  </si>
  <si>
    <t>زينب شحاده</t>
  </si>
  <si>
    <t>ساره يزبك</t>
  </si>
  <si>
    <t>سحر سكون</t>
  </si>
  <si>
    <t>سفانا ابو شديد</t>
  </si>
  <si>
    <t>سليمان حسون</t>
  </si>
  <si>
    <t>سميه اسعد</t>
  </si>
  <si>
    <t>سهى بكر</t>
  </si>
  <si>
    <t>سوسن جعفر</t>
  </si>
  <si>
    <t>شاديه حميد</t>
  </si>
  <si>
    <t>شام السبسبي</t>
  </si>
  <si>
    <t>صابرين كحيص</t>
  </si>
  <si>
    <t>عدنان الخضري</t>
  </si>
  <si>
    <t>علي السعدي</t>
  </si>
  <si>
    <t>عمار عرموش</t>
  </si>
  <si>
    <t>محمد زين الدين</t>
  </si>
  <si>
    <t>عمرو السيد اللحام</t>
  </si>
  <si>
    <t>عنود الشمام</t>
  </si>
  <si>
    <t>فاديه الحداد</t>
  </si>
  <si>
    <t>فاضل بري</t>
  </si>
  <si>
    <t>فاطمه الخالد</t>
  </si>
  <si>
    <t>فراس الخباز</t>
  </si>
  <si>
    <t>كاتيا القوزي</t>
  </si>
  <si>
    <t>لبنى جنح</t>
  </si>
  <si>
    <t>لبنى سلمان</t>
  </si>
  <si>
    <t>لبنى ياسمينة</t>
  </si>
  <si>
    <t>مالا الجركس</t>
  </si>
  <si>
    <t>ماهر وسوف</t>
  </si>
  <si>
    <t>محمد العيسى</t>
  </si>
  <si>
    <t>مريم المحارب</t>
  </si>
  <si>
    <t>مريم صافيه</t>
  </si>
  <si>
    <t>مريم محمد</t>
  </si>
  <si>
    <t>مصطفى المقداد</t>
  </si>
  <si>
    <t>خير الله</t>
  </si>
  <si>
    <t>منار النمير</t>
  </si>
  <si>
    <t>منارة جيجان</t>
  </si>
  <si>
    <t>مها خولاني</t>
  </si>
  <si>
    <t>مهران الزعبي</t>
  </si>
  <si>
    <t>مؤمنة علي</t>
  </si>
  <si>
    <t>ميس ريا</t>
  </si>
  <si>
    <t>ميساء دعبول</t>
  </si>
  <si>
    <t>ناديا صواف</t>
  </si>
  <si>
    <t>نبيله البقاعي</t>
  </si>
  <si>
    <t>نور شنانه</t>
  </si>
  <si>
    <t>هنادى احمد</t>
  </si>
  <si>
    <t>هيا ابراهيم الخليل</t>
  </si>
  <si>
    <t>هيام خليل</t>
  </si>
  <si>
    <t>وديع فرح</t>
  </si>
  <si>
    <t>وليد عقله</t>
  </si>
  <si>
    <t>عقله</t>
  </si>
  <si>
    <t>يزن سالم</t>
  </si>
  <si>
    <t>لجين المتولي ولي البوطي</t>
  </si>
  <si>
    <t>احمد الفضلي</t>
  </si>
  <si>
    <t>اسامة سلام</t>
  </si>
  <si>
    <t>بتول صقر</t>
  </si>
  <si>
    <t>براءه غانم</t>
  </si>
  <si>
    <t>تغريد غانم</t>
  </si>
  <si>
    <t>حسان عراج</t>
  </si>
  <si>
    <t>ديالا صارم</t>
  </si>
  <si>
    <t>رانيا سليمان</t>
  </si>
  <si>
    <t>رباب كاسوحه</t>
  </si>
  <si>
    <t>رنيم الططري</t>
  </si>
  <si>
    <t>ريم الجابر</t>
  </si>
  <si>
    <t>زيد قزاز</t>
  </si>
  <si>
    <t>ساره العلي</t>
  </si>
  <si>
    <t>سميه عيسى</t>
  </si>
  <si>
    <t>سونيا المحيثاوي</t>
  </si>
  <si>
    <t>شيرين منصور</t>
  </si>
  <si>
    <t>صفاء المفشي</t>
  </si>
  <si>
    <t>عمرو الافندي</t>
  </si>
  <si>
    <t>لونا مخيبر</t>
  </si>
  <si>
    <t>محمود شيخ عرابي</t>
  </si>
  <si>
    <t>مدينه مالك</t>
  </si>
  <si>
    <t>مريم شاهين</t>
  </si>
  <si>
    <t>مؤمنه عنبره</t>
  </si>
  <si>
    <t>نجود حصويه</t>
  </si>
  <si>
    <t>نرمين العباس</t>
  </si>
  <si>
    <t>نور الهدى منصورالجزايرلي</t>
  </si>
  <si>
    <t>نور بكرو</t>
  </si>
  <si>
    <t>هناء السمان</t>
  </si>
  <si>
    <t>يوسف كتيلة</t>
  </si>
  <si>
    <t>حرمون عبد الحي</t>
  </si>
  <si>
    <t>دينا الحسيني</t>
  </si>
  <si>
    <t>سليم شما</t>
  </si>
  <si>
    <t>سهيب العسكر</t>
  </si>
  <si>
    <t>لمي ديب</t>
  </si>
  <si>
    <t>منال دغمش</t>
  </si>
  <si>
    <t>مهند الخليف</t>
  </si>
  <si>
    <t>نداء شقيره</t>
  </si>
  <si>
    <t>هيماء علي</t>
  </si>
  <si>
    <t>ياسمين النصيرات</t>
  </si>
  <si>
    <t>اسمهان جعفو</t>
  </si>
  <si>
    <t>سكينه عامر</t>
  </si>
  <si>
    <t>حنان حسن</t>
  </si>
  <si>
    <t>علي ماضي</t>
  </si>
  <si>
    <t>محمد نجيب  صالح</t>
  </si>
  <si>
    <t>ديانا محمود</t>
  </si>
  <si>
    <t>عمر خضره</t>
  </si>
  <si>
    <t>سناء  عبد الرحمن</t>
  </si>
  <si>
    <t>فاتن الطرمان</t>
  </si>
  <si>
    <t>محمود منير  أيوب آغا</t>
  </si>
  <si>
    <t xml:space="preserve">ابراهيم موسى العلي </t>
  </si>
  <si>
    <t xml:space="preserve">احلام البشاش </t>
  </si>
  <si>
    <t xml:space="preserve">احمد الحمودالدهام </t>
  </si>
  <si>
    <t xml:space="preserve">احمد العبد </t>
  </si>
  <si>
    <t xml:space="preserve">احمد حمزه الامام </t>
  </si>
  <si>
    <t xml:space="preserve">اخلاص الحسن </t>
  </si>
  <si>
    <t xml:space="preserve">اسماء حسان </t>
  </si>
  <si>
    <t xml:space="preserve">انتصار خليل </t>
  </si>
  <si>
    <t xml:space="preserve">انس العاقل </t>
  </si>
  <si>
    <t>انس غليون</t>
  </si>
  <si>
    <t xml:space="preserve">انسام الاحمد </t>
  </si>
  <si>
    <t>انطانيوس اندراوس</t>
  </si>
  <si>
    <t xml:space="preserve">ايات قلعجي </t>
  </si>
  <si>
    <t xml:space="preserve">أحمد المقداد </t>
  </si>
  <si>
    <t xml:space="preserve">أسيل الجوهري </t>
  </si>
  <si>
    <t xml:space="preserve">آلاء جاموس </t>
  </si>
  <si>
    <t xml:space="preserve">آلاء حامد </t>
  </si>
  <si>
    <t xml:space="preserve">آلاء دلا </t>
  </si>
  <si>
    <t xml:space="preserve">آمال نصر </t>
  </si>
  <si>
    <t xml:space="preserve">آيات الديري </t>
  </si>
  <si>
    <t xml:space="preserve">عبد الناصر </t>
  </si>
  <si>
    <t xml:space="preserve">بتول ماشي </t>
  </si>
  <si>
    <t xml:space="preserve">بسام كني </t>
  </si>
  <si>
    <t>بشار النواقيل</t>
  </si>
  <si>
    <t>بشار قريش</t>
  </si>
  <si>
    <t>بشرى العبدالهادي</t>
  </si>
  <si>
    <t xml:space="preserve">بيان الأحمد </t>
  </si>
  <si>
    <t>بيان البحش</t>
  </si>
  <si>
    <t xml:space="preserve">محمد نديم </t>
  </si>
  <si>
    <t>تامر الدالاتي</t>
  </si>
  <si>
    <t xml:space="preserve">جنان سرميني </t>
  </si>
  <si>
    <t xml:space="preserve">جوان برغوث </t>
  </si>
  <si>
    <t xml:space="preserve">جوزيف أوسكا </t>
  </si>
  <si>
    <t xml:space="preserve">ريمون </t>
  </si>
  <si>
    <t>حاتم خرما</t>
  </si>
  <si>
    <t>حسن درويش ميدو</t>
  </si>
  <si>
    <t xml:space="preserve">حسنه قيروط </t>
  </si>
  <si>
    <t xml:space="preserve">عبد المجيد </t>
  </si>
  <si>
    <t xml:space="preserve">حسين سميا </t>
  </si>
  <si>
    <t xml:space="preserve">حنان الحبيب </t>
  </si>
  <si>
    <t xml:space="preserve">شاكر </t>
  </si>
  <si>
    <t xml:space="preserve">حنان قاسم </t>
  </si>
  <si>
    <t xml:space="preserve">خالد الريس </t>
  </si>
  <si>
    <t xml:space="preserve">خديجه اسعد </t>
  </si>
  <si>
    <t xml:space="preserve">خلود معلا </t>
  </si>
  <si>
    <t xml:space="preserve">داليا الزين </t>
  </si>
  <si>
    <t>دعاء القاضي</t>
  </si>
  <si>
    <t xml:space="preserve">دلال نصر </t>
  </si>
  <si>
    <t xml:space="preserve">ديمه السيد احمد </t>
  </si>
  <si>
    <t xml:space="preserve">رابعه ابراهيم </t>
  </si>
  <si>
    <t xml:space="preserve">راجحه العبد </t>
  </si>
  <si>
    <t xml:space="preserve">راما الشمالي </t>
  </si>
  <si>
    <t>راما النقطه</t>
  </si>
  <si>
    <t xml:space="preserve">راما خطيب </t>
  </si>
  <si>
    <t>راما طعمه</t>
  </si>
  <si>
    <t>راما مرعي</t>
  </si>
  <si>
    <t xml:space="preserve">راميا غدير </t>
  </si>
  <si>
    <t xml:space="preserve">رشا مالك </t>
  </si>
  <si>
    <t xml:space="preserve">مجدي </t>
  </si>
  <si>
    <t xml:space="preserve">رضا توتنجي </t>
  </si>
  <si>
    <t xml:space="preserve">رغد عصاصه </t>
  </si>
  <si>
    <t xml:space="preserve">رفعت ابو هاشم </t>
  </si>
  <si>
    <t xml:space="preserve">رنا نصر </t>
  </si>
  <si>
    <t xml:space="preserve">سند </t>
  </si>
  <si>
    <t>رنيم غريبي</t>
  </si>
  <si>
    <t xml:space="preserve">رهام حمود </t>
  </si>
  <si>
    <t xml:space="preserve">رهام ناصيف </t>
  </si>
  <si>
    <t xml:space="preserve">رهف شقير </t>
  </si>
  <si>
    <t xml:space="preserve">رواء الشمندي </t>
  </si>
  <si>
    <t>رولا صدقه</t>
  </si>
  <si>
    <t>ريتا ماريه</t>
  </si>
  <si>
    <t xml:space="preserve">ريم العبود </t>
  </si>
  <si>
    <t xml:space="preserve">ريم فليطي </t>
  </si>
  <si>
    <t xml:space="preserve">ريم معجل </t>
  </si>
  <si>
    <t>ريماز الطاغوس</t>
  </si>
  <si>
    <t xml:space="preserve">زياد علو </t>
  </si>
  <si>
    <t xml:space="preserve">زيدون الحجلي </t>
  </si>
  <si>
    <t xml:space="preserve">زينب الحروب </t>
  </si>
  <si>
    <t xml:space="preserve">ساره الحاج علي </t>
  </si>
  <si>
    <t xml:space="preserve">ساريه الغضبان </t>
  </si>
  <si>
    <t>سامة المرادي</t>
  </si>
  <si>
    <t>احمد دريد</t>
  </si>
  <si>
    <t xml:space="preserve">سائده الشاعر </t>
  </si>
  <si>
    <t>سحر ابو علوان</t>
  </si>
  <si>
    <t xml:space="preserve">سركيس قصارجيان </t>
  </si>
  <si>
    <t xml:space="preserve">اواديس </t>
  </si>
  <si>
    <t>حسين علي</t>
  </si>
  <si>
    <t>راميا سعيد</t>
  </si>
  <si>
    <t>زينب الاحمد</t>
  </si>
  <si>
    <t>ليلى البصار</t>
  </si>
  <si>
    <t>محمدشاهر المدني</t>
  </si>
  <si>
    <t>اثار حسين</t>
  </si>
  <si>
    <t>اسماء الشلبي</t>
  </si>
  <si>
    <t>مختار</t>
  </si>
  <si>
    <t>ديانا الحلبي</t>
  </si>
  <si>
    <t>رزان اسماعيل</t>
  </si>
  <si>
    <t>عامر الصوصو</t>
  </si>
  <si>
    <t>فاتن رعد</t>
  </si>
  <si>
    <t>مجد أبو حسون</t>
  </si>
  <si>
    <t>تماره المصري</t>
  </si>
  <si>
    <t>جمال عرنوس</t>
  </si>
  <si>
    <t>حنان زيتون</t>
  </si>
  <si>
    <t>راتب سلطون</t>
  </si>
  <si>
    <t>اميمه مصطفى</t>
  </si>
  <si>
    <t>بديع الزيلع</t>
  </si>
  <si>
    <t>ربا مكارم</t>
  </si>
  <si>
    <t>سلمان زين الدين</t>
  </si>
  <si>
    <t>شذى عبد اللطيف</t>
  </si>
  <si>
    <t>عطا الله  ابو سريه</t>
  </si>
  <si>
    <t>عمار ونوس</t>
  </si>
  <si>
    <t>غالي معلوف</t>
  </si>
  <si>
    <t>فاطمه  أبو عباس</t>
  </si>
  <si>
    <t>دمر</t>
  </si>
  <si>
    <t>فياض  الحاج علي</t>
  </si>
  <si>
    <t>لينه غليون</t>
  </si>
  <si>
    <t>ماجد السدحان</t>
  </si>
  <si>
    <t>مايه فاهمه</t>
  </si>
  <si>
    <t>محمد برهان  الزرلي</t>
  </si>
  <si>
    <t>مريم موسى</t>
  </si>
  <si>
    <t>هاله الجودي</t>
  </si>
  <si>
    <t>احمد جراده</t>
  </si>
  <si>
    <t>الاء ابو ناهي</t>
  </si>
  <si>
    <t>ايمان الصيرفي</t>
  </si>
  <si>
    <t>أديل ناصر</t>
  </si>
  <si>
    <t>دولامه عباس</t>
  </si>
  <si>
    <t>رنا عبد الرزاق</t>
  </si>
  <si>
    <t>زهير حميدي</t>
  </si>
  <si>
    <t>فخزي</t>
  </si>
  <si>
    <t>سلاف السبع</t>
  </si>
  <si>
    <t>سوسن اللبابيدي</t>
  </si>
  <si>
    <t>علي  البرهو الديبو</t>
  </si>
  <si>
    <t>لبنى رزق</t>
  </si>
  <si>
    <t>محمد عبيد</t>
  </si>
  <si>
    <t>مفيده النجار</t>
  </si>
  <si>
    <t>موجفة الحسن</t>
  </si>
  <si>
    <t>نادين تكتوك</t>
  </si>
  <si>
    <t>نبهان احمد</t>
  </si>
  <si>
    <t>نسمه مهنا</t>
  </si>
  <si>
    <t>نهى رحال</t>
  </si>
  <si>
    <t>نوار مجدمه</t>
  </si>
  <si>
    <t>فاتك</t>
  </si>
  <si>
    <t>اكتمال حسيني</t>
  </si>
  <si>
    <t>الاء عبيد</t>
  </si>
  <si>
    <t>امل  ابو النعاج</t>
  </si>
  <si>
    <t>ايناس المصري</t>
  </si>
  <si>
    <t>ألاء زنبوعه</t>
  </si>
  <si>
    <t>آيه سيف</t>
  </si>
  <si>
    <t>ايهاب</t>
  </si>
  <si>
    <t>براءة غريري</t>
  </si>
  <si>
    <t>جيهان المسالمة</t>
  </si>
  <si>
    <t>حيدر دعكور</t>
  </si>
  <si>
    <t>دعاء تقي</t>
  </si>
  <si>
    <t>رانيا سعيد</t>
  </si>
  <si>
    <t>ريم وانلي</t>
  </si>
  <si>
    <t>زينب الحسن</t>
  </si>
  <si>
    <t>سهر الطويل</t>
  </si>
  <si>
    <t>شريف العثمان</t>
  </si>
  <si>
    <t>طريف القاسمي</t>
  </si>
  <si>
    <t>عبير الرفاعي</t>
  </si>
  <si>
    <t>علاء الغزاوي</t>
  </si>
  <si>
    <t>عمار ديب</t>
  </si>
  <si>
    <t>عمر بعيره</t>
  </si>
  <si>
    <t>غفران المحمود</t>
  </si>
  <si>
    <t>كاسر السعيد</t>
  </si>
  <si>
    <t>لورين احمد</t>
  </si>
  <si>
    <t>محمد الاسماعيل</t>
  </si>
  <si>
    <t>محمد معاذ  الفيومي</t>
  </si>
  <si>
    <t>مروه الباشا</t>
  </si>
  <si>
    <t>مريم الغبره</t>
  </si>
  <si>
    <t>معاويه المصري</t>
  </si>
  <si>
    <t>مهى عون</t>
  </si>
  <si>
    <t>ميرفت شنان</t>
  </si>
  <si>
    <t>نرمين الصباغي</t>
  </si>
  <si>
    <t>نوران الناطور</t>
  </si>
  <si>
    <t>نيفين القده</t>
  </si>
  <si>
    <t>هدى بدران</t>
  </si>
  <si>
    <t>ولاء الحجازي</t>
  </si>
  <si>
    <t>اباء عثمان</t>
  </si>
  <si>
    <t>ابتسام عربشه</t>
  </si>
  <si>
    <t>محمد عزت</t>
  </si>
  <si>
    <t>ايه عكاش</t>
  </si>
  <si>
    <t xml:space="preserve">تيسير </t>
  </si>
  <si>
    <t>ايهم ديب</t>
  </si>
  <si>
    <t>أحمد شرباجي</t>
  </si>
  <si>
    <t>بشرى بوظو</t>
  </si>
  <si>
    <t>بلال سكر</t>
  </si>
  <si>
    <t>جمال طنوس</t>
  </si>
  <si>
    <t>جمعه عباس</t>
  </si>
  <si>
    <t>حارث المصيخ</t>
  </si>
  <si>
    <t>حنان الطحان</t>
  </si>
  <si>
    <t>أحمد فارس</t>
  </si>
  <si>
    <t>حنين  ابو عساف</t>
  </si>
  <si>
    <t>ديانا سليمان</t>
  </si>
  <si>
    <t>راما خليل</t>
  </si>
  <si>
    <t>رزان قبش</t>
  </si>
  <si>
    <t>رشا الصيني</t>
  </si>
  <si>
    <t>رؤى  محمد العبد الله</t>
  </si>
  <si>
    <t>زهراء الطحان</t>
  </si>
  <si>
    <t>ساره الجبان</t>
  </si>
  <si>
    <t>ساره يعقوب</t>
  </si>
  <si>
    <t>سالي  الشيخ علي</t>
  </si>
  <si>
    <t>سراء ميا</t>
  </si>
  <si>
    <t>سوسن  سليمان محمود</t>
  </si>
  <si>
    <t>صبحي  شيخ شعبان</t>
  </si>
  <si>
    <t>طارق السليمان</t>
  </si>
  <si>
    <t>عائشه حبيب</t>
  </si>
  <si>
    <t>عبد الرحمن  الكناوي</t>
  </si>
  <si>
    <t>عبد الله  العايد</t>
  </si>
  <si>
    <t>عفاف خلاط</t>
  </si>
  <si>
    <t>علا عنتر</t>
  </si>
  <si>
    <t>علي الشعراوي</t>
  </si>
  <si>
    <t>غازي النوري</t>
  </si>
  <si>
    <t>غدير غانم</t>
  </si>
  <si>
    <t>ناظر</t>
  </si>
  <si>
    <t>غفران خليل</t>
  </si>
  <si>
    <t>غنى الدقاق</t>
  </si>
  <si>
    <t>غنى المسعود</t>
  </si>
  <si>
    <t>فادي الدكاك</t>
  </si>
  <si>
    <t>فرج عربشه</t>
  </si>
  <si>
    <t>فيصل الحجي</t>
  </si>
  <si>
    <t>قيس نصور</t>
  </si>
  <si>
    <t>كلودين عبدو</t>
  </si>
  <si>
    <t>لين الخماش</t>
  </si>
  <si>
    <t>احمد منصور</t>
  </si>
  <si>
    <t>ماريو شريقي</t>
  </si>
  <si>
    <t>مجد عنقه</t>
  </si>
  <si>
    <t>محمد الشمص</t>
  </si>
  <si>
    <t>محمد عادل  حامد</t>
  </si>
  <si>
    <t>محمد ماهر  راضي</t>
  </si>
  <si>
    <t>محمود داده</t>
  </si>
  <si>
    <t>مريم  كمال الدين</t>
  </si>
  <si>
    <t>مصطفى  أبي زيد</t>
  </si>
  <si>
    <t>ميساء خير</t>
  </si>
  <si>
    <t>نور خليل</t>
  </si>
  <si>
    <t>نورا حصويه</t>
  </si>
  <si>
    <t>نيرمين  ابو حطب</t>
  </si>
  <si>
    <t>هبه غصن</t>
  </si>
  <si>
    <t>هبه ليلا</t>
  </si>
  <si>
    <t>هيام عثمان</t>
  </si>
  <si>
    <t>يسرى شعبان</t>
  </si>
  <si>
    <t>احمد الحلاق</t>
  </si>
  <si>
    <t>احمد الداهوك</t>
  </si>
  <si>
    <t>احمد حلاوة</t>
  </si>
  <si>
    <t>الاء عباس</t>
  </si>
  <si>
    <t>الزهراء الخبي</t>
  </si>
  <si>
    <t>اليفه رشيد</t>
  </si>
  <si>
    <t>اماني الشولي</t>
  </si>
  <si>
    <t>انتصار البدوي</t>
  </si>
  <si>
    <t>ايمان جمعة</t>
  </si>
  <si>
    <t>محمد / جليلة</t>
  </si>
  <si>
    <t>ايه تجور</t>
  </si>
  <si>
    <t>أديب مسلماني</t>
  </si>
  <si>
    <t>أيمن الخرج</t>
  </si>
  <si>
    <t>أيهم حكيم</t>
  </si>
  <si>
    <t>آلاء  الشامي عثمان</t>
  </si>
  <si>
    <t>آلاء الشبعاني</t>
  </si>
  <si>
    <t>باسل البشلاوي</t>
  </si>
  <si>
    <t>بثينه جابر</t>
  </si>
  <si>
    <t>بشرى الرطب</t>
  </si>
  <si>
    <t>تاج الدين  دربيكه</t>
  </si>
  <si>
    <t>جلال شيخاني</t>
  </si>
  <si>
    <t>شيخو</t>
  </si>
  <si>
    <t>حسين سرجاوي</t>
  </si>
  <si>
    <t>حليمه محمد</t>
  </si>
  <si>
    <t>خالد مطر</t>
  </si>
  <si>
    <t>خديجه التركماني</t>
  </si>
  <si>
    <t>خديجه الرفاعي</t>
  </si>
  <si>
    <t>خليل جمعة</t>
  </si>
  <si>
    <t>دانيه  الرجب أغا</t>
  </si>
  <si>
    <t>دانيه بوارشي</t>
  </si>
  <si>
    <t>دعاء سقر</t>
  </si>
  <si>
    <t>ديانا  عبد السلام</t>
  </si>
  <si>
    <t>ديمه مدخنه</t>
  </si>
  <si>
    <t>محمد نادر</t>
  </si>
  <si>
    <t>راغده رشيد</t>
  </si>
  <si>
    <t>جادو</t>
  </si>
  <si>
    <t>راما دحلا</t>
  </si>
  <si>
    <t>راما درويش</t>
  </si>
  <si>
    <t>رشا اسماعيل</t>
  </si>
  <si>
    <t>رشا العدي</t>
  </si>
  <si>
    <t>رنا سعد</t>
  </si>
  <si>
    <t>رهف  أبو زيد</t>
  </si>
  <si>
    <t>رهف البدر</t>
  </si>
  <si>
    <t>رهف هلال</t>
  </si>
  <si>
    <t>رؤى الابراهيم</t>
  </si>
  <si>
    <t>ريم لافي</t>
  </si>
  <si>
    <t>ريما فوراني</t>
  </si>
  <si>
    <t>ساره بحبوح</t>
  </si>
  <si>
    <t>سامر الحمود</t>
  </si>
  <si>
    <t>سها فضلون</t>
  </si>
  <si>
    <t>شهرزاد الشغري</t>
  </si>
  <si>
    <t>طلال البرجس</t>
  </si>
  <si>
    <t>عبير الحسين</t>
  </si>
  <si>
    <t>علا الدراوشة</t>
  </si>
  <si>
    <t>علاء الجرف</t>
  </si>
  <si>
    <t>عمر الدباس</t>
  </si>
  <si>
    <t>عمران طليعه</t>
  </si>
  <si>
    <t>عهد مرشد</t>
  </si>
  <si>
    <t>غاليه طرابلسي</t>
  </si>
  <si>
    <t>فتحيه العقله</t>
  </si>
  <si>
    <t>فراس رديني</t>
  </si>
  <si>
    <t>كنانا زعرور</t>
  </si>
  <si>
    <t>لميس الهاشمي</t>
  </si>
  <si>
    <t>ليلاف جمعه</t>
  </si>
  <si>
    <t>عبد الباقي</t>
  </si>
  <si>
    <t>مجد العوام</t>
  </si>
  <si>
    <t>محمد ابراهيم  المصري</t>
  </si>
  <si>
    <t>محمد فهد  قره حديد</t>
  </si>
  <si>
    <t>محمد يزن  زنبوعه</t>
  </si>
  <si>
    <t>محمود بلورفان</t>
  </si>
  <si>
    <t>مروه الميهوب</t>
  </si>
  <si>
    <t>مروه جبري</t>
  </si>
  <si>
    <t>مريانه عيسى</t>
  </si>
  <si>
    <t>مريم المصري</t>
  </si>
  <si>
    <t>ميسون عبيد</t>
  </si>
  <si>
    <t>أحمد وليد</t>
  </si>
  <si>
    <t>نسرين حسن</t>
  </si>
  <si>
    <t>نهال الخطيب</t>
  </si>
  <si>
    <t>عبد الواحد</t>
  </si>
  <si>
    <t>نور التركماني</t>
  </si>
  <si>
    <t>محمد شهير</t>
  </si>
  <si>
    <t>نور السلمان</t>
  </si>
  <si>
    <t>نور العساف</t>
  </si>
  <si>
    <t>هبة حيدر</t>
  </si>
  <si>
    <t>هنادي زيتوني</t>
  </si>
  <si>
    <t>هيا الجرمقاني</t>
  </si>
  <si>
    <t>هيلين مصطفى</t>
  </si>
  <si>
    <t>وعد الشحادات</t>
  </si>
  <si>
    <t>ولاء محمود</t>
  </si>
  <si>
    <t>ياسمين غزاله عينيه</t>
  </si>
  <si>
    <t>يامن دياب</t>
  </si>
  <si>
    <t>يامن شاكر</t>
  </si>
  <si>
    <t>جمعة اوصمان</t>
  </si>
  <si>
    <t>سوزان الخطيب</t>
  </si>
  <si>
    <t>لينا الخلف</t>
  </si>
  <si>
    <t xml:space="preserve">ماويه أحمد </t>
  </si>
  <si>
    <t>رنيم حجلي</t>
  </si>
  <si>
    <t>حمزه قدور</t>
  </si>
  <si>
    <t>راما الدالاتي</t>
  </si>
  <si>
    <t>ليلى مرعي</t>
  </si>
  <si>
    <t>نور جومر</t>
  </si>
  <si>
    <t>رامي البرني</t>
  </si>
  <si>
    <t>ساره مارديني</t>
  </si>
  <si>
    <t>محمداديب</t>
  </si>
  <si>
    <t>صبا الشامي</t>
  </si>
  <si>
    <t>يارا رستم</t>
  </si>
  <si>
    <t>ياسمين شمالي</t>
  </si>
  <si>
    <t>اسراء حاجي</t>
  </si>
  <si>
    <t>راما حمشو</t>
  </si>
  <si>
    <t>رنيم بكداش</t>
  </si>
  <si>
    <t>محمد تميم  الشقيع</t>
  </si>
  <si>
    <t>ولاء القزاز</t>
  </si>
  <si>
    <t>أحمد برو</t>
  </si>
  <si>
    <t>رزان الناطور</t>
  </si>
  <si>
    <t>طارق حمادي</t>
  </si>
  <si>
    <t>علي الكيلاني</t>
  </si>
  <si>
    <t>عقيل</t>
  </si>
  <si>
    <t>نورا وزان</t>
  </si>
  <si>
    <t>وسام سليمان</t>
  </si>
  <si>
    <t>يارا حمود</t>
  </si>
  <si>
    <t>ياسر المصري</t>
  </si>
  <si>
    <t xml:space="preserve">احمد العادي </t>
  </si>
  <si>
    <t>اسراء برهوم</t>
  </si>
  <si>
    <t xml:space="preserve">الاء رجاالمحمد الدندل </t>
  </si>
  <si>
    <t xml:space="preserve">ايمان مصطفى </t>
  </si>
  <si>
    <t>إيهاب الحسين</t>
  </si>
  <si>
    <t xml:space="preserve">آلاء عبدالرحمن </t>
  </si>
  <si>
    <t>بشرى كفرجومي</t>
  </si>
  <si>
    <t>بشير التكله</t>
  </si>
  <si>
    <t>ثناء الأطرش</t>
  </si>
  <si>
    <t>حلا دملخي</t>
  </si>
  <si>
    <t xml:space="preserve">حميدة محمد </t>
  </si>
  <si>
    <t>دعاء الزين</t>
  </si>
  <si>
    <t xml:space="preserve">دعاء حماديه </t>
  </si>
  <si>
    <t xml:space="preserve">محمدبسام </t>
  </si>
  <si>
    <t>دعاء زينيه</t>
  </si>
  <si>
    <t xml:space="preserve">دلال حميدي </t>
  </si>
  <si>
    <t xml:space="preserve">خلف </t>
  </si>
  <si>
    <t>ديما العقاد</t>
  </si>
  <si>
    <t xml:space="preserve">رائد حلاوه </t>
  </si>
  <si>
    <t xml:space="preserve">ربيع ابراهيم </t>
  </si>
  <si>
    <t>رحاب الدياب</t>
  </si>
  <si>
    <t xml:space="preserve">رشا السليمان </t>
  </si>
  <si>
    <t>رغداء الصبان</t>
  </si>
  <si>
    <t>رنا سوادي</t>
  </si>
  <si>
    <t>رهف الجبين</t>
  </si>
  <si>
    <t>رهف بردان</t>
  </si>
  <si>
    <t xml:space="preserve">روبى اشمر </t>
  </si>
  <si>
    <t>ريم رضوان</t>
  </si>
  <si>
    <t>ريم عبود</t>
  </si>
  <si>
    <t>محمدعارف</t>
  </si>
  <si>
    <t>ساره الشرفاوي</t>
  </si>
  <si>
    <t>سنسبيل الطويل</t>
  </si>
  <si>
    <t>شام  سوارالشهيربالشريف</t>
  </si>
  <si>
    <t xml:space="preserve">عامر اشمر </t>
  </si>
  <si>
    <t>عامر شحود</t>
  </si>
  <si>
    <t xml:space="preserve">عبير حمدان </t>
  </si>
  <si>
    <t>عبير يوسف</t>
  </si>
  <si>
    <t>عزالدين  الندى</t>
  </si>
  <si>
    <t>علا  شرف الدين</t>
  </si>
  <si>
    <t xml:space="preserve">علي خنسه </t>
  </si>
  <si>
    <t xml:space="preserve">عمر غفير </t>
  </si>
  <si>
    <t xml:space="preserve">عهد غزاله </t>
  </si>
  <si>
    <t>غاده الشرع</t>
  </si>
  <si>
    <t>غدير ابو حامد</t>
  </si>
  <si>
    <t>غزل مخللاتي</t>
  </si>
  <si>
    <t>محمدغسان</t>
  </si>
  <si>
    <t xml:space="preserve">غفران العر </t>
  </si>
  <si>
    <t>فاتن القاروط</t>
  </si>
  <si>
    <t xml:space="preserve">فطوم قصاب </t>
  </si>
  <si>
    <t>مظفر</t>
  </si>
  <si>
    <t>قمر نجيب</t>
  </si>
  <si>
    <t xml:space="preserve">كندا اسماعيل </t>
  </si>
  <si>
    <t xml:space="preserve">لمى الداوودي </t>
  </si>
  <si>
    <t>ليندا وانلي</t>
  </si>
  <si>
    <t>ماريا بيضون</t>
  </si>
  <si>
    <t xml:space="preserve">مجد حديفه </t>
  </si>
  <si>
    <t>كرم</t>
  </si>
  <si>
    <t>محمدسامر النونو</t>
  </si>
  <si>
    <t>محمدعامر</t>
  </si>
  <si>
    <t>محمدعلاء الحمصي</t>
  </si>
  <si>
    <t>محمدعمر السراقبي</t>
  </si>
  <si>
    <t xml:space="preserve">محي الدين الفرخ </t>
  </si>
  <si>
    <t>مرام اللحام</t>
  </si>
  <si>
    <t>مرح ابراهيم</t>
  </si>
  <si>
    <t>مروه بزازي</t>
  </si>
  <si>
    <t>مروه شاوي</t>
  </si>
  <si>
    <t>عبدالجليل</t>
  </si>
  <si>
    <t xml:space="preserve">مريم الأطرش </t>
  </si>
  <si>
    <t xml:space="preserve">عبده </t>
  </si>
  <si>
    <t>معروف زعرور</t>
  </si>
  <si>
    <t>منال كلثوم</t>
  </si>
  <si>
    <t>منى  عزالدين</t>
  </si>
  <si>
    <t>منيره  أبو حسن</t>
  </si>
  <si>
    <t>مهند البردقاني</t>
  </si>
  <si>
    <t>ميساء سعيد</t>
  </si>
  <si>
    <t>ميساء سليمان</t>
  </si>
  <si>
    <t xml:space="preserve">نبيه اللحام </t>
  </si>
  <si>
    <t>نسرين الدبيسي</t>
  </si>
  <si>
    <t>نسيبه  زين الدين</t>
  </si>
  <si>
    <t>نوار سلامه</t>
  </si>
  <si>
    <t>نور بدوي</t>
  </si>
  <si>
    <t xml:space="preserve">نور سوار </t>
  </si>
  <si>
    <t xml:space="preserve">نور عموش </t>
  </si>
  <si>
    <t>نور نزهه</t>
  </si>
  <si>
    <t>محمدصفوح</t>
  </si>
  <si>
    <t>نوفه الحمدان</t>
  </si>
  <si>
    <t xml:space="preserve">نيرمين النن </t>
  </si>
  <si>
    <t>نيفين رزاز</t>
  </si>
  <si>
    <t>هبه عثمان</t>
  </si>
  <si>
    <t>هشام الضاهر</t>
  </si>
  <si>
    <t>هيا تقلا</t>
  </si>
  <si>
    <t xml:space="preserve">ورد الطباخ </t>
  </si>
  <si>
    <t xml:space="preserve">وعد غانم </t>
  </si>
  <si>
    <t xml:space="preserve">نظام الدين </t>
  </si>
  <si>
    <t>وفاء رمضان</t>
  </si>
  <si>
    <t>ولاء رفاعه</t>
  </si>
  <si>
    <t>يحيى الاحمد</t>
  </si>
  <si>
    <t>سعاد موسى</t>
  </si>
  <si>
    <t>سلام السبسبي</t>
  </si>
  <si>
    <t xml:space="preserve">سميحه طه </t>
  </si>
  <si>
    <t xml:space="preserve">شفيق </t>
  </si>
  <si>
    <t xml:space="preserve">سميه حسين </t>
  </si>
  <si>
    <t xml:space="preserve">سوزان عبيد </t>
  </si>
  <si>
    <t xml:space="preserve">سوسن رجب </t>
  </si>
  <si>
    <t xml:space="preserve">حمدو </t>
  </si>
  <si>
    <t xml:space="preserve">سيدة مارينا </t>
  </si>
  <si>
    <t xml:space="preserve">سيلفانا غانم </t>
  </si>
  <si>
    <t xml:space="preserve">شذى يوسف </t>
  </si>
  <si>
    <t>شروق الجمعه</t>
  </si>
  <si>
    <t>شيماء سليمان</t>
  </si>
  <si>
    <t>محمدصالح</t>
  </si>
  <si>
    <t xml:space="preserve">طه الحسون </t>
  </si>
  <si>
    <t xml:space="preserve">طه الزعبي </t>
  </si>
  <si>
    <t xml:space="preserve">عاليه غيه </t>
  </si>
  <si>
    <t xml:space="preserve">عامر الحماده </t>
  </si>
  <si>
    <t xml:space="preserve">داود </t>
  </si>
  <si>
    <t xml:space="preserve">عبد الستار حسين </t>
  </si>
  <si>
    <t xml:space="preserve">عبيد وهبه </t>
  </si>
  <si>
    <t xml:space="preserve">محمد اسامه </t>
  </si>
  <si>
    <t xml:space="preserve">عدي عبد النبي </t>
  </si>
  <si>
    <t xml:space="preserve">علا نصر </t>
  </si>
  <si>
    <t>اجود</t>
  </si>
  <si>
    <t xml:space="preserve">علاء غرز الدين </t>
  </si>
  <si>
    <t xml:space="preserve">وهيب </t>
  </si>
  <si>
    <t xml:space="preserve">علي العايد البري </t>
  </si>
  <si>
    <t xml:space="preserve">علي سليمان </t>
  </si>
  <si>
    <t xml:space="preserve">علي قدور </t>
  </si>
  <si>
    <t xml:space="preserve">عمادالدين سويد </t>
  </si>
  <si>
    <t xml:space="preserve">غدير اسكندر </t>
  </si>
  <si>
    <t xml:space="preserve">غزل الهزاع </t>
  </si>
  <si>
    <t>فايزة نصر</t>
  </si>
  <si>
    <t xml:space="preserve">فرح ابراهيم </t>
  </si>
  <si>
    <t xml:space="preserve">كنده كحيل </t>
  </si>
  <si>
    <t xml:space="preserve">لانه الموصلي </t>
  </si>
  <si>
    <t xml:space="preserve">لبنى خيرى أغا </t>
  </si>
  <si>
    <t xml:space="preserve">لجين الططري </t>
  </si>
  <si>
    <t xml:space="preserve">لور يوسف </t>
  </si>
  <si>
    <t xml:space="preserve">لورنث عدرا </t>
  </si>
  <si>
    <t xml:space="preserve">لؤي عباس </t>
  </si>
  <si>
    <t xml:space="preserve">لين جمران </t>
  </si>
  <si>
    <t xml:space="preserve">مهند </t>
  </si>
  <si>
    <t xml:space="preserve">ماريا ابراهيم </t>
  </si>
  <si>
    <t xml:space="preserve">مارينا لطفي </t>
  </si>
  <si>
    <t>ماهر رجب</t>
  </si>
  <si>
    <t>مجدي</t>
  </si>
  <si>
    <t xml:space="preserve">محمد الحجي </t>
  </si>
  <si>
    <t>محمد الحنش</t>
  </si>
  <si>
    <t xml:space="preserve">محمد القليح </t>
  </si>
  <si>
    <t xml:space="preserve">محمد باسل حمود </t>
  </si>
  <si>
    <t xml:space="preserve">محمد خير الانقر الشهير بالبستاني </t>
  </si>
  <si>
    <t>محمد صلاح الدين المحني</t>
  </si>
  <si>
    <t xml:space="preserve">محمد موسى </t>
  </si>
  <si>
    <t>محمد نور دراق السباعي</t>
  </si>
  <si>
    <t xml:space="preserve">محمد وائل البغجاتي </t>
  </si>
  <si>
    <t xml:space="preserve">غياث </t>
  </si>
  <si>
    <t xml:space="preserve">محمود طيبه </t>
  </si>
  <si>
    <t xml:space="preserve">مرح العثمان </t>
  </si>
  <si>
    <t xml:space="preserve">عايش </t>
  </si>
  <si>
    <t xml:space="preserve">مروى ملحم </t>
  </si>
  <si>
    <t xml:space="preserve">مريم اليونس </t>
  </si>
  <si>
    <t xml:space="preserve">مزنه مسدي </t>
  </si>
  <si>
    <t>مصطفى درويش</t>
  </si>
  <si>
    <t xml:space="preserve">محمدكامل </t>
  </si>
  <si>
    <t xml:space="preserve">مصطفى رحال </t>
  </si>
  <si>
    <t xml:space="preserve">منار مرشد رضوان </t>
  </si>
  <si>
    <t>منتهى دروج</t>
  </si>
  <si>
    <t xml:space="preserve">منيب الديلمي </t>
  </si>
  <si>
    <t>مها المحمدجاويش</t>
  </si>
  <si>
    <t>مها بحصاص</t>
  </si>
  <si>
    <t>مؤمن حسن آغا</t>
  </si>
  <si>
    <t>محد بشير</t>
  </si>
  <si>
    <t xml:space="preserve">ميديا علي </t>
  </si>
  <si>
    <t>ميساء الريس</t>
  </si>
  <si>
    <t xml:space="preserve">ميشلين فرعون </t>
  </si>
  <si>
    <t xml:space="preserve">نارمين منصور </t>
  </si>
  <si>
    <t>ندى جديد</t>
  </si>
  <si>
    <t xml:space="preserve">نديم كنعان </t>
  </si>
  <si>
    <t xml:space="preserve">كنعان </t>
  </si>
  <si>
    <t xml:space="preserve">نسرين الشيخ </t>
  </si>
  <si>
    <t>نافذ</t>
  </si>
  <si>
    <t xml:space="preserve">نور الحفار </t>
  </si>
  <si>
    <t xml:space="preserve">فاروق </t>
  </si>
  <si>
    <t xml:space="preserve">نور حامد </t>
  </si>
  <si>
    <t xml:space="preserve">نور شلغين </t>
  </si>
  <si>
    <t>هبا حسن</t>
  </si>
  <si>
    <t xml:space="preserve">هبه عبد الرحمن </t>
  </si>
  <si>
    <t xml:space="preserve">محسن </t>
  </si>
  <si>
    <t xml:space="preserve">هبه فرا </t>
  </si>
  <si>
    <t xml:space="preserve">هدية الحسن </t>
  </si>
  <si>
    <t xml:space="preserve">عبد السلام </t>
  </si>
  <si>
    <t xml:space="preserve">هديل الحسين </t>
  </si>
  <si>
    <t xml:space="preserve">هلا مسعود </t>
  </si>
  <si>
    <t xml:space="preserve">بخيتان </t>
  </si>
  <si>
    <t xml:space="preserve">هيا البشير </t>
  </si>
  <si>
    <t xml:space="preserve">هيا مخلوف </t>
  </si>
  <si>
    <t xml:space="preserve">هيلدا رمضان </t>
  </si>
  <si>
    <t xml:space="preserve">وسام الهنيدي </t>
  </si>
  <si>
    <t>فارع</t>
  </si>
  <si>
    <t>وسيم التيناوي</t>
  </si>
  <si>
    <t>وعد زين الدين</t>
  </si>
  <si>
    <t xml:space="preserve">ولاء علوش </t>
  </si>
  <si>
    <t xml:space="preserve">راجي </t>
  </si>
  <si>
    <t>يارا مرشود</t>
  </si>
  <si>
    <t xml:space="preserve">يارا مريشه </t>
  </si>
  <si>
    <t xml:space="preserve">يارا يوسف </t>
  </si>
  <si>
    <t>ميشال</t>
  </si>
  <si>
    <t xml:space="preserve">يحي يوسف </t>
  </si>
  <si>
    <t>احمد ابو العينين</t>
  </si>
  <si>
    <t>احمد القضماني</t>
  </si>
  <si>
    <t>احمد دردس</t>
  </si>
  <si>
    <t>احمد مراد</t>
  </si>
  <si>
    <t>اريج الداهوك</t>
  </si>
  <si>
    <t>اسراء زيتون</t>
  </si>
  <si>
    <t>اسماء الوادي</t>
  </si>
  <si>
    <t>اسماء رشدان</t>
  </si>
  <si>
    <t>اسماء قنبر</t>
  </si>
  <si>
    <t>اسماعيل ونوس</t>
  </si>
  <si>
    <t>اصاله زهر الدين</t>
  </si>
  <si>
    <t>اميره حمود</t>
  </si>
  <si>
    <t>انس المهر</t>
  </si>
  <si>
    <t>اية برهان</t>
  </si>
  <si>
    <t>ايمان ابو قويدر</t>
  </si>
  <si>
    <t>ايمان الشالات</t>
  </si>
  <si>
    <t>ايمان مصطفى</t>
  </si>
  <si>
    <t>ايمن القدور</t>
  </si>
  <si>
    <t>باسم الحلباوي</t>
  </si>
  <si>
    <t>بثينه الشلبي</t>
  </si>
  <si>
    <t>بشار الحلقي</t>
  </si>
  <si>
    <t>بشرى بشير</t>
  </si>
  <si>
    <t>تغريد الحجله</t>
  </si>
  <si>
    <t>تماضر معدل</t>
  </si>
  <si>
    <t>جعفر الحافي</t>
  </si>
  <si>
    <t>جعفر طه</t>
  </si>
  <si>
    <t>جميله رسلان</t>
  </si>
  <si>
    <t>جوليا حسن</t>
  </si>
  <si>
    <t>حلا كلزيه</t>
  </si>
  <si>
    <t>حنان الشولي</t>
  </si>
  <si>
    <t>حنان مفلح</t>
  </si>
  <si>
    <t>خاشعه علي</t>
  </si>
  <si>
    <t>خالد حسن</t>
  </si>
  <si>
    <t>خالده عبد الرحمن</t>
  </si>
  <si>
    <t>خزنه شيخ نبي</t>
  </si>
  <si>
    <t>خليل العلي</t>
  </si>
  <si>
    <t>خليل خليل</t>
  </si>
  <si>
    <t>دعاء قدح</t>
  </si>
  <si>
    <t>رامي الياسين</t>
  </si>
  <si>
    <t>رانيه الهندي</t>
  </si>
  <si>
    <t>رحمه القاسم</t>
  </si>
  <si>
    <t>ردينه علامه</t>
  </si>
  <si>
    <t>رزان الرفاعي</t>
  </si>
  <si>
    <t>رشا مصطفى</t>
  </si>
  <si>
    <t>وهب</t>
  </si>
  <si>
    <t>رقية الشبلي</t>
  </si>
  <si>
    <t>رنا اليونس</t>
  </si>
  <si>
    <t>رنا بن العربي</t>
  </si>
  <si>
    <t>رنى ديوب</t>
  </si>
  <si>
    <t>روان الحراكي</t>
  </si>
  <si>
    <t>روان النابلسي</t>
  </si>
  <si>
    <t>رولا بيشاني</t>
  </si>
  <si>
    <t>رؤى شيخو بيري</t>
  </si>
  <si>
    <t>رياض الاحمد</t>
  </si>
  <si>
    <t>خلوف</t>
  </si>
  <si>
    <t>ريم زخور</t>
  </si>
  <si>
    <t>ريم طراف</t>
  </si>
  <si>
    <t>ريمان جفصي</t>
  </si>
  <si>
    <t>زياد محمدية</t>
  </si>
  <si>
    <t>غصوب</t>
  </si>
  <si>
    <t>زينب علي جبري</t>
  </si>
  <si>
    <t>زينه زكره</t>
  </si>
  <si>
    <t>ساره شموط</t>
  </si>
  <si>
    <t>ساره ناظر</t>
  </si>
  <si>
    <t>سليمى القطان</t>
  </si>
  <si>
    <t>سوسن صقر</t>
  </si>
  <si>
    <t>صفيه الحماده</t>
  </si>
  <si>
    <t>عادل العلي</t>
  </si>
  <si>
    <t>عائشه الخاير</t>
  </si>
  <si>
    <t>عبد القادر الحكيم</t>
  </si>
  <si>
    <t>عبد المعين حميدي</t>
  </si>
  <si>
    <t>علياء حسن</t>
  </si>
  <si>
    <t>عماد الحسيناوي</t>
  </si>
  <si>
    <t>عمار اسماعيل</t>
  </si>
  <si>
    <t>عمار زيدان</t>
  </si>
  <si>
    <t>عمار شراره</t>
  </si>
  <si>
    <t>عمر صيصان</t>
  </si>
  <si>
    <t>غاده مشناتي</t>
  </si>
  <si>
    <t>غرام داهوك</t>
  </si>
  <si>
    <t>فاطمه دحدوح</t>
  </si>
  <si>
    <t>فداء علاء الدين</t>
  </si>
  <si>
    <t>ادهم</t>
  </si>
  <si>
    <t>فدوى سليمان</t>
  </si>
  <si>
    <t>فرح نتوف</t>
  </si>
  <si>
    <t>فضيه السلمان</t>
  </si>
  <si>
    <t>فهد اشتي</t>
  </si>
  <si>
    <t>فينوس الحجلي</t>
  </si>
  <si>
    <t>كندا نصر</t>
  </si>
  <si>
    <t>نصار</t>
  </si>
  <si>
    <t>لميس العثمان</t>
  </si>
  <si>
    <t>مهواش</t>
  </si>
  <si>
    <t>لوريس معروف</t>
  </si>
  <si>
    <t>لينا الشعبان</t>
  </si>
  <si>
    <t>ليندا غزال</t>
  </si>
  <si>
    <t>مادلين العلي</t>
  </si>
  <si>
    <t>مارييت صليبي</t>
  </si>
  <si>
    <t>ماهر شعبان</t>
  </si>
  <si>
    <t>مجد اليوسف</t>
  </si>
  <si>
    <t>محمد ابراهيم الكولكي</t>
  </si>
  <si>
    <t>محمد البدوي</t>
  </si>
  <si>
    <t>محمد الصادق</t>
  </si>
  <si>
    <t>محمد الطلاع</t>
  </si>
  <si>
    <t>محمد حمزه البحره</t>
  </si>
  <si>
    <t>محمد ديوب</t>
  </si>
  <si>
    <t>محمد عدنان المنير</t>
  </si>
  <si>
    <t>محمد لؤي شمس</t>
  </si>
  <si>
    <t>مروة القاضي</t>
  </si>
  <si>
    <t>احمدحلمي</t>
  </si>
  <si>
    <t>مروه الشفيع</t>
  </si>
  <si>
    <t>مريم غزال فتح الله</t>
  </si>
  <si>
    <t>فتح الله</t>
  </si>
  <si>
    <t>مريم منصور</t>
  </si>
  <si>
    <t>مضر ديوب</t>
  </si>
  <si>
    <t>معاويه الحلبي</t>
  </si>
  <si>
    <t>معتصم ناصر</t>
  </si>
  <si>
    <t>مقداد محمد</t>
  </si>
  <si>
    <t>منال التقي</t>
  </si>
  <si>
    <t>منال بيضون</t>
  </si>
  <si>
    <t>ميسم العلي</t>
  </si>
  <si>
    <t>نادين الحرامي</t>
  </si>
  <si>
    <t>نجلاء خليل</t>
  </si>
  <si>
    <t>نرجس الحمود</t>
  </si>
  <si>
    <t>نسيبه الديري</t>
  </si>
  <si>
    <t>نور الحياوي</t>
  </si>
  <si>
    <t>نور الرفاعي</t>
  </si>
  <si>
    <t>نور السهلي</t>
  </si>
  <si>
    <t>نيكول بلوظيه</t>
  </si>
  <si>
    <t>هبه السلام</t>
  </si>
  <si>
    <t>هبه همار</t>
  </si>
  <si>
    <t>هديل العلي</t>
  </si>
  <si>
    <t>هديل القصاص</t>
  </si>
  <si>
    <t>هزار الحلبي</t>
  </si>
  <si>
    <t>هلا ملحم</t>
  </si>
  <si>
    <t>هيفاء العلي</t>
  </si>
  <si>
    <t>وافي المفلح</t>
  </si>
  <si>
    <t>وجيه نحلاوي</t>
  </si>
  <si>
    <t>وسام تقلا</t>
  </si>
  <si>
    <t>يارا المنصور</t>
  </si>
  <si>
    <t>يارا اليونس</t>
  </si>
  <si>
    <t>يمنى الحناوي</t>
  </si>
  <si>
    <t>يوسف الدخيل</t>
  </si>
  <si>
    <t>نشمي</t>
  </si>
  <si>
    <t>انس سرحان</t>
  </si>
  <si>
    <t>عند اختيار المقرر تضع بجانب اسم المقرر بالعمود الأزرق رقم /1/</t>
  </si>
  <si>
    <r>
      <t xml:space="preserve">ثم تسليم استمارة التسجيل مع إيصال المصرف إلى شؤون طلاب الدراسات الدولية والدبلوماسية - كلية الالعلوم السياسية - الطابق الاول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</si>
  <si>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إرسال ملف الإستمارة (Excel ) عبر البريد الإلكتروني إلى العنوان التالي : 
pol.ol.damuniv@hotmail.com
ويجب أن يكون موضوع الإيميل هو الرقم الإمتحاني للطالب</t>
  </si>
  <si>
    <t>نجاح</t>
  </si>
  <si>
    <t>العربية السورية</t>
  </si>
  <si>
    <t>غاده</t>
  </si>
  <si>
    <t>سحر</t>
  </si>
  <si>
    <t>الجزائر</t>
  </si>
  <si>
    <t>بهيرة</t>
  </si>
  <si>
    <t>كفر بني</t>
  </si>
  <si>
    <t>سرغايا</t>
  </si>
  <si>
    <t>كريمه</t>
  </si>
  <si>
    <t>القرداحة</t>
  </si>
  <si>
    <t>سكينه</t>
  </si>
  <si>
    <t>مريم</t>
  </si>
  <si>
    <t>ببيلا</t>
  </si>
  <si>
    <t>غادة</t>
  </si>
  <si>
    <t>جرمانا</t>
  </si>
  <si>
    <t>فرزت</t>
  </si>
  <si>
    <t>خديجه</t>
  </si>
  <si>
    <t>أمل عوض</t>
  </si>
  <si>
    <t>زردنا</t>
  </si>
  <si>
    <t>ماجده</t>
  </si>
  <si>
    <t>سويسه</t>
  </si>
  <si>
    <t>نظميه</t>
  </si>
  <si>
    <t>حضر</t>
  </si>
  <si>
    <t>زهرة</t>
  </si>
  <si>
    <t>منبج</t>
  </si>
  <si>
    <t>ازرع</t>
  </si>
  <si>
    <t>ماجدة</t>
  </si>
  <si>
    <t>امل المحمد</t>
  </si>
  <si>
    <t>كسوه</t>
  </si>
  <si>
    <t>ليبيا طرابلس</t>
  </si>
  <si>
    <t>حماه</t>
  </si>
  <si>
    <t xml:space="preserve">شهناز </t>
  </si>
  <si>
    <t>ملك</t>
  </si>
  <si>
    <t>فهميه</t>
  </si>
  <si>
    <t>ليلى</t>
  </si>
  <si>
    <t>الصفصافه</t>
  </si>
  <si>
    <t>فاديا</t>
  </si>
  <si>
    <t>ابتسام</t>
  </si>
  <si>
    <t>القريا</t>
  </si>
  <si>
    <t>فاطمه</t>
  </si>
  <si>
    <t>الكويت</t>
  </si>
  <si>
    <t>زبيده</t>
  </si>
  <si>
    <t>نوفة</t>
  </si>
  <si>
    <t>الفلسطينية السورية</t>
  </si>
  <si>
    <t>هيام</t>
  </si>
  <si>
    <t>هدى</t>
  </si>
  <si>
    <t>كناكر</t>
  </si>
  <si>
    <t>وفاء</t>
  </si>
  <si>
    <t>زينه</t>
  </si>
  <si>
    <t>مضايا</t>
  </si>
  <si>
    <t>سنيه</t>
  </si>
  <si>
    <t>عائده</t>
  </si>
  <si>
    <t>يرموك</t>
  </si>
  <si>
    <t>نهى</t>
  </si>
  <si>
    <t>وحيده</t>
  </si>
  <si>
    <t>وضفه</t>
  </si>
  <si>
    <t>الرياض</t>
  </si>
  <si>
    <t>هامة</t>
  </si>
  <si>
    <t>رباح</t>
  </si>
  <si>
    <t>بانياس</t>
  </si>
  <si>
    <t>حلوه</t>
  </si>
  <si>
    <t>جمانه</t>
  </si>
  <si>
    <t>بديعة</t>
  </si>
  <si>
    <t>شمسه</t>
  </si>
  <si>
    <t>هويده</t>
  </si>
  <si>
    <t xml:space="preserve">السويداء </t>
  </si>
  <si>
    <t>حفير فوقا</t>
  </si>
  <si>
    <t>سناء</t>
  </si>
  <si>
    <t>سمر</t>
  </si>
  <si>
    <t>فدوى ديار بكرلي</t>
  </si>
  <si>
    <t>بوتسدام</t>
  </si>
  <si>
    <t>اسيما</t>
  </si>
  <si>
    <t>آمنه</t>
  </si>
  <si>
    <t>ناديا</t>
  </si>
  <si>
    <t xml:space="preserve">منى </t>
  </si>
  <si>
    <t>عرطوز</t>
  </si>
  <si>
    <t>صحنايا</t>
  </si>
  <si>
    <t>الدريكيش</t>
  </si>
  <si>
    <t>امنه</t>
  </si>
  <si>
    <t>ثناء</t>
  </si>
  <si>
    <t>عرامو</t>
  </si>
  <si>
    <t>كامله</t>
  </si>
  <si>
    <t>مريقب</t>
  </si>
  <si>
    <t>مخيم اليرموك</t>
  </si>
  <si>
    <t>سلام الحوراني</t>
  </si>
  <si>
    <t>هيفاء</t>
  </si>
  <si>
    <t>معضميه</t>
  </si>
  <si>
    <t>سلطانة</t>
  </si>
  <si>
    <t>دوما</t>
  </si>
  <si>
    <t>أميرة</t>
  </si>
  <si>
    <t>بيروت</t>
  </si>
  <si>
    <t>دربل</t>
  </si>
  <si>
    <t>منى</t>
  </si>
  <si>
    <t>سلميه</t>
  </si>
  <si>
    <t>منال</t>
  </si>
  <si>
    <t>يسرى</t>
  </si>
  <si>
    <t>هاله</t>
  </si>
  <si>
    <t>حلا</t>
  </si>
  <si>
    <t>سعاد</t>
  </si>
  <si>
    <t>حدة</t>
  </si>
  <si>
    <t>بلقيس</t>
  </si>
  <si>
    <t>فلك</t>
  </si>
  <si>
    <t>عائشه</t>
  </si>
  <si>
    <t>فوزية</t>
  </si>
  <si>
    <t>كوثر</t>
  </si>
  <si>
    <t>بسمه</t>
  </si>
  <si>
    <t>النبك</t>
  </si>
  <si>
    <t>تلكلخ</t>
  </si>
  <si>
    <t>اميره</t>
  </si>
  <si>
    <t>مشفى درعا</t>
  </si>
  <si>
    <t>ميساء</t>
  </si>
  <si>
    <t>عين ترما</t>
  </si>
  <si>
    <t>فرات</t>
  </si>
  <si>
    <t>حويجة الذرة</t>
  </si>
  <si>
    <t>لطفيه</t>
  </si>
  <si>
    <t>جيرود</t>
  </si>
  <si>
    <t>بلعلين</t>
  </si>
  <si>
    <t>ايمان</t>
  </si>
  <si>
    <t>هديه</t>
  </si>
  <si>
    <t>رمزيه</t>
  </si>
  <si>
    <t>جيهان</t>
  </si>
  <si>
    <t>يبرود</t>
  </si>
  <si>
    <t>روسيه الغانم الداؤد</t>
  </si>
  <si>
    <t>مصياف</t>
  </si>
  <si>
    <t>عليا</t>
  </si>
  <si>
    <t>نوى</t>
  </si>
  <si>
    <t>عبير</t>
  </si>
  <si>
    <t>مهى</t>
  </si>
  <si>
    <t xml:space="preserve">فاطمة </t>
  </si>
  <si>
    <t xml:space="preserve">دمشق </t>
  </si>
  <si>
    <t>شبعا</t>
  </si>
  <si>
    <t>غادا</t>
  </si>
  <si>
    <t>قصير</t>
  </si>
  <si>
    <t>فاطمة</t>
  </si>
  <si>
    <t>البارقيه</t>
  </si>
  <si>
    <t>امونه</t>
  </si>
  <si>
    <t>بشيرة</t>
  </si>
  <si>
    <t>رانيا</t>
  </si>
  <si>
    <t>راس المعرة</t>
  </si>
  <si>
    <t>حباب</t>
  </si>
  <si>
    <t>سبينه</t>
  </si>
  <si>
    <t>تاج الحلبي</t>
  </si>
  <si>
    <t>التل</t>
  </si>
  <si>
    <t>لبيبه</t>
  </si>
  <si>
    <t>عفاف</t>
  </si>
  <si>
    <t>سمية</t>
  </si>
  <si>
    <t>نعمه</t>
  </si>
  <si>
    <t>القطيفة</t>
  </si>
  <si>
    <t>جديدة عرطوز</t>
  </si>
  <si>
    <t>الفتايا</t>
  </si>
  <si>
    <t>انتصار</t>
  </si>
  <si>
    <t>جبله</t>
  </si>
  <si>
    <t>المعرة</t>
  </si>
  <si>
    <t xml:space="preserve">ايمان </t>
  </si>
  <si>
    <t>دلال</t>
  </si>
  <si>
    <t>سعدة</t>
  </si>
  <si>
    <t>غرام</t>
  </si>
  <si>
    <t>هاجر</t>
  </si>
  <si>
    <t>نجاه</t>
  </si>
  <si>
    <t>سهيلة</t>
  </si>
  <si>
    <t>باسمه</t>
  </si>
  <si>
    <t>هناء</t>
  </si>
  <si>
    <t xml:space="preserve">جبلة </t>
  </si>
  <si>
    <t>المران</t>
  </si>
  <si>
    <t>زكاء</t>
  </si>
  <si>
    <t>رشا</t>
  </si>
  <si>
    <t>قطيفة</t>
  </si>
  <si>
    <t>الهام</t>
  </si>
  <si>
    <t>زينب</t>
  </si>
  <si>
    <t>اميرة</t>
  </si>
  <si>
    <t>الدمام</t>
  </si>
  <si>
    <t>عبيده</t>
  </si>
  <si>
    <t>حسنه</t>
  </si>
  <si>
    <t>بشيره</t>
  </si>
  <si>
    <t xml:space="preserve">التل </t>
  </si>
  <si>
    <t>هند</t>
  </si>
  <si>
    <t>جميلة</t>
  </si>
  <si>
    <t>سميره</t>
  </si>
  <si>
    <t>ندوه</t>
  </si>
  <si>
    <t>داريا</t>
  </si>
  <si>
    <t>بارعه النحاس</t>
  </si>
  <si>
    <t>روعه</t>
  </si>
  <si>
    <t>مياده</t>
  </si>
  <si>
    <t>لورا</t>
  </si>
  <si>
    <t>ادلب</t>
  </si>
  <si>
    <t>قميناس</t>
  </si>
  <si>
    <t>ابتسام النجم السوعان</t>
  </si>
  <si>
    <t>اسراء الشاوي</t>
  </si>
  <si>
    <t>سميره الخلف</t>
  </si>
  <si>
    <t>حرستا البصل</t>
  </si>
  <si>
    <t>وئام</t>
  </si>
  <si>
    <t>نور الهدى</t>
  </si>
  <si>
    <t>خاتون</t>
  </si>
  <si>
    <t>بيررزات</t>
  </si>
  <si>
    <t>مرسيل</t>
  </si>
  <si>
    <t>جوهره</t>
  </si>
  <si>
    <t>رولا</t>
  </si>
  <si>
    <t xml:space="preserve">سوسن </t>
  </si>
  <si>
    <t>هنادي</t>
  </si>
  <si>
    <t>حنان</t>
  </si>
  <si>
    <t xml:space="preserve">خديجة </t>
  </si>
  <si>
    <t xml:space="preserve">ريف دمشق </t>
  </si>
  <si>
    <t>منتهى</t>
  </si>
  <si>
    <t>وادي العيون</t>
  </si>
  <si>
    <t>سميحة</t>
  </si>
  <si>
    <t>سميرة</t>
  </si>
  <si>
    <t>سلام</t>
  </si>
  <si>
    <t>كوكب</t>
  </si>
  <si>
    <t>الانبار</t>
  </si>
  <si>
    <t>العراقية</t>
  </si>
  <si>
    <t>بيت سابر</t>
  </si>
  <si>
    <t>الحريف</t>
  </si>
  <si>
    <t>مشفى دوما</t>
  </si>
  <si>
    <t>المشرفة</t>
  </si>
  <si>
    <t>زاكية</t>
  </si>
  <si>
    <t>فاتنة</t>
  </si>
  <si>
    <t>مريم الراشد</t>
  </si>
  <si>
    <t>تمانعة الغاب</t>
  </si>
  <si>
    <t>حليمه</t>
  </si>
  <si>
    <t xml:space="preserve">اللاذقية </t>
  </si>
  <si>
    <t>صباح</t>
  </si>
  <si>
    <t>الحجر الاسود</t>
  </si>
  <si>
    <t>ازدهار</t>
  </si>
  <si>
    <t>صبحيه</t>
  </si>
  <si>
    <t>خاتون المحمد</t>
  </si>
  <si>
    <t>الزهراء</t>
  </si>
  <si>
    <t>جليلة</t>
  </si>
  <si>
    <t>جسر الشغور</t>
  </si>
  <si>
    <t>مارال</t>
  </si>
  <si>
    <t>حرستا</t>
  </si>
  <si>
    <t>وداد</t>
  </si>
  <si>
    <t>استهام</t>
  </si>
  <si>
    <t>لاهثه</t>
  </si>
  <si>
    <t>هلا</t>
  </si>
  <si>
    <t xml:space="preserve">سمر </t>
  </si>
  <si>
    <t xml:space="preserve">صباح </t>
  </si>
  <si>
    <t>سميرا</t>
  </si>
  <si>
    <t>رغداء</t>
  </si>
  <si>
    <t>غصون</t>
  </si>
  <si>
    <t>فريحه نصر</t>
  </si>
  <si>
    <t>فريزة</t>
  </si>
  <si>
    <t>دير عطيه</t>
  </si>
  <si>
    <t>ملوك</t>
  </si>
  <si>
    <t>قدسيا</t>
  </si>
  <si>
    <t>حياة</t>
  </si>
  <si>
    <t>ميسون</t>
  </si>
  <si>
    <t xml:space="preserve">خديجة زيتون </t>
  </si>
  <si>
    <t>نيله</t>
  </si>
  <si>
    <t>ناصرية</t>
  </si>
  <si>
    <t xml:space="preserve">سبينة </t>
  </si>
  <si>
    <t>مجد مروة</t>
  </si>
  <si>
    <t>شذا</t>
  </si>
  <si>
    <t>ابوظبي</t>
  </si>
  <si>
    <t>معضمية</t>
  </si>
  <si>
    <t>لما الخطيب</t>
  </si>
  <si>
    <t>تغريد</t>
  </si>
  <si>
    <t xml:space="preserve">دير الزور </t>
  </si>
  <si>
    <t>شيخه</t>
  </si>
  <si>
    <t>رجمان</t>
  </si>
  <si>
    <t>وفيقه</t>
  </si>
  <si>
    <t>ياسمين</t>
  </si>
  <si>
    <t>جميله</t>
  </si>
  <si>
    <t>عبيدة</t>
  </si>
  <si>
    <t>حياه</t>
  </si>
  <si>
    <t>ناهد</t>
  </si>
  <si>
    <t>دير علي</t>
  </si>
  <si>
    <t>جبلة</t>
  </si>
  <si>
    <t>لطيفة</t>
  </si>
  <si>
    <t>الحسينية</t>
  </si>
  <si>
    <t>اعتدال</t>
  </si>
  <si>
    <t>جهيزة</t>
  </si>
  <si>
    <t>القطيلبية</t>
  </si>
  <si>
    <t>وفيقه علي</t>
  </si>
  <si>
    <t>قطنا</t>
  </si>
  <si>
    <t>القصيبية</t>
  </si>
  <si>
    <t>نبيلا</t>
  </si>
  <si>
    <t>داعل</t>
  </si>
  <si>
    <t>اسيمه</t>
  </si>
  <si>
    <t>خديجة</t>
  </si>
  <si>
    <t>فطيم</t>
  </si>
  <si>
    <t>تلشغيب</t>
  </si>
  <si>
    <t>البوكمال</t>
  </si>
  <si>
    <t>ليلى حسن</t>
  </si>
  <si>
    <t>محاسن</t>
  </si>
  <si>
    <t>انخل</t>
  </si>
  <si>
    <t>مسرابا</t>
  </si>
  <si>
    <t>اريحا</t>
  </si>
  <si>
    <t>ديماس</t>
  </si>
  <si>
    <t>مساكن السيدة زينب</t>
  </si>
  <si>
    <t>حنجور</t>
  </si>
  <si>
    <t>انعام</t>
  </si>
  <si>
    <t>قبر الست</t>
  </si>
  <si>
    <t>ريما</t>
  </si>
  <si>
    <t>مميز</t>
  </si>
  <si>
    <t>منين</t>
  </si>
  <si>
    <t>عطشانه شرقيه</t>
  </si>
  <si>
    <t>امال</t>
  </si>
  <si>
    <t>اربد</t>
  </si>
  <si>
    <t>سوسن</t>
  </si>
  <si>
    <t>الجدوعيه</t>
  </si>
  <si>
    <t>اديبه صافي</t>
  </si>
  <si>
    <t>الشير</t>
  </si>
  <si>
    <t>نور</t>
  </si>
  <si>
    <t>روضه</t>
  </si>
  <si>
    <t>رفاعيه</t>
  </si>
  <si>
    <t>عالقين</t>
  </si>
  <si>
    <t>ريعان</t>
  </si>
  <si>
    <t>رسمية</t>
  </si>
  <si>
    <t>بشرى</t>
  </si>
  <si>
    <t>لباب</t>
  </si>
  <si>
    <t xml:space="preserve">الكفر </t>
  </si>
  <si>
    <t>نجاة</t>
  </si>
  <si>
    <t>ضهر المحشلة</t>
  </si>
  <si>
    <t>رانية</t>
  </si>
  <si>
    <t>فوزيه</t>
  </si>
  <si>
    <t>نهاد</t>
  </si>
  <si>
    <t>امنة</t>
  </si>
  <si>
    <t>الخفجي</t>
  </si>
  <si>
    <t>شفيقه</t>
  </si>
  <si>
    <t>مزنا</t>
  </si>
  <si>
    <t>رحيبه</t>
  </si>
  <si>
    <t>مورك</t>
  </si>
  <si>
    <t>الجانودية</t>
  </si>
  <si>
    <t>هنا</t>
  </si>
  <si>
    <t>نعامه</t>
  </si>
  <si>
    <t>الضمير</t>
  </si>
  <si>
    <t>امينه</t>
  </si>
  <si>
    <t>رجاء</t>
  </si>
  <si>
    <t>مجد البستان</t>
  </si>
  <si>
    <t>مياماس</t>
  </si>
  <si>
    <t>شلبيه</t>
  </si>
  <si>
    <t>حياه احمد</t>
  </si>
  <si>
    <t>فالانتين</t>
  </si>
  <si>
    <t>حفيان</t>
  </si>
  <si>
    <t>سقبا</t>
  </si>
  <si>
    <t>فاطسه</t>
  </si>
  <si>
    <t>عبير قصاد</t>
  </si>
  <si>
    <t>عجمان</t>
  </si>
  <si>
    <t>القرداحه</t>
  </si>
  <si>
    <t>الشجره</t>
  </si>
  <si>
    <t>نورما</t>
  </si>
  <si>
    <t>انتصار الراغب</t>
  </si>
  <si>
    <t>انتخاب</t>
  </si>
  <si>
    <t>كريمة</t>
  </si>
  <si>
    <t>فتاه</t>
  </si>
  <si>
    <t>خيريه</t>
  </si>
  <si>
    <t>آمنه خميس</t>
  </si>
  <si>
    <t>الشيخ مسكين</t>
  </si>
  <si>
    <t>رنكوس</t>
  </si>
  <si>
    <t>ذكاء</t>
  </si>
  <si>
    <t>زبداني</t>
  </si>
  <si>
    <t>حصنان</t>
  </si>
  <si>
    <t>سمو</t>
  </si>
  <si>
    <t>الشحيل</t>
  </si>
  <si>
    <t>انديره</t>
  </si>
  <si>
    <t>كويت</t>
  </si>
  <si>
    <t>روله</t>
  </si>
  <si>
    <t>فضه</t>
  </si>
  <si>
    <t>غباغب</t>
  </si>
  <si>
    <t>نهلا</t>
  </si>
  <si>
    <t>جب البيبا</t>
  </si>
  <si>
    <t>الجوره</t>
  </si>
  <si>
    <t>ميرفت</t>
  </si>
  <si>
    <t>رندا</t>
  </si>
  <si>
    <t>جده</t>
  </si>
  <si>
    <t xml:space="preserve">رنا محمد </t>
  </si>
  <si>
    <t>نجها</t>
  </si>
  <si>
    <t>دورس</t>
  </si>
  <si>
    <t>اللبنانية</t>
  </si>
  <si>
    <t>القدموس</t>
  </si>
  <si>
    <t>رقيه الحموي</t>
  </si>
  <si>
    <t>محموده</t>
  </si>
  <si>
    <t>سهوة الخضر</t>
  </si>
  <si>
    <t>مريم ديوب</t>
  </si>
  <si>
    <t>نهر البارد</t>
  </si>
  <si>
    <t>عين الفيجه</t>
  </si>
  <si>
    <t>اطمة</t>
  </si>
  <si>
    <t>ملح</t>
  </si>
  <si>
    <t>حطين</t>
  </si>
  <si>
    <t>اميره موسى</t>
  </si>
  <si>
    <t>اللدينه</t>
  </si>
  <si>
    <t>هنديه</t>
  </si>
  <si>
    <t>المليحة الشرقية</t>
  </si>
  <si>
    <t>خزنه</t>
  </si>
  <si>
    <t xml:space="preserve">نجاح </t>
  </si>
  <si>
    <t>ايمان حمايه</t>
  </si>
  <si>
    <t>حجيره</t>
  </si>
  <si>
    <t>اسما</t>
  </si>
  <si>
    <t>صبا</t>
  </si>
  <si>
    <t>رقة</t>
  </si>
  <si>
    <t>بلاطه غربيه</t>
  </si>
  <si>
    <t>فيروز</t>
  </si>
  <si>
    <t>مهدات</t>
  </si>
  <si>
    <t>سلوى</t>
  </si>
  <si>
    <t>صافيتا</t>
  </si>
  <si>
    <t>مروه</t>
  </si>
  <si>
    <t>ظريفة</t>
  </si>
  <si>
    <t>عتيبة</t>
  </si>
  <si>
    <t xml:space="preserve">وفاء </t>
  </si>
  <si>
    <t>اسعاف</t>
  </si>
  <si>
    <t>قمر</t>
  </si>
  <si>
    <t>سليمه</t>
  </si>
  <si>
    <t>بديعه</t>
  </si>
  <si>
    <t>بسطيرون</t>
  </si>
  <si>
    <t>بيصين</t>
  </si>
  <si>
    <t>راغده عيد</t>
  </si>
  <si>
    <t>جديده عرطوز</t>
  </si>
  <si>
    <t xml:space="preserve">ميثة </t>
  </si>
  <si>
    <t>الكوم</t>
  </si>
  <si>
    <t>معربا</t>
  </si>
  <si>
    <t>مؤمنه</t>
  </si>
  <si>
    <t>هيام الخطيب</t>
  </si>
  <si>
    <t>ندى</t>
  </si>
  <si>
    <t>عدله</t>
  </si>
  <si>
    <t>فضيلة</t>
  </si>
  <si>
    <t>غوده</t>
  </si>
  <si>
    <t>حداد</t>
  </si>
  <si>
    <t>كونول</t>
  </si>
  <si>
    <t>معرتمصرين</t>
  </si>
  <si>
    <t>مره</t>
  </si>
  <si>
    <t>عائده ابو خير</t>
  </si>
  <si>
    <t>رخله</t>
  </si>
  <si>
    <t>قامشلي</t>
  </si>
  <si>
    <t>صدد</t>
  </si>
  <si>
    <t>فنزويلا سانتا بريرا</t>
  </si>
  <si>
    <t>براءة</t>
  </si>
  <si>
    <t>مثيله عيسى</t>
  </si>
  <si>
    <t>ابها</t>
  </si>
  <si>
    <t>مصاد</t>
  </si>
  <si>
    <t>جميله عاصي</t>
  </si>
  <si>
    <t>بداده</t>
  </si>
  <si>
    <t>روعه الابراهيم</t>
  </si>
  <si>
    <t>زكية</t>
  </si>
  <si>
    <t>محيميدة</t>
  </si>
  <si>
    <t>شهيره</t>
  </si>
  <si>
    <t>الصوراني</t>
  </si>
  <si>
    <t>عطاف</t>
  </si>
  <si>
    <t>الحريسه</t>
  </si>
  <si>
    <t>جديدة الوادي</t>
  </si>
  <si>
    <t>طهران</t>
  </si>
  <si>
    <t>الحيدريه</t>
  </si>
  <si>
    <t>شكريه</t>
  </si>
  <si>
    <t>تل خرنوب</t>
  </si>
  <si>
    <t>نجوى</t>
  </si>
  <si>
    <t>روضة</t>
  </si>
  <si>
    <t>نهال</t>
  </si>
  <si>
    <t>فريده</t>
  </si>
  <si>
    <t>الجسعه</t>
  </si>
  <si>
    <t>حكيمة</t>
  </si>
  <si>
    <t>شمسة</t>
  </si>
  <si>
    <t>عبله</t>
  </si>
  <si>
    <t>صفية</t>
  </si>
  <si>
    <t>فاديه</t>
  </si>
  <si>
    <t>لما</t>
  </si>
  <si>
    <t>غزاله</t>
  </si>
  <si>
    <t>هيفا</t>
  </si>
  <si>
    <t xml:space="preserve">روضة </t>
  </si>
  <si>
    <t>خان شيخون</t>
  </si>
  <si>
    <t>العيس</t>
  </si>
  <si>
    <t>واسط</t>
  </si>
  <si>
    <t>القامشلي</t>
  </si>
  <si>
    <t>ريمة اللحف</t>
  </si>
  <si>
    <t>رونه نور الدين</t>
  </si>
  <si>
    <t>وهيبه</t>
  </si>
  <si>
    <t>ديبه</t>
  </si>
  <si>
    <t>انيسه</t>
  </si>
  <si>
    <t>وفاء كسر</t>
  </si>
  <si>
    <t>اسيا حسن</t>
  </si>
  <si>
    <t>المالكيه</t>
  </si>
  <si>
    <t>عوفه</t>
  </si>
  <si>
    <t>نهله</t>
  </si>
  <si>
    <t>ينبع</t>
  </si>
  <si>
    <t>لمياء</t>
  </si>
  <si>
    <t>جاكلين</t>
  </si>
  <si>
    <t>القصير</t>
  </si>
  <si>
    <t>نوره</t>
  </si>
  <si>
    <t>يسره</t>
  </si>
  <si>
    <t>كرميا</t>
  </si>
  <si>
    <t>ربى</t>
  </si>
  <si>
    <t>يحمور</t>
  </si>
  <si>
    <t>علا</t>
  </si>
  <si>
    <t>وفيقة</t>
  </si>
  <si>
    <t>ضياء</t>
  </si>
  <si>
    <t>الأردنية</t>
  </si>
  <si>
    <t>رمزية</t>
  </si>
  <si>
    <t>قرة دوكار</t>
  </si>
  <si>
    <t xml:space="preserve">مريم </t>
  </si>
  <si>
    <t>نها</t>
  </si>
  <si>
    <t>مطيعه حسن</t>
  </si>
  <si>
    <t>حداده</t>
  </si>
  <si>
    <t xml:space="preserve">كوثر </t>
  </si>
  <si>
    <t>منيره عبود</t>
  </si>
  <si>
    <t>نايفه</t>
  </si>
  <si>
    <t>العشارة</t>
  </si>
  <si>
    <t>نعيمه</t>
  </si>
  <si>
    <t>شهبا</t>
  </si>
  <si>
    <t>روميه خلف حمود</t>
  </si>
  <si>
    <t>نبل</t>
  </si>
  <si>
    <t>خلفة</t>
  </si>
  <si>
    <t>البشيرية</t>
  </si>
  <si>
    <t>ليلا</t>
  </si>
  <si>
    <t>حبابه</t>
  </si>
  <si>
    <t>نحل</t>
  </si>
  <si>
    <t>فايزه</t>
  </si>
  <si>
    <t>محجه</t>
  </si>
  <si>
    <t>سمره</t>
  </si>
  <si>
    <t>سفيره</t>
  </si>
  <si>
    <t>المنيذره</t>
  </si>
  <si>
    <t>اتحاد</t>
  </si>
  <si>
    <t xml:space="preserve">سعاد </t>
  </si>
  <si>
    <t>نوال</t>
  </si>
  <si>
    <t>زرده</t>
  </si>
  <si>
    <t>الحفة</t>
  </si>
  <si>
    <t>خلود</t>
  </si>
  <si>
    <t xml:space="preserve">صباح سلاخ </t>
  </si>
  <si>
    <t>حرف الساري</t>
  </si>
  <si>
    <t>فريال</t>
  </si>
  <si>
    <t>بصرى الشام</t>
  </si>
  <si>
    <t>منيرة</t>
  </si>
  <si>
    <t>فريال الشلبي</t>
  </si>
  <si>
    <t>سامية درويش</t>
  </si>
  <si>
    <t>فيضه العويد</t>
  </si>
  <si>
    <t>نبيله</t>
  </si>
  <si>
    <t>حرنه</t>
  </si>
  <si>
    <t>شمسكين</t>
  </si>
  <si>
    <t>نابغه</t>
  </si>
  <si>
    <t>حسنية</t>
  </si>
  <si>
    <t>خنساء</t>
  </si>
  <si>
    <t>سهام فهمي حسين</t>
  </si>
  <si>
    <t>هدايا</t>
  </si>
  <si>
    <t>واجد</t>
  </si>
  <si>
    <t>رقيه</t>
  </si>
  <si>
    <t>تل كمبتري</t>
  </si>
  <si>
    <t>امل</t>
  </si>
  <si>
    <t>تمام</t>
  </si>
  <si>
    <t>ناجية</t>
  </si>
  <si>
    <t>شمس</t>
  </si>
  <si>
    <t xml:space="preserve">ناديا </t>
  </si>
  <si>
    <t xml:space="preserve">زبداني </t>
  </si>
  <si>
    <t>نعيمة</t>
  </si>
  <si>
    <t>غندورة</t>
  </si>
  <si>
    <t>شتوه</t>
  </si>
  <si>
    <t>الغارية</t>
  </si>
  <si>
    <t>وجيها</t>
  </si>
  <si>
    <t xml:space="preserve">جبعدين </t>
  </si>
  <si>
    <t>نجله</t>
  </si>
  <si>
    <t>عدله الشيباني</t>
  </si>
  <si>
    <t>ترفه الخطيب ابو فخر</t>
  </si>
  <si>
    <t>غلوه</t>
  </si>
  <si>
    <t xml:space="preserve">جبله </t>
  </si>
  <si>
    <t>والدتهاجميله</t>
  </si>
  <si>
    <t xml:space="preserve">الخندق الغربي </t>
  </si>
  <si>
    <t xml:space="preserve">دلال دايري </t>
  </si>
  <si>
    <t>الثورة</t>
  </si>
  <si>
    <t xml:space="preserve">مريم المقداد </t>
  </si>
  <si>
    <t>وجيده</t>
  </si>
  <si>
    <t>حطلة</t>
  </si>
  <si>
    <t xml:space="preserve">سهام </t>
  </si>
  <si>
    <t xml:space="preserve">اميرة </t>
  </si>
  <si>
    <t xml:space="preserve">غادة </t>
  </si>
  <si>
    <t>راس العين</t>
  </si>
  <si>
    <t>نظيره</t>
  </si>
  <si>
    <t>ريا</t>
  </si>
  <si>
    <t>ريمه</t>
  </si>
  <si>
    <t>بسنادا</t>
  </si>
  <si>
    <t>نصرة</t>
  </si>
  <si>
    <t>مخيم جرمانا</t>
  </si>
  <si>
    <t>عائدة</t>
  </si>
  <si>
    <t>امون</t>
  </si>
  <si>
    <t>هالة</t>
  </si>
  <si>
    <t>سكينه العواد</t>
  </si>
  <si>
    <t>محسنة</t>
  </si>
  <si>
    <t>مجيده</t>
  </si>
  <si>
    <t xml:space="preserve">فهيده </t>
  </si>
  <si>
    <t xml:space="preserve">عليا </t>
  </si>
  <si>
    <t xml:space="preserve">درعا - نوى </t>
  </si>
  <si>
    <t>الكفر</t>
  </si>
  <si>
    <t>وداد الحلبي</t>
  </si>
  <si>
    <t>طرابلس الغرب</t>
  </si>
  <si>
    <t>ربيحه</t>
  </si>
  <si>
    <t>وجيهه</t>
  </si>
  <si>
    <t>زور بقرايا</t>
  </si>
  <si>
    <t>ابو حبة</t>
  </si>
  <si>
    <t>رئيفة</t>
  </si>
  <si>
    <t xml:space="preserve">أسيا </t>
  </si>
  <si>
    <t xml:space="preserve">بوسان </t>
  </si>
  <si>
    <t>وفاء الجيرودي</t>
  </si>
  <si>
    <t>بودي</t>
  </si>
  <si>
    <t>هلاله</t>
  </si>
  <si>
    <t>رئاس</t>
  </si>
  <si>
    <t xml:space="preserve">رحاب </t>
  </si>
  <si>
    <t>حسيبي</t>
  </si>
  <si>
    <t>دريكيش</t>
  </si>
  <si>
    <t xml:space="preserve">وردة </t>
  </si>
  <si>
    <t>بسيمه</t>
  </si>
  <si>
    <t xml:space="preserve">معرة صيد نايا </t>
  </si>
  <si>
    <t>رفيفه</t>
  </si>
  <si>
    <t>شرعية</t>
  </si>
  <si>
    <t>فرزت أنجو</t>
  </si>
  <si>
    <t>باقلا</t>
  </si>
  <si>
    <t>شمس الدين</t>
  </si>
  <si>
    <t>داما</t>
  </si>
  <si>
    <t>صديقه</t>
  </si>
  <si>
    <t>نوفه</t>
  </si>
  <si>
    <t>ساميه</t>
  </si>
  <si>
    <t>اليزابيت</t>
  </si>
  <si>
    <t>ترفه</t>
  </si>
  <si>
    <t>تجا</t>
  </si>
  <si>
    <t>سمية الشرع</t>
  </si>
  <si>
    <t>نزهة</t>
  </si>
  <si>
    <t>مها</t>
  </si>
  <si>
    <t>حليمة</t>
  </si>
  <si>
    <t>خانم</t>
  </si>
  <si>
    <t>عسال الورد</t>
  </si>
  <si>
    <t xml:space="preserve">حسكة </t>
  </si>
  <si>
    <t>اديبه</t>
  </si>
  <si>
    <t>فريدة</t>
  </si>
  <si>
    <t xml:space="preserve">ضحية </t>
  </si>
  <si>
    <t>عقارب</t>
  </si>
  <si>
    <t>ميادة</t>
  </si>
  <si>
    <t>شعاره</t>
  </si>
  <si>
    <t xml:space="preserve">حماه </t>
  </si>
  <si>
    <t>نهله فرا</t>
  </si>
  <si>
    <t>حسنة</t>
  </si>
  <si>
    <t>هيته</t>
  </si>
  <si>
    <t>غازية</t>
  </si>
  <si>
    <t>مطرة</t>
  </si>
  <si>
    <t xml:space="preserve">نوال </t>
  </si>
  <si>
    <t>مقيليبة</t>
  </si>
  <si>
    <t>هاديه</t>
  </si>
  <si>
    <t xml:space="preserve">تبارك </t>
  </si>
  <si>
    <t xml:space="preserve">جيرود </t>
  </si>
  <si>
    <t>مفيدة</t>
  </si>
  <si>
    <t>سميحه</t>
  </si>
  <si>
    <t>قلعة جندل</t>
  </si>
  <si>
    <t>عائشة</t>
  </si>
  <si>
    <t xml:space="preserve">هيام </t>
  </si>
  <si>
    <t>رضيه</t>
  </si>
  <si>
    <t>صالحه</t>
  </si>
  <si>
    <t>العربية الفلسطينية</t>
  </si>
  <si>
    <t>دير الصليب</t>
  </si>
  <si>
    <t xml:space="preserve">شمسه الجاسم </t>
  </si>
  <si>
    <t xml:space="preserve">انعام </t>
  </si>
  <si>
    <t xml:space="preserve">لانا
</t>
  </si>
  <si>
    <t>حماه -دير شميل</t>
  </si>
  <si>
    <t xml:space="preserve">رمزيه </t>
  </si>
  <si>
    <t xml:space="preserve">وداد </t>
  </si>
  <si>
    <t>عين الشعرة</t>
  </si>
  <si>
    <t>بسما</t>
  </si>
  <si>
    <t>عين الفيجة</t>
  </si>
  <si>
    <t>سميه</t>
  </si>
  <si>
    <t>ديرعطيه</t>
  </si>
  <si>
    <t>رنده</t>
  </si>
  <si>
    <t xml:space="preserve">كفر حايا </t>
  </si>
  <si>
    <t xml:space="preserve">سعده عبد الملك </t>
  </si>
  <si>
    <t xml:space="preserve">حفير فوقا </t>
  </si>
  <si>
    <t>زكيه</t>
  </si>
  <si>
    <t xml:space="preserve">حليمه </t>
  </si>
  <si>
    <t>البيلونة</t>
  </si>
  <si>
    <t>فاطم</t>
  </si>
  <si>
    <t>هرمس</t>
  </si>
  <si>
    <t>القصيبيه</t>
  </si>
  <si>
    <t xml:space="preserve">فاطمه </t>
  </si>
  <si>
    <t>نوري</t>
  </si>
  <si>
    <t>سعدى</t>
  </si>
  <si>
    <t>نورة</t>
  </si>
  <si>
    <t>سميره ملحم</t>
  </si>
  <si>
    <t>غير سورية</t>
  </si>
  <si>
    <t>عطيه</t>
  </si>
  <si>
    <t>تمر</t>
  </si>
  <si>
    <t xml:space="preserve">اليمنية </t>
  </si>
  <si>
    <t>صبحية</t>
  </si>
  <si>
    <t>سلافيا</t>
  </si>
  <si>
    <t>ملكة</t>
  </si>
  <si>
    <t>خالديه</t>
  </si>
  <si>
    <t>تجمع مساكن السيده زينب</t>
  </si>
  <si>
    <t>هويدا</t>
  </si>
  <si>
    <t>هناده</t>
  </si>
  <si>
    <t>نزيهه</t>
  </si>
  <si>
    <t xml:space="preserve">عيشة </t>
  </si>
  <si>
    <t xml:space="preserve">جورجيتا فكتوريا </t>
  </si>
  <si>
    <t>احلام</t>
  </si>
  <si>
    <t>حسرات</t>
  </si>
  <si>
    <t xml:space="preserve">بديعة </t>
  </si>
  <si>
    <t>المحروسة</t>
  </si>
  <si>
    <t>خوله</t>
  </si>
  <si>
    <t>راس معرة</t>
  </si>
  <si>
    <t>ضحى</t>
  </si>
  <si>
    <t>حسنا</t>
  </si>
  <si>
    <t>حمده</t>
  </si>
  <si>
    <t xml:space="preserve">مفيدة </t>
  </si>
  <si>
    <t xml:space="preserve">سجى </t>
  </si>
  <si>
    <t>رتيبه</t>
  </si>
  <si>
    <t xml:space="preserve">عبير الشاطر </t>
  </si>
  <si>
    <t>عدلة</t>
  </si>
  <si>
    <t xml:space="preserve">جهان </t>
  </si>
  <si>
    <t>آنه</t>
  </si>
  <si>
    <t>شاديه</t>
  </si>
  <si>
    <t>منين- ريف دمشق</t>
  </si>
  <si>
    <t>عفاف عباس</t>
  </si>
  <si>
    <t>زلفه</t>
  </si>
  <si>
    <t>أمل</t>
  </si>
  <si>
    <t>ربيعه</t>
  </si>
  <si>
    <t>الشرائع</t>
  </si>
  <si>
    <t>نورا</t>
  </si>
  <si>
    <t xml:space="preserve">هند </t>
  </si>
  <si>
    <t xml:space="preserve">مزرعة بيت جن </t>
  </si>
  <si>
    <t>نائلة</t>
  </si>
  <si>
    <t>باريهان</t>
  </si>
  <si>
    <t>معارة الأخوان</t>
  </si>
  <si>
    <t>البصيرة</t>
  </si>
  <si>
    <t>سيناء</t>
  </si>
  <si>
    <t>فايزة</t>
  </si>
  <si>
    <t>فتحيه</t>
  </si>
  <si>
    <t>اميمة</t>
  </si>
  <si>
    <t>شعبا</t>
  </si>
  <si>
    <t>صفاء</t>
  </si>
  <si>
    <t>لبنه</t>
  </si>
  <si>
    <t>حنان السلال</t>
  </si>
  <si>
    <t xml:space="preserve">حنان </t>
  </si>
  <si>
    <t xml:space="preserve">فهمية </t>
  </si>
  <si>
    <t>جهينه</t>
  </si>
  <si>
    <t>انشراح</t>
  </si>
  <si>
    <t xml:space="preserve">ماجده </t>
  </si>
  <si>
    <t>ايفون</t>
  </si>
  <si>
    <t>نوريه</t>
  </si>
  <si>
    <t>لودي</t>
  </si>
  <si>
    <t>اكتمال</t>
  </si>
  <si>
    <t>مي</t>
  </si>
  <si>
    <t xml:space="preserve">ربيعه العقاد </t>
  </si>
  <si>
    <t>تهاني</t>
  </si>
  <si>
    <t xml:space="preserve">سويدان شامية </t>
  </si>
  <si>
    <t xml:space="preserve">قارة </t>
  </si>
  <si>
    <t xml:space="preserve">الشجر </t>
  </si>
  <si>
    <t>كفر بطنا</t>
  </si>
  <si>
    <t>البيصره</t>
  </si>
  <si>
    <t>عين دليمه</t>
  </si>
  <si>
    <t xml:space="preserve">مها </t>
  </si>
  <si>
    <t>ضهر اليازدية</t>
  </si>
  <si>
    <t>فضيله بري</t>
  </si>
  <si>
    <t>اليفه</t>
  </si>
  <si>
    <t>بدرية</t>
  </si>
  <si>
    <t>قرحتا</t>
  </si>
  <si>
    <t>كفاء</t>
  </si>
  <si>
    <t>لينا</t>
  </si>
  <si>
    <t>رمال</t>
  </si>
  <si>
    <t>اروى</t>
  </si>
  <si>
    <t>جنوب ونور الدين</t>
  </si>
  <si>
    <t>خفسه</t>
  </si>
  <si>
    <t>ايمان عبد الله</t>
  </si>
  <si>
    <t>احترام</t>
  </si>
  <si>
    <t>ندوى</t>
  </si>
  <si>
    <t>زهراء</t>
  </si>
  <si>
    <t>رنا</t>
  </si>
  <si>
    <t>عمشه</t>
  </si>
  <si>
    <t>اقبال</t>
  </si>
  <si>
    <t xml:space="preserve">نهاد </t>
  </si>
  <si>
    <t>فريزه</t>
  </si>
  <si>
    <t>تماضر</t>
  </si>
  <si>
    <t>نشميه</t>
  </si>
  <si>
    <t>اسماء</t>
  </si>
  <si>
    <t>سوزان</t>
  </si>
  <si>
    <t>شيرين</t>
  </si>
  <si>
    <t>نجلاء</t>
  </si>
  <si>
    <t xml:space="preserve">مدينه </t>
  </si>
  <si>
    <t xml:space="preserve">زنيب </t>
  </si>
  <si>
    <t>تميمه</t>
  </si>
  <si>
    <t>واجده</t>
  </si>
  <si>
    <t>اريا</t>
  </si>
  <si>
    <t>رزان</t>
  </si>
  <si>
    <t>بلسم</t>
  </si>
  <si>
    <t>ساريه</t>
  </si>
  <si>
    <t>ناضره</t>
  </si>
  <si>
    <t>رسمه</t>
  </si>
  <si>
    <t>اسيه</t>
  </si>
  <si>
    <t>جليله</t>
  </si>
  <si>
    <t xml:space="preserve">بارعه </t>
  </si>
  <si>
    <t>رويده</t>
  </si>
  <si>
    <t>جوزه</t>
  </si>
  <si>
    <t xml:space="preserve">فاطمه العمر </t>
  </si>
  <si>
    <t>مها العلي</t>
  </si>
  <si>
    <t xml:space="preserve">انصاف </t>
  </si>
  <si>
    <t>حمامه</t>
  </si>
  <si>
    <t>هيلين</t>
  </si>
  <si>
    <t>أديبة</t>
  </si>
  <si>
    <t>سيلفا</t>
  </si>
  <si>
    <t xml:space="preserve">ميساء </t>
  </si>
  <si>
    <t>لميا</t>
  </si>
  <si>
    <t>افراح</t>
  </si>
  <si>
    <t>بهيه</t>
  </si>
  <si>
    <t>رحاب</t>
  </si>
  <si>
    <t>ندا</t>
  </si>
  <si>
    <t>سلمى</t>
  </si>
  <si>
    <t>امتنان</t>
  </si>
  <si>
    <t>ليندا</t>
  </si>
  <si>
    <t xml:space="preserve">هالة </t>
  </si>
  <si>
    <t>فاتن</t>
  </si>
  <si>
    <t>تغاريد</t>
  </si>
  <si>
    <t>دير العدس</t>
  </si>
  <si>
    <t>خديجة الخطيب</t>
  </si>
  <si>
    <t>دمعه القلعاني</t>
  </si>
  <si>
    <t xml:space="preserve">عطرة </t>
  </si>
  <si>
    <t xml:space="preserve">جانيت </t>
  </si>
  <si>
    <t xml:space="preserve">كوكب </t>
  </si>
  <si>
    <t>مكيه</t>
  </si>
  <si>
    <t>هيلا</t>
  </si>
  <si>
    <t>حميدة</t>
  </si>
  <si>
    <t xml:space="preserve">نواظر </t>
  </si>
  <si>
    <t>ورده</t>
  </si>
  <si>
    <t>جواهر زاهر</t>
  </si>
  <si>
    <t>حاجة</t>
  </si>
  <si>
    <t>هدية</t>
  </si>
  <si>
    <t xml:space="preserve">صالحه </t>
  </si>
  <si>
    <t>سمر الطيلوني الشهير بالسنكري</t>
  </si>
  <si>
    <t>ختام</t>
  </si>
  <si>
    <t>صفيه شبانه</t>
  </si>
  <si>
    <t>خولة</t>
  </si>
  <si>
    <t>ميا</t>
  </si>
  <si>
    <t>عيده</t>
  </si>
  <si>
    <t xml:space="preserve">بشيره </t>
  </si>
  <si>
    <t xml:space="preserve">نهلة </t>
  </si>
  <si>
    <t>سعاد اليوسف</t>
  </si>
  <si>
    <t>التونسية</t>
  </si>
  <si>
    <t>نارمان</t>
  </si>
  <si>
    <t>نرجس</t>
  </si>
  <si>
    <t>منوه</t>
  </si>
  <si>
    <t>شكوى</t>
  </si>
  <si>
    <t>انتخاب الفريج</t>
  </si>
  <si>
    <t>سوكينه</t>
  </si>
  <si>
    <t>هند حسون</t>
  </si>
  <si>
    <t>هبه</t>
  </si>
  <si>
    <t>انجيل السماره</t>
  </si>
  <si>
    <t>رفعه</t>
  </si>
  <si>
    <t xml:space="preserve">فكتوريا </t>
  </si>
  <si>
    <t xml:space="preserve">غاليه </t>
  </si>
  <si>
    <t>حوريه</t>
  </si>
  <si>
    <t xml:space="preserve">الرقة </t>
  </si>
  <si>
    <t xml:space="preserve">زهود </t>
  </si>
  <si>
    <t>جدعه</t>
  </si>
  <si>
    <t>مهديه</t>
  </si>
  <si>
    <t>رحيبة</t>
  </si>
  <si>
    <t>فدوى</t>
  </si>
  <si>
    <t>تماثيل</t>
  </si>
  <si>
    <t xml:space="preserve">ميرفت </t>
  </si>
  <si>
    <t>أولده</t>
  </si>
  <si>
    <t xml:space="preserve">ميادة </t>
  </si>
  <si>
    <t xml:space="preserve">زينب </t>
  </si>
  <si>
    <t xml:space="preserve">يسرى </t>
  </si>
  <si>
    <t>حفيظة</t>
  </si>
  <si>
    <t xml:space="preserve"> صبحية</t>
  </si>
  <si>
    <t>بيداء العبد الله</t>
  </si>
  <si>
    <t>ناجو</t>
  </si>
  <si>
    <t xml:space="preserve">هيلانة </t>
  </si>
  <si>
    <t>رباب</t>
  </si>
  <si>
    <t>زهوي</t>
  </si>
  <si>
    <t>طرده</t>
  </si>
  <si>
    <t>فتاة</t>
  </si>
  <si>
    <t>وفيقة دللول</t>
  </si>
  <si>
    <t>لميس</t>
  </si>
  <si>
    <t>صبيريه الخضيري</t>
  </si>
  <si>
    <t>زرقه</t>
  </si>
  <si>
    <t>ايفا</t>
  </si>
  <si>
    <t>وداد همار</t>
  </si>
  <si>
    <t xml:space="preserve">نسرين </t>
  </si>
  <si>
    <t>مكاسب</t>
  </si>
  <si>
    <t>زهريه</t>
  </si>
  <si>
    <t>يسره الشعبان</t>
  </si>
  <si>
    <t xml:space="preserve">محاسن </t>
  </si>
  <si>
    <t xml:space="preserve">شاديه </t>
  </si>
  <si>
    <t>خلفه</t>
  </si>
  <si>
    <t>كفر اللحف</t>
  </si>
  <si>
    <t>pp</t>
  </si>
  <si>
    <t>فصل ثاني 2020-2021</t>
  </si>
  <si>
    <t>رقم الإيقاف</t>
  </si>
  <si>
    <t>تدوير الرسوم</t>
  </si>
  <si>
    <t>أدخل الرقم الإمتحاني</t>
  </si>
  <si>
    <t>غير سوري</t>
  </si>
  <si>
    <t>01</t>
  </si>
  <si>
    <t>رقم جواز السفر لغير السوريين</t>
  </si>
  <si>
    <t>رقم الهاتف</t>
  </si>
  <si>
    <t>02</t>
  </si>
  <si>
    <t>03</t>
  </si>
  <si>
    <t>04</t>
  </si>
  <si>
    <t>05</t>
  </si>
  <si>
    <t>06</t>
  </si>
  <si>
    <t>07</t>
  </si>
  <si>
    <t>08</t>
  </si>
  <si>
    <t>09</t>
  </si>
  <si>
    <t>10</t>
  </si>
  <si>
    <t>11</t>
  </si>
  <si>
    <t>12</t>
  </si>
  <si>
    <t>13</t>
  </si>
  <si>
    <t>14</t>
  </si>
  <si>
    <t>الثانوية</t>
  </si>
  <si>
    <t>الأولى حديث</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</si>
  <si>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</si>
  <si>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</si>
  <si>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</si>
  <si>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</si>
  <si>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</si>
  <si>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</si>
  <si>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</si>
  <si>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</si>
  <si>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</si>
  <si>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</si>
  <si>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</si>
  <si>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</si>
  <si>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</si>
  <si>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</si>
  <si>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</si>
  <si>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</si>
  <si>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</si>
  <si>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</si>
  <si>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</si>
  <si>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</si>
  <si>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</si>
  <si>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</si>
  <si>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</si>
  <si>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</si>
  <si>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</si>
  <si>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</si>
  <si>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</si>
  <si>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</si>
  <si>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</si>
  <si>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</si>
  <si>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</si>
  <si>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</si>
  <si>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</si>
  <si>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</si>
  <si>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</si>
  <si>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</si>
  <si>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</si>
  <si>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</si>
  <si>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</si>
  <si>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</si>
  <si>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</si>
  <si>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</si>
  <si>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</si>
  <si>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</si>
  <si>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</si>
  <si>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</si>
  <si>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</si>
  <si>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</si>
  <si>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</si>
  <si>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</si>
  <si>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</si>
  <si>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</si>
  <si>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</si>
  <si>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</si>
  <si>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</si>
  <si>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</si>
  <si>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</si>
  <si>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</si>
  <si>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</si>
  <si>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</si>
  <si>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</si>
  <si>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</si>
  <si>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</si>
  <si>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</si>
  <si>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</si>
  <si>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</si>
  <si>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</si>
  <si>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</si>
  <si>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</si>
  <si>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</si>
  <si>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</si>
  <si>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</si>
  <si>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</si>
  <si>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</si>
  <si>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الرسوم</t>
  </si>
  <si>
    <t>البيانات باللغة الإنكليزية</t>
  </si>
  <si>
    <t>فصول الإنقطاع</t>
  </si>
  <si>
    <t>رسم فصل الانقطاع</t>
  </si>
  <si>
    <t>رسم تسجيل سنوي</t>
  </si>
  <si>
    <t>م</t>
  </si>
  <si>
    <t>محافظة الشهادة</t>
  </si>
  <si>
    <t>حسام عازر</t>
  </si>
  <si>
    <t>مجد ابراهيم</t>
  </si>
  <si>
    <t>ذكي</t>
  </si>
  <si>
    <t>ايمن البلخي</t>
  </si>
  <si>
    <t>صبري عثمان</t>
  </si>
  <si>
    <t>معن ديوب</t>
  </si>
  <si>
    <t>عبود</t>
  </si>
  <si>
    <t>مارينا ايوب</t>
  </si>
  <si>
    <t>زخور</t>
  </si>
  <si>
    <t>هيام حباب</t>
  </si>
  <si>
    <t>يسرى عيسى</t>
  </si>
  <si>
    <t>احمد الحنطه</t>
  </si>
  <si>
    <t>عبد الخالق كنعان</t>
  </si>
  <si>
    <t>فادي شاهين</t>
  </si>
  <si>
    <t>فاطمه العجاج</t>
  </si>
  <si>
    <t>لين مدينه</t>
  </si>
  <si>
    <t>منى  شيخ درويش</t>
  </si>
  <si>
    <t>حمزه فاهمه</t>
  </si>
  <si>
    <t xml:space="preserve">راما محمد </t>
  </si>
  <si>
    <t xml:space="preserve">رامي جمول </t>
  </si>
  <si>
    <t>رشا ابراهيم</t>
  </si>
  <si>
    <t xml:space="preserve">سهير الصمادي </t>
  </si>
  <si>
    <t xml:space="preserve">فريال حموش </t>
  </si>
  <si>
    <t>محمد الاحمد</t>
  </si>
  <si>
    <t>مكارم  محي الدين</t>
  </si>
  <si>
    <t xml:space="preserve">اياد ابو حمود </t>
  </si>
  <si>
    <t xml:space="preserve">مخلص </t>
  </si>
  <si>
    <t xml:space="preserve">أحمد بردان </t>
  </si>
  <si>
    <t xml:space="preserve">رؤوف </t>
  </si>
  <si>
    <t>رولا عثمان</t>
  </si>
  <si>
    <t xml:space="preserve">ريم حاج محمد </t>
  </si>
  <si>
    <t xml:space="preserve">كفاح </t>
  </si>
  <si>
    <t xml:space="preserve">عبير سلطان </t>
  </si>
  <si>
    <t xml:space="preserve">عذبه حوريه </t>
  </si>
  <si>
    <t xml:space="preserve">نادر </t>
  </si>
  <si>
    <t xml:space="preserve">عهود الشبلي </t>
  </si>
  <si>
    <t>كنانه الحارس</t>
  </si>
  <si>
    <t xml:space="preserve">رشيد </t>
  </si>
  <si>
    <t>محمد سفر الفجير</t>
  </si>
  <si>
    <t xml:space="preserve">محمد كوكش </t>
  </si>
  <si>
    <t>منار النفوري</t>
  </si>
  <si>
    <t xml:space="preserve">نماء سنان </t>
  </si>
  <si>
    <t xml:space="preserve">نورا السمان </t>
  </si>
  <si>
    <t xml:space="preserve">محمد سامر </t>
  </si>
  <si>
    <t>ولاء المحمد</t>
  </si>
  <si>
    <t>احمد الحجي</t>
  </si>
  <si>
    <t>باسمه بركات</t>
  </si>
  <si>
    <t>حسين همام</t>
  </si>
  <si>
    <t>جودت</t>
  </si>
  <si>
    <t>رأفت الخليل</t>
  </si>
  <si>
    <t>رفاه يوسف</t>
  </si>
  <si>
    <t>روان هيا الخطيب</t>
  </si>
  <si>
    <t>روز تقلا</t>
  </si>
  <si>
    <t>شحيده</t>
  </si>
  <si>
    <t>روزانا الباسط</t>
  </si>
  <si>
    <t>روضه السعيدي</t>
  </si>
  <si>
    <t>ريم الحسن</t>
  </si>
  <si>
    <t>زينب ديب</t>
  </si>
  <si>
    <t>سناء الحمود</t>
  </si>
  <si>
    <t>سناء خطاب</t>
  </si>
  <si>
    <t>سندس السحلي</t>
  </si>
  <si>
    <t>سوزان الخليف</t>
  </si>
  <si>
    <t>شايش</t>
  </si>
  <si>
    <t>طارق عبد الله</t>
  </si>
  <si>
    <t>عامر عبيد</t>
  </si>
  <si>
    <t>محمد صلاح</t>
  </si>
  <si>
    <t>علي صبوح</t>
  </si>
  <si>
    <t>رضى</t>
  </si>
  <si>
    <t>علي عباس</t>
  </si>
  <si>
    <t>عمار الناصر</t>
  </si>
  <si>
    <t>عمار درموش</t>
  </si>
  <si>
    <t>عدوان</t>
  </si>
  <si>
    <t>لينا الميسر</t>
  </si>
  <si>
    <t>خير</t>
  </si>
  <si>
    <t>محمد حسام فرحات الجزائري</t>
  </si>
  <si>
    <t>مريان طاووش</t>
  </si>
  <si>
    <t>بسلان</t>
  </si>
  <si>
    <t>ملهم اسماعيل</t>
  </si>
  <si>
    <t>مهران كرمو</t>
  </si>
  <si>
    <t>نبيله منينه</t>
  </si>
  <si>
    <t>نديم عيسى</t>
  </si>
  <si>
    <t>هاجر الحاج جنيد</t>
  </si>
  <si>
    <t>هدى الحميد</t>
  </si>
  <si>
    <t>هديه قدور</t>
  </si>
  <si>
    <t>هناء الاحمد</t>
  </si>
  <si>
    <t>وفاء زاهر</t>
  </si>
  <si>
    <t>رشا عسكر</t>
  </si>
  <si>
    <t>مريم هلال</t>
  </si>
  <si>
    <t>احمد نزار  تمر اغا</t>
  </si>
  <si>
    <t>نذير</t>
  </si>
  <si>
    <t>ايه بكر الشهير بالكسواني</t>
  </si>
  <si>
    <t>فاطر الحمصي</t>
  </si>
  <si>
    <t>ربى تكريتي</t>
  </si>
  <si>
    <t>قحطان البهلول</t>
  </si>
  <si>
    <t>دانا غنام</t>
  </si>
  <si>
    <t>رامي يحيى</t>
  </si>
  <si>
    <t>نور فليحان</t>
  </si>
  <si>
    <t>هاني</t>
  </si>
  <si>
    <t>صباح صهريج</t>
  </si>
  <si>
    <t>محمد القنطار</t>
  </si>
  <si>
    <t>محمود طارق  صباغ</t>
  </si>
  <si>
    <t>طارق عرار</t>
  </si>
  <si>
    <t>وليم احمد</t>
  </si>
  <si>
    <t>محمود الصالح</t>
  </si>
  <si>
    <t>ريم  شيخ العشره</t>
  </si>
  <si>
    <t>بشرى طير</t>
  </si>
  <si>
    <t xml:space="preserve">مرح ابويزبك </t>
  </si>
  <si>
    <t>هيفاء ابراهيم</t>
  </si>
  <si>
    <t>مريم الداري</t>
  </si>
  <si>
    <t>حليمه الدش</t>
  </si>
  <si>
    <t xml:space="preserve">الثانية </t>
  </si>
  <si>
    <t>A</t>
  </si>
  <si>
    <t>سليمان زيدان</t>
  </si>
  <si>
    <t>سليمان بركات</t>
  </si>
  <si>
    <t>عدي الصويص</t>
  </si>
  <si>
    <t>فاتن عبد الغني زغلول</t>
  </si>
  <si>
    <t>سمر محمد</t>
  </si>
  <si>
    <t>محمد كريزان</t>
  </si>
  <si>
    <t>نجلاء الشهاب</t>
  </si>
  <si>
    <t>شلاش</t>
  </si>
  <si>
    <t>احمد الجيجكلي</t>
  </si>
  <si>
    <t>احمد نجار</t>
  </si>
  <si>
    <t>اسماء الاحمد</t>
  </si>
  <si>
    <t>حلا  المحي السيد مشوح</t>
  </si>
  <si>
    <t>حمزة الشافعي</t>
  </si>
  <si>
    <t>راما السايس</t>
  </si>
  <si>
    <t>راما بركات</t>
  </si>
  <si>
    <t>راما خليفه</t>
  </si>
  <si>
    <t>روعة الدالي</t>
  </si>
  <si>
    <t>ريم القلفه</t>
  </si>
  <si>
    <t>سعاد عيسى</t>
  </si>
  <si>
    <t>سهام  الحسين العلي</t>
  </si>
  <si>
    <t>عامر الملاح</t>
  </si>
  <si>
    <t>عبد الرحمن  الحسين</t>
  </si>
  <si>
    <t>عتاب الخطيب</t>
  </si>
  <si>
    <t>عفاف احمد</t>
  </si>
  <si>
    <t>عمر حسين</t>
  </si>
  <si>
    <t>عميرة عرسالي</t>
  </si>
  <si>
    <t>محمود البرازي</t>
  </si>
  <si>
    <t xml:space="preserve">رؤى خضير </t>
  </si>
  <si>
    <t>احمد الحماده</t>
  </si>
  <si>
    <t>وليد موعد</t>
  </si>
  <si>
    <t>عبد  ابو راشد</t>
  </si>
  <si>
    <t>احمد حمزه</t>
  </si>
  <si>
    <t>خالد البلعوط</t>
  </si>
  <si>
    <t>دعاء الخميس</t>
  </si>
  <si>
    <t>سالي عبيد</t>
  </si>
  <si>
    <t>نضال خالد</t>
  </si>
  <si>
    <t>نور الهنداوي</t>
  </si>
  <si>
    <t>جهاد الحسين</t>
  </si>
  <si>
    <t>يمامه  عبد المجيد</t>
  </si>
  <si>
    <t>آلاء الترك</t>
  </si>
  <si>
    <t>رنيم المصري الشهير الاغواني</t>
  </si>
  <si>
    <t>زاهره نعسان</t>
  </si>
  <si>
    <t>سلام الذياب</t>
  </si>
  <si>
    <t>عبد المنعم زيدان</t>
  </si>
  <si>
    <t>لورا خليفه</t>
  </si>
  <si>
    <t>محمد الحايك</t>
  </si>
  <si>
    <t>محمد منير الحموي</t>
  </si>
  <si>
    <t>معضاد ابو عمار</t>
  </si>
  <si>
    <t>صابر</t>
  </si>
  <si>
    <t>نادين علي</t>
  </si>
  <si>
    <t>اسراء تنبكجي</t>
  </si>
  <si>
    <t>محمد فواز</t>
  </si>
  <si>
    <t>اية برهم</t>
  </si>
  <si>
    <t>آيات الحسوني</t>
  </si>
  <si>
    <t>بشرى البيضه</t>
  </si>
  <si>
    <t>بشرى سليم</t>
  </si>
  <si>
    <t>راما طالب</t>
  </si>
  <si>
    <t>راما عمايري</t>
  </si>
  <si>
    <t>عبد الهادي  شباط</t>
  </si>
  <si>
    <t>محمد الحسياني</t>
  </si>
  <si>
    <t>محمد نذير  الترك</t>
  </si>
  <si>
    <t>وسيم الجاسم</t>
  </si>
  <si>
    <t>يارا محمد</t>
  </si>
  <si>
    <t>ابراهيم علي</t>
  </si>
  <si>
    <t>اسراء محمد</t>
  </si>
  <si>
    <t>ايهاب سليمان</t>
  </si>
  <si>
    <t>أحمد دمراني</t>
  </si>
  <si>
    <t>أحمد قاسم</t>
  </si>
  <si>
    <t>أشرف العلي</t>
  </si>
  <si>
    <t>أيمن الغزالي</t>
  </si>
  <si>
    <t>بسام ابو كحله</t>
  </si>
  <si>
    <t>بيان ابراهيم</t>
  </si>
  <si>
    <t>تمام عابدين</t>
  </si>
  <si>
    <t>حسام درويش</t>
  </si>
  <si>
    <t>حسن شديد</t>
  </si>
  <si>
    <t>حسن كريم</t>
  </si>
  <si>
    <t>روان حسون</t>
  </si>
  <si>
    <t>رئام الدليمي</t>
  </si>
  <si>
    <t>رائد ابراهيم</t>
  </si>
  <si>
    <t>ساره صالح</t>
  </si>
  <si>
    <t>عفاف عيطه</t>
  </si>
  <si>
    <t>علا السعدي</t>
  </si>
  <si>
    <t>علا ضاهر</t>
  </si>
  <si>
    <t>كريستين الخوري</t>
  </si>
  <si>
    <t>ادوار</t>
  </si>
  <si>
    <t>لين هوانه</t>
  </si>
  <si>
    <t>لينا حميدة</t>
  </si>
  <si>
    <t>محمد لؤي  الرجال</t>
  </si>
  <si>
    <t>محمد مدلول</t>
  </si>
  <si>
    <t>الهادي</t>
  </si>
  <si>
    <t>محمد موسى</t>
  </si>
  <si>
    <t>مؤمنه تركمان</t>
  </si>
  <si>
    <t>يزن السهوي</t>
  </si>
  <si>
    <t>يسرى الطالب</t>
  </si>
  <si>
    <t>ثائر</t>
  </si>
  <si>
    <t>يمان هواري</t>
  </si>
  <si>
    <t>احمدباسل المصطفى</t>
  </si>
  <si>
    <t>الاء حاجي</t>
  </si>
  <si>
    <t>الثريا زيدان</t>
  </si>
  <si>
    <t>اياد</t>
  </si>
  <si>
    <t>امل قفطان</t>
  </si>
  <si>
    <t>آلاء حافظ</t>
  </si>
  <si>
    <t>بتول العبدالله</t>
  </si>
  <si>
    <t>جمال سويلم</t>
  </si>
  <si>
    <t xml:space="preserve">دعاء خرسه </t>
  </si>
  <si>
    <t xml:space="preserve">دعاء عبدالباقي </t>
  </si>
  <si>
    <t>دلال الخطيب</t>
  </si>
  <si>
    <t>نائل</t>
  </si>
  <si>
    <t>رؤى القصاص</t>
  </si>
  <si>
    <t xml:space="preserve">عباس </t>
  </si>
  <si>
    <t>زينب عيسى</t>
  </si>
  <si>
    <t xml:space="preserve">عروه احمد </t>
  </si>
  <si>
    <t xml:space="preserve">لمى القادري </t>
  </si>
  <si>
    <t>لؤي خريبوق</t>
  </si>
  <si>
    <t xml:space="preserve">مسره رضوان </t>
  </si>
  <si>
    <t xml:space="preserve">نافيه الفارس </t>
  </si>
  <si>
    <t>ولاء زرزر</t>
  </si>
  <si>
    <t>نور الابراهيم</t>
  </si>
  <si>
    <t>مراد فطوم</t>
  </si>
  <si>
    <t>صدر الدين</t>
  </si>
  <si>
    <t>عبد العزيز  الماشي</t>
  </si>
  <si>
    <t xml:space="preserve">غسان الخليل </t>
  </si>
  <si>
    <t xml:space="preserve">اصاله الفارس </t>
  </si>
  <si>
    <t xml:space="preserve">ساره شاكر </t>
  </si>
  <si>
    <t xml:space="preserve">رائد </t>
  </si>
  <si>
    <t xml:space="preserve">سماح عبيد </t>
  </si>
  <si>
    <t xml:space="preserve">ادهم </t>
  </si>
  <si>
    <t xml:space="preserve">عبداللطيف فنري </t>
  </si>
  <si>
    <t xml:space="preserve">محمد منتصر </t>
  </si>
  <si>
    <t xml:space="preserve">عمار الحلاق </t>
  </si>
  <si>
    <t xml:space="preserve">محمد البدر </t>
  </si>
  <si>
    <t>مطانس قسيس</t>
  </si>
  <si>
    <t xml:space="preserve">حنا </t>
  </si>
  <si>
    <t xml:space="preserve">نسرين صالح </t>
  </si>
  <si>
    <t xml:space="preserve">وضاء عمران </t>
  </si>
  <si>
    <t>سوزان اليمني</t>
  </si>
  <si>
    <t>تغريد الشربجي</t>
  </si>
  <si>
    <t>مجدولين العيدة</t>
  </si>
  <si>
    <t>منى الزيدان</t>
  </si>
  <si>
    <t>ابراهيم اوهان</t>
  </si>
  <si>
    <t>جوزيف</t>
  </si>
  <si>
    <t>ابراهيم حرب</t>
  </si>
  <si>
    <t>احلام عليشه</t>
  </si>
  <si>
    <t>احمد المحمدالهلال</t>
  </si>
  <si>
    <t>عبدالمجيد</t>
  </si>
  <si>
    <t>اروى الغزالي</t>
  </si>
  <si>
    <t>اسامة بوفاضل</t>
  </si>
  <si>
    <t>اسماعيل منصور</t>
  </si>
  <si>
    <t>الاء نصرالله</t>
  </si>
  <si>
    <t>محمد رافت</t>
  </si>
  <si>
    <t>البراء علوني</t>
  </si>
  <si>
    <t>الحمزه عيسى</t>
  </si>
  <si>
    <t>الفاتح مهنا</t>
  </si>
  <si>
    <t>انس الجنيد</t>
  </si>
  <si>
    <t>اياد عبود</t>
  </si>
  <si>
    <t>ايفلين علي</t>
  </si>
  <si>
    <t>ايلزا قاسه</t>
  </si>
  <si>
    <t>ايلين حمدان</t>
  </si>
  <si>
    <t>أحلام سلحب</t>
  </si>
  <si>
    <t>أحمد سميد</t>
  </si>
  <si>
    <t>آزر درويش</t>
  </si>
  <si>
    <t>آلاء الدهام</t>
  </si>
  <si>
    <t xml:space="preserve">آلاء العياش </t>
  </si>
  <si>
    <t>آلاء زاكياني</t>
  </si>
  <si>
    <t>آية النجار</t>
  </si>
  <si>
    <t>باسل ابوالهيجاء</t>
  </si>
  <si>
    <t>باسل ظاظا</t>
  </si>
  <si>
    <t>براءه نشواتي</t>
  </si>
  <si>
    <t>محمدلؤي</t>
  </si>
  <si>
    <t xml:space="preserve">بيان بزازه </t>
  </si>
  <si>
    <t>تغريد محمد</t>
  </si>
  <si>
    <t>جلنار عباس</t>
  </si>
  <si>
    <t>جورج كوركيس</t>
  </si>
  <si>
    <t>حسام اسماعيل</t>
  </si>
  <si>
    <t>حسام الحاج كسار</t>
  </si>
  <si>
    <t>سلوم</t>
  </si>
  <si>
    <t>حسام الخليل</t>
  </si>
  <si>
    <t>مطانس</t>
  </si>
  <si>
    <t>حسن خطاب</t>
  </si>
  <si>
    <t>حسناء الكيالي</t>
  </si>
  <si>
    <t>حمادة رحابي</t>
  </si>
  <si>
    <t>حمزه الشحادات</t>
  </si>
  <si>
    <t>حمود المشوط</t>
  </si>
  <si>
    <t>غياس</t>
  </si>
  <si>
    <t>حميد السينو</t>
  </si>
  <si>
    <t>حنين المصطفى</t>
  </si>
  <si>
    <t>حيدر معروف</t>
  </si>
  <si>
    <t>خطار أبوضاهر</t>
  </si>
  <si>
    <t>دعاء زيتون</t>
  </si>
  <si>
    <t>ديما فرهود</t>
  </si>
  <si>
    <t>راما محمود</t>
  </si>
  <si>
    <t>رانيا جديد</t>
  </si>
  <si>
    <t>ربا الغصيني</t>
  </si>
  <si>
    <t>ربى عبد النور</t>
  </si>
  <si>
    <t>ربيع خزام</t>
  </si>
  <si>
    <t>رشا حيش</t>
  </si>
  <si>
    <t>رضوه السليمان</t>
  </si>
  <si>
    <t>رندى حسن</t>
  </si>
  <si>
    <t>رنيم شجره</t>
  </si>
  <si>
    <t>روان ابوالروس</t>
  </si>
  <si>
    <t>روشين نعسان</t>
  </si>
  <si>
    <t>ريدان  حاج علي</t>
  </si>
  <si>
    <t>ريم حيدر</t>
  </si>
  <si>
    <t>عبدالعزيز</t>
  </si>
  <si>
    <t>زين شاهين</t>
  </si>
  <si>
    <t>زينب حمود</t>
  </si>
  <si>
    <t>ساره ابراهيم</t>
  </si>
  <si>
    <t>سالي الرعواني</t>
  </si>
  <si>
    <t>سحر العقباني</t>
  </si>
  <si>
    <t>سلاف ابراهيم</t>
  </si>
  <si>
    <t>سلمى نادر</t>
  </si>
  <si>
    <t>سليم حلال</t>
  </si>
  <si>
    <t>سليمان التوت</t>
  </si>
  <si>
    <t>سمر الخطيب</t>
  </si>
  <si>
    <t>سمر خبيز</t>
  </si>
  <si>
    <t>سناء ابراهيم</t>
  </si>
  <si>
    <t>سندس ابواللبن</t>
  </si>
  <si>
    <t>سهى فالح</t>
  </si>
  <si>
    <t>عبد المولى</t>
  </si>
  <si>
    <t>سيرين العاقل</t>
  </si>
  <si>
    <t>شادي الحلبي</t>
  </si>
  <si>
    <t>شادي عيسى</t>
  </si>
  <si>
    <t>راجح</t>
  </si>
  <si>
    <t>شادي فارس</t>
  </si>
  <si>
    <t>شاديه الضاهر</t>
  </si>
  <si>
    <t>شام سكر</t>
  </si>
  <si>
    <t>شهاب الجبل</t>
  </si>
  <si>
    <t>شهد الشراره</t>
  </si>
  <si>
    <t>صبا صوان</t>
  </si>
  <si>
    <t>صفاء حسن</t>
  </si>
  <si>
    <t>صفيه خالد</t>
  </si>
  <si>
    <t>صهيب احمد</t>
  </si>
  <si>
    <t>طارق عباس</t>
  </si>
  <si>
    <t>طلال العلي</t>
  </si>
  <si>
    <t>عادل الخوري</t>
  </si>
  <si>
    <t>عامر حديدي</t>
  </si>
  <si>
    <t>عامر حمود</t>
  </si>
  <si>
    <t>عبد الله اسماعيل</t>
  </si>
  <si>
    <t>عبدالله المحيميد</t>
  </si>
  <si>
    <t>عبدالمحسن غصن</t>
  </si>
  <si>
    <t>عبير عقل</t>
  </si>
  <si>
    <t>عبير عويد</t>
  </si>
  <si>
    <t>عصام عامر</t>
  </si>
  <si>
    <t>غالب</t>
  </si>
  <si>
    <t xml:space="preserve">عفراء عثمان </t>
  </si>
  <si>
    <t>عقبه اسماعيل</t>
  </si>
  <si>
    <t>علا سلمان</t>
  </si>
  <si>
    <t>علا نقار</t>
  </si>
  <si>
    <t>علاء عيسى</t>
  </si>
  <si>
    <t>علي الاحمد</t>
  </si>
  <si>
    <t>علي الجمال</t>
  </si>
  <si>
    <t>علي ديوب</t>
  </si>
  <si>
    <t>علي علي</t>
  </si>
  <si>
    <t>علياء علي الابرص</t>
  </si>
  <si>
    <t>عمر السليمان</t>
  </si>
  <si>
    <t>عهد القبلان</t>
  </si>
  <si>
    <t>غدير عاقل</t>
  </si>
  <si>
    <t>فادي العقلة</t>
  </si>
  <si>
    <t>عبد المحسن</t>
  </si>
  <si>
    <t>فاديا الجوجو</t>
  </si>
  <si>
    <t>فاطمه السعد</t>
  </si>
  <si>
    <t xml:space="preserve">فراس بلال </t>
  </si>
  <si>
    <t>فرحان الحسون الخلف</t>
  </si>
  <si>
    <t>فردوس جنيد</t>
  </si>
  <si>
    <t>قصي سويدان</t>
  </si>
  <si>
    <t>كريم حسن</t>
  </si>
  <si>
    <t>كندا محمدعلي حسن</t>
  </si>
  <si>
    <t>وائل</t>
  </si>
  <si>
    <t xml:space="preserve">لام مجبور </t>
  </si>
  <si>
    <t>لانا شكير</t>
  </si>
  <si>
    <t xml:space="preserve">محمد حسام الدين </t>
  </si>
  <si>
    <t>لما اسعد</t>
  </si>
  <si>
    <t>على</t>
  </si>
  <si>
    <t>لورانس فاخورى</t>
  </si>
  <si>
    <t>لؤي اليماني</t>
  </si>
  <si>
    <t>ليزا عرابي</t>
  </si>
  <si>
    <t xml:space="preserve">ليلى عبيد </t>
  </si>
  <si>
    <t>لين الكراد</t>
  </si>
  <si>
    <t>لينا المأمون</t>
  </si>
  <si>
    <t>ليندا الدارس</t>
  </si>
  <si>
    <t>ماجد الاخرس</t>
  </si>
  <si>
    <t xml:space="preserve">ماجده محمد </t>
  </si>
  <si>
    <t>مجد احمد</t>
  </si>
  <si>
    <t>مجد مضاوي</t>
  </si>
  <si>
    <t>مجدولين الرفاعي</t>
  </si>
  <si>
    <t>محمد ادريس</t>
  </si>
  <si>
    <t>محمد الحمدان</t>
  </si>
  <si>
    <t>محمد بحاح</t>
  </si>
  <si>
    <t>محمد حسين</t>
  </si>
  <si>
    <t>محمد حميدو</t>
  </si>
  <si>
    <t>مرشد</t>
  </si>
  <si>
    <t>محمد عاشور</t>
  </si>
  <si>
    <t>عبداللطيف</t>
  </si>
  <si>
    <t>محمد علوش</t>
  </si>
  <si>
    <t>محمد مهند السبيعي</t>
  </si>
  <si>
    <t>محمد نور الشراره</t>
  </si>
  <si>
    <t>محمد هشام المعراوي</t>
  </si>
  <si>
    <t>محمد جهاد</t>
  </si>
  <si>
    <t>محمداسامة  الاحمد</t>
  </si>
  <si>
    <t>محمدخير  بزي</t>
  </si>
  <si>
    <t>محمدزهير زيدان</t>
  </si>
  <si>
    <t>محمدعلي الحسن</t>
  </si>
  <si>
    <t>محمدنزار بنيان</t>
  </si>
  <si>
    <t>محمديامن الكل</t>
  </si>
  <si>
    <t xml:space="preserve">محمود الويس </t>
  </si>
  <si>
    <t>محمود درويش</t>
  </si>
  <si>
    <t>محمود سعد</t>
  </si>
  <si>
    <t>مرح حيدر</t>
  </si>
  <si>
    <t>مروه الحسن سيف</t>
  </si>
  <si>
    <t>مروى أحمد</t>
  </si>
  <si>
    <t>مريم الدرج</t>
  </si>
  <si>
    <t>مصعب مبارك</t>
  </si>
  <si>
    <t>معين دالي</t>
  </si>
  <si>
    <t>منار اسماعيل</t>
  </si>
  <si>
    <t>موسى القاسم</t>
  </si>
  <si>
    <t>مؤيد شاهين</t>
  </si>
  <si>
    <t>مي بارودي</t>
  </si>
  <si>
    <t>حكم</t>
  </si>
  <si>
    <t>ميساء العلي</t>
  </si>
  <si>
    <t>ناصيف</t>
  </si>
  <si>
    <t>ميساء حبقه</t>
  </si>
  <si>
    <t>ميساء يونس</t>
  </si>
  <si>
    <t>ناصر العقيد</t>
  </si>
  <si>
    <t>نبيل يوسف</t>
  </si>
  <si>
    <t>نورالدين</t>
  </si>
  <si>
    <t>نجود ضاوي</t>
  </si>
  <si>
    <t>نسرين الرافع</t>
  </si>
  <si>
    <t>نسرين المصري</t>
  </si>
  <si>
    <t>أسامة</t>
  </si>
  <si>
    <t>نعمات النومان</t>
  </si>
  <si>
    <t>نوار اسماعيل</t>
  </si>
  <si>
    <t>نوال السعدي</t>
  </si>
  <si>
    <t>نور الحريري</t>
  </si>
  <si>
    <t>محمدخالد</t>
  </si>
  <si>
    <t>نور الدالاتي</t>
  </si>
  <si>
    <t>نور شمص</t>
  </si>
  <si>
    <t>نور عقيل</t>
  </si>
  <si>
    <t>نور ميلان قول</t>
  </si>
  <si>
    <t>نورشان العلي العبد</t>
  </si>
  <si>
    <t>نورما اسماعيل</t>
  </si>
  <si>
    <t>هادي جنود</t>
  </si>
  <si>
    <t>هاني فرجاني</t>
  </si>
  <si>
    <t>هبا عربي</t>
  </si>
  <si>
    <t>هبه خضره</t>
  </si>
  <si>
    <t>هبه ديب</t>
  </si>
  <si>
    <t>هدى السفطلي</t>
  </si>
  <si>
    <t>هديل الناصر</t>
  </si>
  <si>
    <t>هزار جوده</t>
  </si>
  <si>
    <t>محمدسعيد</t>
  </si>
  <si>
    <t>هشام العاسمي</t>
  </si>
  <si>
    <t>هنادي عتمه</t>
  </si>
  <si>
    <t>هنادي عزام</t>
  </si>
  <si>
    <t>هيفاء الحمصي</t>
  </si>
  <si>
    <t>وائل اسبر</t>
  </si>
  <si>
    <t>وسيم ابراهيم</t>
  </si>
  <si>
    <t>وسيم عاشور</t>
  </si>
  <si>
    <t>وصال السعدي</t>
  </si>
  <si>
    <t>وصال بدور</t>
  </si>
  <si>
    <t>ولاء حمدان</t>
  </si>
  <si>
    <t>يارا علان</t>
  </si>
  <si>
    <t>يحيى السيدذاكر</t>
  </si>
  <si>
    <t>صهيب</t>
  </si>
  <si>
    <t>يسره كيوان</t>
  </si>
  <si>
    <t>يوشع جديد</t>
  </si>
  <si>
    <t>ايمن الطعمه</t>
  </si>
  <si>
    <t>سلاف الخطيب</t>
  </si>
  <si>
    <t>احمد عجاج</t>
  </si>
  <si>
    <t>تمام ابراهيم</t>
  </si>
  <si>
    <t>اسراء الصالح</t>
  </si>
  <si>
    <t>حمود</t>
  </si>
  <si>
    <t>احمد خراطه</t>
  </si>
  <si>
    <t>مارغريت عيسى</t>
  </si>
  <si>
    <t>رشا عبيد</t>
  </si>
  <si>
    <t>ميرفت الحمد</t>
  </si>
  <si>
    <t>بدر الدين المسلماني</t>
  </si>
  <si>
    <t>وليم الحسن</t>
  </si>
  <si>
    <t>اصاله الفندي</t>
  </si>
  <si>
    <t>وسام آدم</t>
  </si>
  <si>
    <t>احمد صبح</t>
  </si>
  <si>
    <t>ريما محمود</t>
  </si>
  <si>
    <t>رنا شعبان</t>
  </si>
  <si>
    <t>نجم الدين</t>
  </si>
  <si>
    <t>محمد غياث  جاويش</t>
  </si>
  <si>
    <t>رنا الابراهيم</t>
  </si>
  <si>
    <t>باسمه الداود</t>
  </si>
  <si>
    <t>منى الحميد</t>
  </si>
  <si>
    <t>ادهم شقير</t>
  </si>
  <si>
    <t>حنين جديداني</t>
  </si>
  <si>
    <t>خلود  لطف الله السكاف</t>
  </si>
  <si>
    <t>ديمه بدر</t>
  </si>
  <si>
    <t>عدي النابلسي</t>
  </si>
  <si>
    <t>ضياء الطبل</t>
  </si>
  <si>
    <t>ساره قاسو</t>
  </si>
  <si>
    <t>ليلى الشربجي</t>
  </si>
  <si>
    <t>نور نونو</t>
  </si>
  <si>
    <t>هبه الخباز</t>
  </si>
  <si>
    <t>ابراهيم العواد</t>
  </si>
  <si>
    <t>احمد علوش</t>
  </si>
  <si>
    <t>آمنه المخزوم</t>
  </si>
  <si>
    <t>آية يوسف</t>
  </si>
  <si>
    <t>وجدي</t>
  </si>
  <si>
    <t>علي بركات</t>
  </si>
  <si>
    <t>أنيس</t>
  </si>
  <si>
    <t>محمد نور  الدركزنلي</t>
  </si>
  <si>
    <t>غفران الفندي</t>
  </si>
  <si>
    <t>يحيى حلاوه</t>
  </si>
  <si>
    <t>احمد سعد الدين</t>
  </si>
  <si>
    <t xml:space="preserve">هبا بدور </t>
  </si>
  <si>
    <t xml:space="preserve">حلا حسن </t>
  </si>
  <si>
    <t xml:space="preserve">أمين </t>
  </si>
  <si>
    <t>لجين التاجي</t>
  </si>
  <si>
    <t>علي حيدر</t>
  </si>
  <si>
    <t>هديل ياغي</t>
  </si>
  <si>
    <t>اعتصام عجيب</t>
  </si>
  <si>
    <t>احمد  الصواف الدوه جي</t>
  </si>
  <si>
    <t>أحلام الحمصي</t>
  </si>
  <si>
    <t>روبينيا البدور</t>
  </si>
  <si>
    <t>إلهام دعبول</t>
  </si>
  <si>
    <t>وائل السليمان</t>
  </si>
  <si>
    <t>فصل أول 2021-2022</t>
  </si>
  <si>
    <t>منقطع</t>
  </si>
  <si>
    <t>ضعف الرسوم</t>
  </si>
  <si>
    <t>استنفذت في الفصل الأول للعام الدراسي 2021-2022</t>
  </si>
  <si>
    <t>استنفذت في الفصل الثاني للعام الدراسي 2020-2021</t>
  </si>
  <si>
    <t>الطبقه</t>
  </si>
  <si>
    <t>ادبي</t>
  </si>
  <si>
    <t>سلمية</t>
  </si>
  <si>
    <t xml:space="preserve">رضيمه اللواء </t>
  </si>
  <si>
    <t>نبع الطيب</t>
  </si>
  <si>
    <t>كعبية فارش</t>
  </si>
  <si>
    <t>رأس المعرة</t>
  </si>
  <si>
    <t>انثى</t>
  </si>
  <si>
    <t>رستن</t>
  </si>
  <si>
    <t>جعفينة الماشي</t>
  </si>
  <si>
    <t>اوبين</t>
  </si>
  <si>
    <t>الثوره</t>
  </si>
  <si>
    <t>الحجر الأسود</t>
  </si>
  <si>
    <t>سرغايه</t>
  </si>
  <si>
    <t xml:space="preserve">بيت سوى </t>
  </si>
  <si>
    <t>سنديانه عين حفاض</t>
  </si>
  <si>
    <t xml:space="preserve">رأس المعرة </t>
  </si>
  <si>
    <t>درعا ازرع</t>
  </si>
  <si>
    <t>الحراك</t>
  </si>
  <si>
    <t>درعا - داعل</t>
  </si>
  <si>
    <t>حوايج ذباب</t>
  </si>
  <si>
    <t>ريف دمشق حرنة</t>
  </si>
  <si>
    <t>ليبيا</t>
  </si>
  <si>
    <t>ذبانة</t>
  </si>
  <si>
    <t>كفر شمس</t>
  </si>
  <si>
    <t>معرة صيدنايا</t>
  </si>
  <si>
    <t>محرده</t>
  </si>
  <si>
    <t>اعزاز</t>
  </si>
  <si>
    <t>اليمنية</t>
  </si>
  <si>
    <t>تلعرن</t>
  </si>
  <si>
    <t>حلب الجينة</t>
  </si>
  <si>
    <t>الحريجية</t>
  </si>
  <si>
    <t>طرابلس ليبيا</t>
  </si>
  <si>
    <t xml:space="preserve">خان دنون </t>
  </si>
  <si>
    <t xml:space="preserve">منبج </t>
  </si>
  <si>
    <t>ابو الظهور</t>
  </si>
  <si>
    <t>دارة عزة</t>
  </si>
  <si>
    <t>الحسكه</t>
  </si>
  <si>
    <t>تل التتن</t>
  </si>
  <si>
    <t>السفيرة</t>
  </si>
  <si>
    <t>قرفا</t>
  </si>
  <si>
    <t>بيت الشيخ يونس</t>
  </si>
  <si>
    <t>الشويهدات</t>
  </si>
  <si>
    <t>النبك- ريف دمشق</t>
  </si>
  <si>
    <t xml:space="preserve">مخيم اليرموك </t>
  </si>
  <si>
    <t xml:space="preserve">دمر </t>
  </si>
  <si>
    <t>جوزات</t>
  </si>
  <si>
    <t>فيروزه</t>
  </si>
  <si>
    <t>حورات عمورين</t>
  </si>
  <si>
    <t>عمان</t>
  </si>
  <si>
    <t>شبرونيه</t>
  </si>
  <si>
    <t>اشرفية صحنايا</t>
  </si>
  <si>
    <t>damascus</t>
  </si>
  <si>
    <t>الهامه</t>
  </si>
  <si>
    <t>كريم</t>
  </si>
  <si>
    <t>الزاويه</t>
  </si>
  <si>
    <t>العزيزية</t>
  </si>
  <si>
    <t>شرقليه</t>
  </si>
  <si>
    <t>عين غليم</t>
  </si>
  <si>
    <t>تدمر</t>
  </si>
  <si>
    <t>عين التينه</t>
  </si>
  <si>
    <t>خبب</t>
  </si>
  <si>
    <t>المجوي</t>
  </si>
  <si>
    <t>مشرفه</t>
  </si>
  <si>
    <t>الرمادي</t>
  </si>
  <si>
    <t>الرفيد</t>
  </si>
  <si>
    <t>عوج</t>
  </si>
  <si>
    <t>دبسي فرج</t>
  </si>
  <si>
    <t>الخنساء</t>
  </si>
  <si>
    <t>كفر ناسج</t>
  </si>
  <si>
    <t>مرانة</t>
  </si>
  <si>
    <t>بيت حجيرة</t>
  </si>
  <si>
    <t>يبوس</t>
  </si>
  <si>
    <t>المتراس</t>
  </si>
  <si>
    <t>رقه</t>
  </si>
  <si>
    <t>منطار</t>
  </si>
  <si>
    <t>الدانا</t>
  </si>
  <si>
    <t>المعموره</t>
  </si>
  <si>
    <t>غدير البستان</t>
  </si>
  <si>
    <t>البهلولية</t>
  </si>
  <si>
    <t>شقا</t>
  </si>
  <si>
    <t>الحتان</t>
  </si>
  <si>
    <t>بويضان</t>
  </si>
  <si>
    <t>بيت حجيره</t>
  </si>
  <si>
    <t>الماب</t>
  </si>
  <si>
    <t>نبع البارد</t>
  </si>
  <si>
    <t xml:space="preserve">جلين </t>
  </si>
  <si>
    <t>دهش</t>
  </si>
  <si>
    <t xml:space="preserve">الحسكة </t>
  </si>
  <si>
    <t xml:space="preserve">الطبقة </t>
  </si>
  <si>
    <t>والدتهاكرجيه</t>
  </si>
  <si>
    <t>والدتهاسعاد</t>
  </si>
  <si>
    <t>فهميه شاهين</t>
  </si>
  <si>
    <t>بيداء</t>
  </si>
  <si>
    <t>اسمهان</t>
  </si>
  <si>
    <t>صوريا</t>
  </si>
  <si>
    <t>ساره</t>
  </si>
  <si>
    <t>انعام كحيل</t>
  </si>
  <si>
    <t>نعيمه جرجس</t>
  </si>
  <si>
    <t>رفيف</t>
  </si>
  <si>
    <t>نبيله التركماني</t>
  </si>
  <si>
    <t>ريم</t>
  </si>
  <si>
    <t>شهر زاد</t>
  </si>
  <si>
    <t>رائدة</t>
  </si>
  <si>
    <t>حسناء</t>
  </si>
  <si>
    <t>سعده</t>
  </si>
  <si>
    <t>ابتهال</t>
  </si>
  <si>
    <t>فيحاء</t>
  </si>
  <si>
    <t>منتها</t>
  </si>
  <si>
    <t>نافله</t>
  </si>
  <si>
    <t>ليمونه</t>
  </si>
  <si>
    <t>ثريا</t>
  </si>
  <si>
    <t>فكريه</t>
  </si>
  <si>
    <t>زهية</t>
  </si>
  <si>
    <t>فلسطين</t>
  </si>
  <si>
    <t>يسرة</t>
  </si>
  <si>
    <t>سهير</t>
  </si>
  <si>
    <t>أنيسة</t>
  </si>
  <si>
    <t>عيشه</t>
  </si>
  <si>
    <t>عواطف</t>
  </si>
  <si>
    <t>بتول</t>
  </si>
  <si>
    <t>وزيره</t>
  </si>
  <si>
    <t>وجيهة</t>
  </si>
  <si>
    <t>تعيبه</t>
  </si>
  <si>
    <t>وصال</t>
  </si>
  <si>
    <t>شفيقة</t>
  </si>
  <si>
    <t>نهديه</t>
  </si>
  <si>
    <t>حفيظه</t>
  </si>
  <si>
    <t>شمسيه</t>
  </si>
  <si>
    <t>نجود</t>
  </si>
  <si>
    <t>شوق</t>
  </si>
  <si>
    <t>عليه</t>
  </si>
  <si>
    <t>سراج</t>
  </si>
  <si>
    <t>صيته</t>
  </si>
  <si>
    <t>فيوليت</t>
  </si>
  <si>
    <t>والدتهاشعيلا</t>
  </si>
  <si>
    <t>زهرالهيل</t>
  </si>
  <si>
    <t>جهينا</t>
  </si>
  <si>
    <t>رشيده</t>
  </si>
  <si>
    <t>ألطاف</t>
  </si>
  <si>
    <t>بريه</t>
  </si>
  <si>
    <t>غنادا</t>
  </si>
  <si>
    <t>مسيره</t>
  </si>
  <si>
    <t>عمشة</t>
  </si>
  <si>
    <t>شامه</t>
  </si>
  <si>
    <t>نجلا</t>
  </si>
  <si>
    <t>فوزه</t>
  </si>
  <si>
    <t>ماريه</t>
  </si>
  <si>
    <t>ريماز</t>
  </si>
  <si>
    <t>دارين</t>
  </si>
  <si>
    <t>عدويه</t>
  </si>
  <si>
    <t>افرنجيه</t>
  </si>
  <si>
    <t>نجيحه</t>
  </si>
  <si>
    <t>عوش</t>
  </si>
  <si>
    <t>رقية</t>
  </si>
  <si>
    <t>شيحة</t>
  </si>
  <si>
    <t>سريره</t>
  </si>
  <si>
    <t>شهيرة</t>
  </si>
  <si>
    <t>لويزه</t>
  </si>
  <si>
    <t>دنيا البيطار</t>
  </si>
  <si>
    <t>والدتهاسعديه</t>
  </si>
  <si>
    <t>عبلا</t>
  </si>
  <si>
    <t>نصره</t>
  </si>
  <si>
    <t>ليندا ابراهيم</t>
  </si>
  <si>
    <t>فاتن الشرابي</t>
  </si>
  <si>
    <t>مشايخ</t>
  </si>
  <si>
    <t>نبيهة الموعد</t>
  </si>
  <si>
    <t>فطوم حمزه</t>
  </si>
  <si>
    <t>سعاد غيث</t>
  </si>
  <si>
    <t>ترفه ابوعمار</t>
  </si>
  <si>
    <t>هدى عثمان</t>
  </si>
  <si>
    <t>عبير طالب</t>
  </si>
  <si>
    <t>فاطمة عمايري</t>
  </si>
  <si>
    <t>حمده الابراهيم</t>
  </si>
  <si>
    <t>فاطمه رغبان</t>
  </si>
  <si>
    <t>حياة صلان</t>
  </si>
  <si>
    <t>منيره</t>
  </si>
  <si>
    <t>عيدة</t>
  </si>
  <si>
    <t>هولا رزق</t>
  </si>
  <si>
    <t>فضيله</t>
  </si>
  <si>
    <t>ردينه الصويص</t>
  </si>
  <si>
    <t>عائده خليل</t>
  </si>
  <si>
    <t>ناجية عبد المجيد</t>
  </si>
  <si>
    <t>لمى الخرسه</t>
  </si>
  <si>
    <t>منال بريجاوي</t>
  </si>
  <si>
    <t>نده</t>
  </si>
  <si>
    <t>خزنه الفارس</t>
  </si>
  <si>
    <t>اقتدار</t>
  </si>
  <si>
    <t>غصان عبيد</t>
  </si>
  <si>
    <t>روسيا</t>
  </si>
  <si>
    <t>نهلة</t>
  </si>
  <si>
    <t>سحر القزاز</t>
  </si>
  <si>
    <t>دلال ملقط</t>
  </si>
  <si>
    <t>نظلة</t>
  </si>
  <si>
    <t>ليلاس</t>
  </si>
  <si>
    <t>أميمة</t>
  </si>
  <si>
    <t>رائده نصر الدين</t>
  </si>
  <si>
    <t>مخيم الوافدين</t>
  </si>
  <si>
    <t>الزبداني</t>
  </si>
  <si>
    <t>خربة كسيح</t>
  </si>
  <si>
    <t>كحيل</t>
  </si>
  <si>
    <t>عين حسين الشمالي</t>
  </si>
  <si>
    <t>سوريا</t>
  </si>
  <si>
    <t>القاسميه</t>
  </si>
  <si>
    <t>قيطه</t>
  </si>
  <si>
    <t>الصرخة</t>
  </si>
  <si>
    <t>دير خبيه</t>
  </si>
  <si>
    <t>بكراما</t>
  </si>
  <si>
    <t>بغداد</t>
  </si>
  <si>
    <t>الاكمه</t>
  </si>
  <si>
    <t>النعيمة</t>
  </si>
  <si>
    <t>بلين</t>
  </si>
  <si>
    <t>عرقايا</t>
  </si>
  <si>
    <t>الظاهرية</t>
  </si>
  <si>
    <t>المريعية</t>
  </si>
  <si>
    <t>الكسوه</t>
  </si>
  <si>
    <t>سبينة</t>
  </si>
  <si>
    <t>حموره</t>
  </si>
  <si>
    <t>قاره</t>
  </si>
  <si>
    <t>ديرالزور</t>
  </si>
  <si>
    <t>زملكا</t>
  </si>
  <si>
    <t>درعا المخيم</t>
  </si>
  <si>
    <t>رأس العين</t>
  </si>
  <si>
    <t>درعا -جاسم</t>
  </si>
  <si>
    <t>العوينيه</t>
  </si>
  <si>
    <t>السويداء الكفر</t>
  </si>
  <si>
    <t>الخندق الشرقي</t>
  </si>
  <si>
    <t>الشبكي</t>
  </si>
  <si>
    <t>تلحودان 1/25</t>
  </si>
  <si>
    <t>شام</t>
  </si>
  <si>
    <t>الرقة - البقل</t>
  </si>
  <si>
    <t>تيزين</t>
  </si>
  <si>
    <t>الوعر</t>
  </si>
  <si>
    <t>هريرة</t>
  </si>
  <si>
    <t>الفصل الأول 2018-2019</t>
  </si>
  <si>
    <t>الفصل الثاني 2018-2019</t>
  </si>
  <si>
    <t>الفصل الأول 2019-2020</t>
  </si>
  <si>
    <t>الفصل الأول 2020-2021</t>
  </si>
  <si>
    <t>الفصل الأول 2021-2022</t>
  </si>
  <si>
    <t>TAREQ SAKER</t>
  </si>
  <si>
    <t>HAMZAH</t>
  </si>
  <si>
    <t>SANIA</t>
  </si>
  <si>
    <t>kenda esmael</t>
  </si>
  <si>
    <t>ebrahem</t>
  </si>
  <si>
    <t>shafeka</t>
  </si>
  <si>
    <t>jableh</t>
  </si>
  <si>
    <t>malek awoud</t>
  </si>
  <si>
    <t>husien</t>
  </si>
  <si>
    <t>hanaa</t>
  </si>
  <si>
    <t>MARIAM ALGHABRA</t>
  </si>
  <si>
    <t>ABDO</t>
  </si>
  <si>
    <t>GHARAM</t>
  </si>
  <si>
    <t>DAMASCUS</t>
  </si>
  <si>
    <t>Fatom Hamod</t>
  </si>
  <si>
    <t>Farhan</t>
  </si>
  <si>
    <t>Zhra</t>
  </si>
  <si>
    <t>Jarmana</t>
  </si>
  <si>
    <t>lubna razk</t>
  </si>
  <si>
    <t>faisal</t>
  </si>
  <si>
    <t>basmah</t>
  </si>
  <si>
    <t>nabk</t>
  </si>
  <si>
    <t>Sulaiman Madi</t>
  </si>
  <si>
    <t>Ghassan</t>
  </si>
  <si>
    <t>Hiam</t>
  </si>
  <si>
    <t>Reef Damascus</t>
  </si>
  <si>
    <t>nabhan ahmad</t>
  </si>
  <si>
    <t>jaber</t>
  </si>
  <si>
    <t>wageidh</t>
  </si>
  <si>
    <t>latakia</t>
  </si>
  <si>
    <t>jacqueline alanini</t>
  </si>
  <si>
    <t>soubi</t>
  </si>
  <si>
    <t>sabah</t>
  </si>
  <si>
    <t>reef damascux</t>
  </si>
  <si>
    <t>maissaa al hosaini</t>
  </si>
  <si>
    <t>Qutaiba</t>
  </si>
  <si>
    <t>Baidaa</t>
  </si>
  <si>
    <t>al haska</t>
  </si>
  <si>
    <t>ahmad alhaseda</t>
  </si>
  <si>
    <t>husaen</t>
  </si>
  <si>
    <t>najah</t>
  </si>
  <si>
    <t>alqnitera</t>
  </si>
  <si>
    <t>raghad bardawil</t>
  </si>
  <si>
    <t>mahmoud</t>
  </si>
  <si>
    <t>ferzat</t>
  </si>
  <si>
    <t>hanan alanaz</t>
  </si>
  <si>
    <t>abdolah</t>
  </si>
  <si>
    <t>hasna</t>
  </si>
  <si>
    <t>alraqa</t>
  </si>
  <si>
    <t>rana abdalrzak</t>
  </si>
  <si>
    <t>moustfa</t>
  </si>
  <si>
    <t>souaad</t>
  </si>
  <si>
    <t>etab alkhateeb</t>
  </si>
  <si>
    <t>hasan</t>
  </si>
  <si>
    <t>fehmia</t>
  </si>
  <si>
    <t>OSAMA ALKHALED</t>
  </si>
  <si>
    <t>HAYOUM</t>
  </si>
  <si>
    <t>SOLTANA</t>
  </si>
  <si>
    <t>HAMA</t>
  </si>
  <si>
    <t>Rasha Fleon</t>
  </si>
  <si>
    <t>Radwan</t>
  </si>
  <si>
    <t>Lena</t>
  </si>
  <si>
    <t>Damascus</t>
  </si>
  <si>
    <t>ghada alamin</t>
  </si>
  <si>
    <t>nezar</t>
  </si>
  <si>
    <t>khadeja</t>
  </si>
  <si>
    <t>aleepo</t>
  </si>
  <si>
    <t>majed alsdhan</t>
  </si>
  <si>
    <t>abd allah</t>
  </si>
  <si>
    <t>fatima</t>
  </si>
  <si>
    <t>mohamad mazo</t>
  </si>
  <si>
    <t>khalil</t>
  </si>
  <si>
    <t>waheda</t>
  </si>
  <si>
    <t>majd bakar</t>
  </si>
  <si>
    <t>mamdoh</t>
  </si>
  <si>
    <t>khaula</t>
  </si>
  <si>
    <t>damascus surburb</t>
  </si>
  <si>
    <t>hamza kadour</t>
  </si>
  <si>
    <t>abd alhakem</t>
  </si>
  <si>
    <t>etedal</t>
  </si>
  <si>
    <t>kaswa</t>
  </si>
  <si>
    <t>doaa take</t>
  </si>
  <si>
    <t>fahd</t>
  </si>
  <si>
    <t>mona</t>
  </si>
  <si>
    <t>damascous</t>
  </si>
  <si>
    <t>MARIB SHAREQI</t>
  </si>
  <si>
    <t>MAMDOUH</t>
  </si>
  <si>
    <t>SANDRILA</t>
  </si>
  <si>
    <t>layla marai</t>
  </si>
  <si>
    <t>moustafa</t>
  </si>
  <si>
    <t>thanaa</t>
  </si>
  <si>
    <t>talkalakh</t>
  </si>
  <si>
    <t>sara mardeni</t>
  </si>
  <si>
    <t>mohammed adeb</t>
  </si>
  <si>
    <t>eman</t>
  </si>
  <si>
    <t>farag arbasha</t>
  </si>
  <si>
    <t>mazen</t>
  </si>
  <si>
    <t>nora</t>
  </si>
  <si>
    <t>derar saaifan</t>
  </si>
  <si>
    <t>haisam</t>
  </si>
  <si>
    <t>fadea</t>
  </si>
  <si>
    <t>daraa</t>
  </si>
  <si>
    <t>hanan althan</t>
  </si>
  <si>
    <t>ahmad fares</t>
  </si>
  <si>
    <t>bashera</t>
  </si>
  <si>
    <t>altal</t>
  </si>
  <si>
    <t>rawaa aldaly</t>
  </si>
  <si>
    <t>abd alhmed</t>
  </si>
  <si>
    <t>maya almasre</t>
  </si>
  <si>
    <t>maher</t>
  </si>
  <si>
    <t>heba</t>
  </si>
  <si>
    <t>Lena Ghaliyon</t>
  </si>
  <si>
    <t>Hamza</t>
  </si>
  <si>
    <t>Amnah</t>
  </si>
  <si>
    <t>Homs</t>
  </si>
  <si>
    <t>saeed ahmad</t>
  </si>
  <si>
    <t>main</t>
  </si>
  <si>
    <t>amal</t>
  </si>
  <si>
    <t>damascus suburb</t>
  </si>
  <si>
    <t>carlen ahmad</t>
  </si>
  <si>
    <t>hethm</t>
  </si>
  <si>
    <t>entesar</t>
  </si>
  <si>
    <t>sabah sahreej</t>
  </si>
  <si>
    <t>mohamad</t>
  </si>
  <si>
    <t>hasnaa</t>
  </si>
  <si>
    <t>aleppo</t>
  </si>
  <si>
    <t>dalal hmidi</t>
  </si>
  <si>
    <t>khalaf</t>
  </si>
  <si>
    <t>firial</t>
  </si>
  <si>
    <t>JIHAD AL HOSSIAN</t>
  </si>
  <si>
    <t>SALAH</t>
  </si>
  <si>
    <t>SHAMSA</t>
  </si>
  <si>
    <t>DARAA</t>
  </si>
  <si>
    <t>Dimah Bader</t>
  </si>
  <si>
    <t>Kamel</t>
  </si>
  <si>
    <t>Nahla</t>
  </si>
  <si>
    <t>Adham Shkeer</t>
  </si>
  <si>
    <t>Morsal</t>
  </si>
  <si>
    <t>Sanaa</t>
  </si>
  <si>
    <t>Swidaa</t>
  </si>
  <si>
    <t>RANA ALABRAHIM</t>
  </si>
  <si>
    <t>MOHMMAD</t>
  </si>
  <si>
    <t>ZINA</t>
  </si>
  <si>
    <t>walid mouead</t>
  </si>
  <si>
    <t>fathi</t>
  </si>
  <si>
    <t>nabyhaa</t>
  </si>
  <si>
    <t>hanen jdedani</t>
  </si>
  <si>
    <t>abdalrahem</t>
  </si>
  <si>
    <t>amena</t>
  </si>
  <si>
    <t>reif damascus</t>
  </si>
  <si>
    <t>MEADAD ABOU AMMAR</t>
  </si>
  <si>
    <t>SABER</t>
  </si>
  <si>
    <t>TRFAH</t>
  </si>
  <si>
    <t>ALSWIDA</t>
  </si>
  <si>
    <t>ahlam alhmse</t>
  </si>
  <si>
    <t>shhada</t>
  </si>
  <si>
    <t>mouna</t>
  </si>
  <si>
    <t>khel</t>
  </si>
  <si>
    <t>ali haedar</t>
  </si>
  <si>
    <t>aeman</t>
  </si>
  <si>
    <t>omaema</t>
  </si>
  <si>
    <t>Muhammad Muneer Alhamwi</t>
  </si>
  <si>
    <t>Adel</t>
  </si>
  <si>
    <t>Dalal</t>
  </si>
  <si>
    <t>EHAB SLEMAN</t>
  </si>
  <si>
    <t>ADNAN</t>
  </si>
  <si>
    <t>HIAM</t>
  </si>
  <si>
    <t>DAMAS SUBURB</t>
  </si>
  <si>
    <t>MHD.GHYAS JAWISH</t>
  </si>
  <si>
    <t>MHD.HISHAM</t>
  </si>
  <si>
    <t>HIYAM</t>
  </si>
  <si>
    <t>basemah aldaowad</t>
  </si>
  <si>
    <t>saeed</t>
  </si>
  <si>
    <t>blen</t>
  </si>
  <si>
    <t>nadin ali</t>
  </si>
  <si>
    <t>rezk</t>
  </si>
  <si>
    <t>hajar</t>
  </si>
  <si>
    <t>Ahmad Basel Almustafa</t>
  </si>
  <si>
    <t>Mahmoud</t>
  </si>
  <si>
    <t>khadija</t>
  </si>
  <si>
    <t>Tezen</t>
  </si>
  <si>
    <t>heba alkhabaz</t>
  </si>
  <si>
    <t>mhd hesham</t>
  </si>
  <si>
    <t>KHLOUD LATF ALLAH ALSKAF</t>
  </si>
  <si>
    <t>GOURG</t>
  </si>
  <si>
    <t>NADIA</t>
  </si>
  <si>
    <t>ZABDANI</t>
  </si>
  <si>
    <t>NOUR ALNONO</t>
  </si>
  <si>
    <t>TEESER</t>
  </si>
  <si>
    <t>SANAA</t>
  </si>
  <si>
    <t>deaa altabel</t>
  </si>
  <si>
    <t>mohammad</t>
  </si>
  <si>
    <t>aisha</t>
  </si>
  <si>
    <t>damas</t>
  </si>
  <si>
    <t>salam altheab</t>
  </si>
  <si>
    <t>hosen</t>
  </si>
  <si>
    <t>siham</t>
  </si>
  <si>
    <t>sbena</t>
  </si>
  <si>
    <t>ALAA HAFEZ</t>
  </si>
  <si>
    <t>KHALED</t>
  </si>
  <si>
    <t>AAEDA</t>
  </si>
  <si>
    <t>ymama Abd almajid</t>
  </si>
  <si>
    <t>issa</t>
  </si>
  <si>
    <t>Layla Alshurbaji</t>
  </si>
  <si>
    <t>Yasser</t>
  </si>
  <si>
    <t>Lama</t>
  </si>
  <si>
    <t>aya yousef</t>
  </si>
  <si>
    <t>waled</t>
  </si>
  <si>
    <t>nazla</t>
  </si>
  <si>
    <t>yarmouk</t>
  </si>
  <si>
    <t>AYA BRHAM</t>
  </si>
  <si>
    <t>ELHAM</t>
  </si>
  <si>
    <t>BAGHDAD</t>
  </si>
  <si>
    <t>MASARA RADWAN</t>
  </si>
  <si>
    <t>SAAID</t>
  </si>
  <si>
    <t>NADA</t>
  </si>
  <si>
    <t>mohmad mousa</t>
  </si>
  <si>
    <t>fadela</t>
  </si>
  <si>
    <t>Hassan Kareem</t>
  </si>
  <si>
    <t>Haitham</t>
  </si>
  <si>
    <t>Aida</t>
  </si>
  <si>
    <t>HASAN SHADEED</t>
  </si>
  <si>
    <t>MOHAMAD</t>
  </si>
  <si>
    <t>RAGHDAA</t>
  </si>
  <si>
    <t>slyman zidan</t>
  </si>
  <si>
    <t>ahmad</t>
  </si>
  <si>
    <t>souad</t>
  </si>
  <si>
    <t>tartuos</t>
  </si>
  <si>
    <t>waeel alsoliman</t>
  </si>
  <si>
    <t>soliman</t>
  </si>
  <si>
    <t>snaa</t>
  </si>
  <si>
    <t>alraka</t>
  </si>
  <si>
    <t>robenea albadour</t>
  </si>
  <si>
    <t>shafika</t>
  </si>
  <si>
    <t>hama</t>
  </si>
  <si>
    <t>alham dabol</t>
  </si>
  <si>
    <t>heat</t>
  </si>
  <si>
    <t>MOHAMAD MAHER ALHARES</t>
  </si>
  <si>
    <t>MOHAMAD NEDAL</t>
  </si>
  <si>
    <t>OSAMA KHADOUR</t>
  </si>
  <si>
    <t>AHMED</t>
  </si>
  <si>
    <t>KHADIJAH</t>
  </si>
  <si>
    <t>JABLEH</t>
  </si>
  <si>
    <t>NJOUD HASOUYAH</t>
  </si>
  <si>
    <t>MAHMOUD</t>
  </si>
  <si>
    <t>ZENAB</t>
  </si>
  <si>
    <t>BAITSABER</t>
  </si>
  <si>
    <t>mwaheb</t>
  </si>
  <si>
    <t>ali</t>
  </si>
  <si>
    <t>basheerh</t>
  </si>
  <si>
    <t>AHMAD SOULTAN</t>
  </si>
  <si>
    <t>SALAH ALDEEN</t>
  </si>
  <si>
    <t>FAREDA</t>
  </si>
  <si>
    <t>ALHASAKA</t>
  </si>
  <si>
    <t>Sonea Almiehthawe</t>
  </si>
  <si>
    <t>Faisal</t>
  </si>
  <si>
    <t>Wedad</t>
  </si>
  <si>
    <t>Jramana</t>
  </si>
  <si>
    <t>Wissam Taqla</t>
  </si>
  <si>
    <t>Ahmad</t>
  </si>
  <si>
    <t>Amal</t>
  </si>
  <si>
    <t>Latakkia</t>
  </si>
  <si>
    <t>hazem ahnad</t>
  </si>
  <si>
    <t>mrer</t>
  </si>
  <si>
    <t>waheba</t>
  </si>
  <si>
    <t>hamah</t>
  </si>
  <si>
    <t>Hanan Al-Habeeb</t>
  </si>
  <si>
    <t>Shakir</t>
  </si>
  <si>
    <t>Hdia</t>
  </si>
  <si>
    <t>Al-Boukmal</t>
  </si>
  <si>
    <t>ALI ALAYED ALBARI</t>
  </si>
  <si>
    <t>ALIA</t>
  </si>
  <si>
    <t>RAQA</t>
  </si>
  <si>
    <t>samer aldali</t>
  </si>
  <si>
    <t>abd alkarem</t>
  </si>
  <si>
    <t>marem</t>
  </si>
  <si>
    <t>Lina Alshaban</t>
  </si>
  <si>
    <t>Ramadan</t>
  </si>
  <si>
    <t>Safera</t>
  </si>
  <si>
    <t>Mumena Ali</t>
  </si>
  <si>
    <t>Mouhamed Sbhe</t>
  </si>
  <si>
    <t>Marem</t>
  </si>
  <si>
    <t>Nirmin Al Abaas</t>
  </si>
  <si>
    <t>Rabee</t>
  </si>
  <si>
    <t>Nabgha</t>
  </si>
  <si>
    <t>lamees alothman</t>
  </si>
  <si>
    <t>mhoash</t>
  </si>
  <si>
    <t>faheda</t>
  </si>
  <si>
    <t>halaa</t>
  </si>
  <si>
    <t>HSEN ALHSEN</t>
  </si>
  <si>
    <t>ALI</t>
  </si>
  <si>
    <t>FITEM</t>
  </si>
  <si>
    <t>DOUMA</t>
  </si>
  <si>
    <t>fatima soutall</t>
  </si>
  <si>
    <t>abd almajeed</t>
  </si>
  <si>
    <t>hayat</t>
  </si>
  <si>
    <t>esraa alsaleh</t>
  </si>
  <si>
    <t>hamoud</t>
  </si>
  <si>
    <t>mashaykh</t>
  </si>
  <si>
    <t>izraa</t>
  </si>
  <si>
    <t>haya albasher</t>
  </si>
  <si>
    <t>nawaf</t>
  </si>
  <si>
    <t>zakia</t>
  </si>
  <si>
    <t>ref damas</t>
  </si>
  <si>
    <t>fatima mahoo</t>
  </si>
  <si>
    <t>hasn</t>
  </si>
  <si>
    <t>khalfa</t>
  </si>
  <si>
    <t>albasherea</t>
  </si>
  <si>
    <t>heba hasan</t>
  </si>
  <si>
    <t>rawda</t>
  </si>
  <si>
    <t>sbenah</t>
  </si>
  <si>
    <t>hashem mtaweaa</t>
  </si>
  <si>
    <t>mhmd</t>
  </si>
  <si>
    <t>doma</t>
  </si>
  <si>
    <t>JOOD ALHAMAD</t>
  </si>
  <si>
    <t>AHMAD</t>
  </si>
  <si>
    <t>IMAN</t>
  </si>
  <si>
    <t>ALSHAHEL</t>
  </si>
  <si>
    <t>ZAHRAA ALTAHAN</t>
  </si>
  <si>
    <t>SAEL</t>
  </si>
  <si>
    <t>MAYADAA</t>
  </si>
  <si>
    <t>DAMASCUS SUBURB</t>
  </si>
  <si>
    <t>YARUB ZAHER ALDEEN</t>
  </si>
  <si>
    <t>ESSAM</t>
  </si>
  <si>
    <t>HEND</t>
  </si>
  <si>
    <t>HOMS</t>
  </si>
  <si>
    <t>rama maree</t>
  </si>
  <si>
    <t>mhamad adnan</t>
  </si>
  <si>
    <t>nahlah</t>
  </si>
  <si>
    <t>damascus/sadat</t>
  </si>
  <si>
    <t>zenab alali</t>
  </si>
  <si>
    <t>ghaze</t>
  </si>
  <si>
    <t>alia</t>
  </si>
  <si>
    <t>alken</t>
  </si>
  <si>
    <t>wedad shekh al-ardd</t>
  </si>
  <si>
    <t>fayz</t>
  </si>
  <si>
    <t>fatena</t>
  </si>
  <si>
    <t>razan kabesh</t>
  </si>
  <si>
    <t>rawaa</t>
  </si>
  <si>
    <t>NOOR HAYAWI</t>
  </si>
  <si>
    <t>MOHAMAAD</t>
  </si>
  <si>
    <t>KHANSAA</t>
  </si>
  <si>
    <t>RAKKA</t>
  </si>
  <si>
    <t>Raghad Asasa</t>
  </si>
  <si>
    <t>Safwan</t>
  </si>
  <si>
    <t>Ghada</t>
  </si>
  <si>
    <t>Jadah</t>
  </si>
  <si>
    <t>adeeb mslmani</t>
  </si>
  <si>
    <t>kusai</t>
  </si>
  <si>
    <t>maral</t>
  </si>
  <si>
    <t>MADLEEN ALDOUBAL</t>
  </si>
  <si>
    <t>YOUSEF</t>
  </si>
  <si>
    <t>NEHAL</t>
  </si>
  <si>
    <t>SWAIDAA</t>
  </si>
  <si>
    <t>Walid Okla</t>
  </si>
  <si>
    <t>Okla</t>
  </si>
  <si>
    <t>Tamam</t>
  </si>
  <si>
    <t>Yarmouk</t>
  </si>
  <si>
    <t>ali albarho aldebo</t>
  </si>
  <si>
    <t>fawzeah</t>
  </si>
  <si>
    <t>amira hamod</t>
  </si>
  <si>
    <t>adnan</t>
  </si>
  <si>
    <t>fadia</t>
  </si>
  <si>
    <t>alsarkha</t>
  </si>
  <si>
    <t>LUBNA SALMAN</t>
  </si>
  <si>
    <t>SUHIL</t>
  </si>
  <si>
    <t>HEYAM</t>
  </si>
  <si>
    <t>DAMAS</t>
  </si>
  <si>
    <t>Mohamad Hamoud</t>
  </si>
  <si>
    <t>Yusra</t>
  </si>
  <si>
    <t>Doma</t>
  </si>
  <si>
    <t>rawaa alshamandy</t>
  </si>
  <si>
    <t>ghada</t>
  </si>
  <si>
    <t>swaida</t>
  </si>
  <si>
    <t>AL-Muthana Al-Mohammad</t>
  </si>
  <si>
    <t>Esmail</t>
  </si>
  <si>
    <t>Halima AL-Hmidi</t>
  </si>
  <si>
    <t>AlRaqa</t>
  </si>
  <si>
    <t>moustafa almkdad</t>
  </si>
  <si>
    <t>khear alaah</t>
  </si>
  <si>
    <t>freal</t>
  </si>
  <si>
    <t>bosra alsham</t>
  </si>
  <si>
    <t>Anas Sarhan</t>
  </si>
  <si>
    <t>Mawan</t>
  </si>
  <si>
    <t>Iman</t>
  </si>
  <si>
    <t>mohammad altalaa</t>
  </si>
  <si>
    <t>hamada</t>
  </si>
  <si>
    <t>ghram</t>
  </si>
  <si>
    <t>ktefa</t>
  </si>
  <si>
    <t>MANAL ABOU ALKHYER</t>
  </si>
  <si>
    <t>ANWOR</t>
  </si>
  <si>
    <t>AYDAH</t>
  </si>
  <si>
    <t>RAKHLEH</t>
  </si>
  <si>
    <t>Salman Zen aldeen</t>
  </si>
  <si>
    <t>Nauaf</t>
  </si>
  <si>
    <t>roula othman</t>
  </si>
  <si>
    <t>kaowthar</t>
  </si>
  <si>
    <t>abd alaziz almashi</t>
  </si>
  <si>
    <t>ziab</t>
  </si>
  <si>
    <t>nafla</t>
  </si>
  <si>
    <t>adel alali</t>
  </si>
  <si>
    <t>hashem</t>
  </si>
  <si>
    <t>naema</t>
  </si>
  <si>
    <t>homos</t>
  </si>
  <si>
    <t>jadaa alkhateeb abo fakher</t>
  </si>
  <si>
    <t>salama</t>
  </si>
  <si>
    <t>terfa</t>
  </si>
  <si>
    <t>alswedaa</t>
  </si>
  <si>
    <t>ismail wannous</t>
  </si>
  <si>
    <t>abla</t>
  </si>
  <si>
    <t>lody hazem</t>
  </si>
  <si>
    <t>matanios</t>
  </si>
  <si>
    <t>karima</t>
  </si>
  <si>
    <t>ZIAD SKMANI</t>
  </si>
  <si>
    <t>EBRAHIM</t>
  </si>
  <si>
    <t>ESAAF</t>
  </si>
  <si>
    <t>SALMIA</t>
  </si>
  <si>
    <t>fryal abo smaeel</t>
  </si>
  <si>
    <t>adleh</t>
  </si>
  <si>
    <t>almalkeah</t>
  </si>
  <si>
    <t>fairouz alali</t>
  </si>
  <si>
    <t>yousef</t>
  </si>
  <si>
    <t>gloa</t>
  </si>
  <si>
    <t>homs</t>
  </si>
  <si>
    <t>ahmed alhamoud aldhham</t>
  </si>
  <si>
    <t>saleh</t>
  </si>
  <si>
    <t>ammona</t>
  </si>
  <si>
    <t>deir ezzor</t>
  </si>
  <si>
    <t>HEND JARBUH</t>
  </si>
  <si>
    <t>JAMIL</t>
  </si>
  <si>
    <t>AMAL</t>
  </si>
  <si>
    <t>SWAIDA</t>
  </si>
  <si>
    <t>khaled abou fakher</t>
  </si>
  <si>
    <t>jamal</t>
  </si>
  <si>
    <t>jamela</t>
  </si>
  <si>
    <t>kafer al luhf</t>
  </si>
  <si>
    <t>waeel esber</t>
  </si>
  <si>
    <t>hajr</t>
  </si>
  <si>
    <t>bit hjira</t>
  </si>
  <si>
    <t>eleza kaseh</t>
  </si>
  <si>
    <t>zouher</t>
  </si>
  <si>
    <t>bader alkiki alkordi</t>
  </si>
  <si>
    <t>m ali</t>
  </si>
  <si>
    <t>fadwa</t>
  </si>
  <si>
    <t>germany</t>
  </si>
  <si>
    <t>efleen dawa</t>
  </si>
  <si>
    <t>adel</t>
  </si>
  <si>
    <t>gazala</t>
  </si>
  <si>
    <t>garamana</t>
  </si>
  <si>
    <t>rana nasr</t>
  </si>
  <si>
    <t>sand</t>
  </si>
  <si>
    <t>aida</t>
  </si>
  <si>
    <t>zenab younes</t>
  </si>
  <si>
    <t>ghandoura</t>
  </si>
  <si>
    <t>almaran</t>
  </si>
  <si>
    <t>majd abu hassoun</t>
  </si>
  <si>
    <t>fatma</t>
  </si>
  <si>
    <t>kuwait</t>
  </si>
  <si>
    <t>fadwa soliman</t>
  </si>
  <si>
    <t>hussien</t>
  </si>
  <si>
    <t>hababa</t>
  </si>
  <si>
    <t>nahl</t>
  </si>
  <si>
    <t>iman abou kwider</t>
  </si>
  <si>
    <t>haifa</t>
  </si>
  <si>
    <t>ksa</t>
  </si>
  <si>
    <t>ayad abood</t>
  </si>
  <si>
    <t>eassa</t>
  </si>
  <si>
    <t>syria</t>
  </si>
  <si>
    <t>yusra kiwan</t>
  </si>
  <si>
    <t>saleem</t>
  </si>
  <si>
    <t>fawzea</t>
  </si>
  <si>
    <t>swaida-maimas</t>
  </si>
  <si>
    <t>rania saeed</t>
  </si>
  <si>
    <t>mohamad rashad</t>
  </si>
  <si>
    <t>amouna</t>
  </si>
  <si>
    <t>solaf alsabaa</t>
  </si>
  <si>
    <t>mhd mazen</t>
  </si>
  <si>
    <t>balkees</t>
  </si>
  <si>
    <t>Ranya Jdeed</t>
  </si>
  <si>
    <t>Johina</t>
  </si>
  <si>
    <t>ayda alsoos</t>
  </si>
  <si>
    <t>yousf</t>
  </si>
  <si>
    <t>gamela</t>
  </si>
  <si>
    <t>kenda naser</t>
  </si>
  <si>
    <t>nasar</t>
  </si>
  <si>
    <t>samra</t>
  </si>
  <si>
    <t>Susan Suliman Mahmoud</t>
  </si>
  <si>
    <t>Ali</t>
  </si>
  <si>
    <t>Alia</t>
  </si>
  <si>
    <t>shadia aldaher</t>
  </si>
  <si>
    <t>abdalkareem</t>
  </si>
  <si>
    <t>korjeah</t>
  </si>
  <si>
    <t>shrklih</t>
  </si>
  <si>
    <t>rajaa alkhouja</t>
  </si>
  <si>
    <t>mohamad bashar</t>
  </si>
  <si>
    <t>nouha</t>
  </si>
  <si>
    <t>Evlen Ali</t>
  </si>
  <si>
    <t>Mahmod</t>
  </si>
  <si>
    <t>Souad</t>
  </si>
  <si>
    <t>Trtos</t>
  </si>
  <si>
    <t>Duaa Hamadya</t>
  </si>
  <si>
    <t>Mouhamd</t>
  </si>
  <si>
    <t>Momyaz</t>
  </si>
  <si>
    <t>samer abdalfattah</t>
  </si>
  <si>
    <t>baghdadi</t>
  </si>
  <si>
    <t>ammoun</t>
  </si>
  <si>
    <t>atmah</t>
  </si>
  <si>
    <t>reafat abo hashem</t>
  </si>
  <si>
    <t>mouhammd</t>
  </si>
  <si>
    <t>aldreakesh</t>
  </si>
  <si>
    <t>majed aluseef</t>
  </si>
  <si>
    <t>khedr</t>
  </si>
  <si>
    <t>deir alzor</t>
  </si>
  <si>
    <t>NAWAL ALSADE</t>
  </si>
  <si>
    <t>ABDULALLAH</t>
  </si>
  <si>
    <t>ADIBA</t>
  </si>
  <si>
    <t>WESAL ALSADI</t>
  </si>
  <si>
    <t>ABDALLA</t>
  </si>
  <si>
    <t>ayman alkhalil</t>
  </si>
  <si>
    <t>alya</t>
  </si>
  <si>
    <t>Laurenth Adra</t>
  </si>
  <si>
    <t>fahim</t>
  </si>
  <si>
    <t>bidieih</t>
  </si>
  <si>
    <t>sawsan lababidi</t>
  </si>
  <si>
    <t>mohamad amin</t>
  </si>
  <si>
    <t>falak</t>
  </si>
  <si>
    <t>samah hassan</t>
  </si>
  <si>
    <t>mahmood</t>
  </si>
  <si>
    <t>motiah hassan</t>
  </si>
  <si>
    <t>maream shahin</t>
  </si>
  <si>
    <t>deb</t>
  </si>
  <si>
    <t>wajeha</t>
  </si>
  <si>
    <t>jubbadin</t>
  </si>
  <si>
    <t>khalil gomaa</t>
  </si>
  <si>
    <t>ibrahem</t>
  </si>
  <si>
    <t>alaa yousef</t>
  </si>
  <si>
    <t>lila</t>
  </si>
  <si>
    <t>tartous</t>
  </si>
  <si>
    <t>RASHA ALSOLIMAN</t>
  </si>
  <si>
    <t>SOKENA</t>
  </si>
  <si>
    <t>DEAR ALZOR</t>
  </si>
  <si>
    <t>REEM HAIDAR</t>
  </si>
  <si>
    <t>ABD ALAZIZ</t>
  </si>
  <si>
    <t>HOSNIA</t>
  </si>
  <si>
    <t>ZABADANI</t>
  </si>
  <si>
    <t>Maream Kmal Aldeen</t>
  </si>
  <si>
    <t>MheAldeen</t>
  </si>
  <si>
    <t>Khadeja</t>
  </si>
  <si>
    <t>SWZAN ALKATEB</t>
  </si>
  <si>
    <t>KAADAJE</t>
  </si>
  <si>
    <t>oula mouhammad</t>
  </si>
  <si>
    <t>mofed</t>
  </si>
  <si>
    <t>ENTISAR ALBADAWI</t>
  </si>
  <si>
    <t>MUSTAFA</t>
  </si>
  <si>
    <t>FATIMA</t>
  </si>
  <si>
    <t>amer alsoso</t>
  </si>
  <si>
    <t>bushra yousef</t>
  </si>
  <si>
    <t>raeefa</t>
  </si>
  <si>
    <t>rasha alsini</t>
  </si>
  <si>
    <t>abd alslam</t>
  </si>
  <si>
    <t>seham</t>
  </si>
  <si>
    <t>HAMZEH JOMAA</t>
  </si>
  <si>
    <t>ABDLSATTAR</t>
  </si>
  <si>
    <t>WAFAA</t>
  </si>
  <si>
    <t>EBRAHIM JADID</t>
  </si>
  <si>
    <t>MOHAMMAD</t>
  </si>
  <si>
    <t>RAYA</t>
  </si>
  <si>
    <t>TARTUS</t>
  </si>
  <si>
    <t>sansabel altawel</t>
  </si>
  <si>
    <t>swleman</t>
  </si>
  <si>
    <t>rasmea</t>
  </si>
  <si>
    <t>hadar</t>
  </si>
  <si>
    <t>kinda mohammad ali hassan</t>
  </si>
  <si>
    <t>wael</t>
  </si>
  <si>
    <t>johaina</t>
  </si>
  <si>
    <t>lattakia</t>
  </si>
  <si>
    <t>nawar ismael</t>
  </si>
  <si>
    <t>jamel</t>
  </si>
  <si>
    <t>alhetan</t>
  </si>
  <si>
    <t>rabab kassouha</t>
  </si>
  <si>
    <t>tysir</t>
  </si>
  <si>
    <t>jaklin</t>
  </si>
  <si>
    <t>reem flete</t>
  </si>
  <si>
    <t>rkeah</t>
  </si>
  <si>
    <t>Rasha Mustafa</t>
  </si>
  <si>
    <t>Wahab</t>
  </si>
  <si>
    <t>rania souliman</t>
  </si>
  <si>
    <t>mia</t>
  </si>
  <si>
    <t>rama mahmoud</t>
  </si>
  <si>
    <t>ibtehal</t>
  </si>
  <si>
    <t>souhila alhameed</t>
  </si>
  <si>
    <t>sleman</t>
  </si>
  <si>
    <t>nasraa</t>
  </si>
  <si>
    <t>damscus</t>
  </si>
  <si>
    <t>noor alsalman</t>
  </si>
  <si>
    <t>eitedal</t>
  </si>
  <si>
    <t>bosina jaber</t>
  </si>
  <si>
    <t>fawzi</t>
  </si>
  <si>
    <t>isteham</t>
  </si>
  <si>
    <t>latha</t>
  </si>
  <si>
    <t>WAEED ZEIN ELDEN</t>
  </si>
  <si>
    <t>SALEM</t>
  </si>
  <si>
    <t>OTAF</t>
  </si>
  <si>
    <t>ALSWIDAA</t>
  </si>
  <si>
    <t>Maroof zaror</t>
  </si>
  <si>
    <t>farook</t>
  </si>
  <si>
    <t>bahera</t>
  </si>
  <si>
    <t>alsweda</t>
  </si>
  <si>
    <t>saboor alaita</t>
  </si>
  <si>
    <t>ramzia</t>
  </si>
  <si>
    <t>rabaa ibrahim</t>
  </si>
  <si>
    <t>fodah</t>
  </si>
  <si>
    <t>wafaa ramadan</t>
  </si>
  <si>
    <t>rada</t>
  </si>
  <si>
    <t>shalbia</t>
  </si>
  <si>
    <t>RANIA ALHNDI</t>
  </si>
  <si>
    <t>NAHLLA</t>
  </si>
  <si>
    <t>SOUDI ARBIA</t>
  </si>
  <si>
    <t>taref almhaeni</t>
  </si>
  <si>
    <t>mountaser</t>
  </si>
  <si>
    <t>asemah</t>
  </si>
  <si>
    <t>LOUBNA YASMINAH</t>
  </si>
  <si>
    <t>FISAL</t>
  </si>
  <si>
    <t>FARZAT</t>
  </si>
  <si>
    <t>SAFEAH KHALED</t>
  </si>
  <si>
    <t>FATEMA</t>
  </si>
  <si>
    <t>TADMOR</t>
  </si>
  <si>
    <t>SAFEA HAMADA</t>
  </si>
  <si>
    <t>OMAR</t>
  </si>
  <si>
    <t>NAEFA</t>
  </si>
  <si>
    <t>REF DAMASCUS</t>
  </si>
  <si>
    <t>haefaa alali</t>
  </si>
  <si>
    <t>abd aljabar</t>
  </si>
  <si>
    <t>ensaf</t>
  </si>
  <si>
    <t>lama asaad</t>
  </si>
  <si>
    <t>rabeaa</t>
  </si>
  <si>
    <t>TAGHREED MEFLEH</t>
  </si>
  <si>
    <t>HUSSEIN</t>
  </si>
  <si>
    <t>REHAB</t>
  </si>
  <si>
    <t>tagred muhamd</t>
  </si>
  <si>
    <t>yosef</t>
  </si>
  <si>
    <t>zahea</t>
  </si>
  <si>
    <t>jaramana</t>
  </si>
  <si>
    <t>DALIA ALZEIN</t>
  </si>
  <si>
    <t>FARES</t>
  </si>
  <si>
    <t>HOUDA</t>
  </si>
  <si>
    <t>maisaa solaiman</t>
  </si>
  <si>
    <t>mouhamad</t>
  </si>
  <si>
    <t>khashea ali</t>
  </si>
  <si>
    <t>hmaad</t>
  </si>
  <si>
    <t>asia</t>
  </si>
  <si>
    <t>alhasaka</t>
  </si>
  <si>
    <t>ROZANA ALBASET</t>
  </si>
  <si>
    <t>LYBIA</t>
  </si>
  <si>
    <t>sayida alshaaeir</t>
  </si>
  <si>
    <t>eadil</t>
  </si>
  <si>
    <t>Asia</t>
  </si>
  <si>
    <t>26/1/1984</t>
  </si>
  <si>
    <t>RUBA MAKAREM</t>
  </si>
  <si>
    <t>RAMEZ</t>
  </si>
  <si>
    <t>NEHAD</t>
  </si>
  <si>
    <t>ola alkontar</t>
  </si>
  <si>
    <t>majeda</t>
  </si>
  <si>
    <t>narmean mnsour</t>
  </si>
  <si>
    <t>badr</t>
  </si>
  <si>
    <t>masyla</t>
  </si>
  <si>
    <t>intsar khalil</t>
  </si>
  <si>
    <t>adeel</t>
  </si>
  <si>
    <t>laila</t>
  </si>
  <si>
    <t>idleb</t>
  </si>
  <si>
    <t>mohamd manar hemego</t>
  </si>
  <si>
    <t>samia</t>
  </si>
  <si>
    <t>adleeb</t>
  </si>
  <si>
    <t>nisreen salh</t>
  </si>
  <si>
    <t>asmahan</t>
  </si>
  <si>
    <t>AMER HAMOUD</t>
  </si>
  <si>
    <t>WAZERA</t>
  </si>
  <si>
    <t>Bashar Alhalqi</t>
  </si>
  <si>
    <t>Mohammed</t>
  </si>
  <si>
    <t>Fawzia</t>
  </si>
  <si>
    <t>Daraa-Jasem</t>
  </si>
  <si>
    <t>rasha rima</t>
  </si>
  <si>
    <t>kamal</t>
  </si>
  <si>
    <t>adiba</t>
  </si>
  <si>
    <t>rama al noqtah</t>
  </si>
  <si>
    <t>mohamad yasser</t>
  </si>
  <si>
    <t>riaas</t>
  </si>
  <si>
    <t>ahmad mohamad</t>
  </si>
  <si>
    <t>karema</t>
  </si>
  <si>
    <t>mouna az aldeen</t>
  </si>
  <si>
    <t>mhd yaser</t>
  </si>
  <si>
    <t>fatema</t>
  </si>
  <si>
    <t>jdaeda alwadi</t>
  </si>
  <si>
    <t>rajha alabd</t>
  </si>
  <si>
    <t>abrahهm</t>
  </si>
  <si>
    <t>shamsa</t>
  </si>
  <si>
    <t>shams aldin</t>
  </si>
  <si>
    <t>Nura Yunus</t>
  </si>
  <si>
    <t>hamd</t>
  </si>
  <si>
    <t>Latifa</t>
  </si>
  <si>
    <t>manar mershed radwan</t>
  </si>
  <si>
    <t>yaser</t>
  </si>
  <si>
    <t>mora</t>
  </si>
  <si>
    <t>mohamad entable</t>
  </si>
  <si>
    <t>noaman</t>
  </si>
  <si>
    <t>zakya</t>
  </si>
  <si>
    <t>somay hosaen</t>
  </si>
  <si>
    <t>abd alrhman</t>
  </si>
  <si>
    <t>nariman jaafar</t>
  </si>
  <si>
    <t>jawahar</t>
  </si>
  <si>
    <t>klodia hasan</t>
  </si>
  <si>
    <t>bassam</t>
  </si>
  <si>
    <t>hazar Joudeh</t>
  </si>
  <si>
    <t>Hana</t>
  </si>
  <si>
    <t>wafi almefleh</t>
  </si>
  <si>
    <t>khaled</t>
  </si>
  <si>
    <t>khadijah</t>
  </si>
  <si>
    <t>yaser alatesh</t>
  </si>
  <si>
    <t>rahel</t>
  </si>
  <si>
    <t>maream</t>
  </si>
  <si>
    <t>ASALA ZAHR ALDEEN</t>
  </si>
  <si>
    <t>KASEM</t>
  </si>
  <si>
    <t>SAMR</t>
  </si>
  <si>
    <t>GRMANA</t>
  </si>
  <si>
    <t>titiana ali</t>
  </si>
  <si>
    <t>nadin taktok</t>
  </si>
  <si>
    <t>mahr</t>
  </si>
  <si>
    <t>kremh</t>
  </si>
  <si>
    <t>geroud</t>
  </si>
  <si>
    <t>Abd ulrahman Alkinawi</t>
  </si>
  <si>
    <t>mhmad</t>
  </si>
  <si>
    <t>dmascus</t>
  </si>
  <si>
    <t>Safaa Hasan</t>
  </si>
  <si>
    <t>Aref</t>
  </si>
  <si>
    <t>Jamela</t>
  </si>
  <si>
    <t>abd alsatar hussin</t>
  </si>
  <si>
    <t>hussin</t>
  </si>
  <si>
    <t>nofa</t>
  </si>
  <si>
    <t>khzna</t>
  </si>
  <si>
    <t>abeer hamdan</t>
  </si>
  <si>
    <t>jameel</t>
  </si>
  <si>
    <t>alswydaa</t>
  </si>
  <si>
    <t>ragheda rashid</t>
  </si>
  <si>
    <t>jado</t>
  </si>
  <si>
    <t>najla</t>
  </si>
  <si>
    <t>mahmoud shehada</t>
  </si>
  <si>
    <t>mousa</t>
  </si>
  <si>
    <t>ibtisam</t>
  </si>
  <si>
    <t>MAHMOOD ALRADI</t>
  </si>
  <si>
    <t>LORANS</t>
  </si>
  <si>
    <t>FOZEAH</t>
  </si>
  <si>
    <t>ALQNNETRA</t>
  </si>
  <si>
    <t>Ramia ghadeer</t>
  </si>
  <si>
    <t>fatimah</t>
  </si>
  <si>
    <t>basema alali alsarhan</t>
  </si>
  <si>
    <t>shokrea</t>
  </si>
  <si>
    <t>heba farra</t>
  </si>
  <si>
    <t>mohamad jamal</t>
  </si>
  <si>
    <t>nahla</t>
  </si>
  <si>
    <t>Miqdad Othman</t>
  </si>
  <si>
    <t>Hashem</t>
  </si>
  <si>
    <t>Khadija</t>
  </si>
  <si>
    <t>reham seifo</t>
  </si>
  <si>
    <t>myssam alali</t>
  </si>
  <si>
    <t>afif</t>
  </si>
  <si>
    <t>adah</t>
  </si>
  <si>
    <t>nabil alhusein</t>
  </si>
  <si>
    <t>fawaz</t>
  </si>
  <si>
    <t>hlala</t>
  </si>
  <si>
    <t>faten alkarout</t>
  </si>
  <si>
    <t>amenah</t>
  </si>
  <si>
    <t>safaa almfashy</t>
  </si>
  <si>
    <t>muhamad eid</t>
  </si>
  <si>
    <t>ateh</t>
  </si>
  <si>
    <t>ghada yakoub</t>
  </si>
  <si>
    <t>samir</t>
  </si>
  <si>
    <t>fatemah</t>
  </si>
  <si>
    <t>rawan samaan</t>
  </si>
  <si>
    <t>samaan</t>
  </si>
  <si>
    <t>najah macsoud</t>
  </si>
  <si>
    <t>damascus 12/8/1988</t>
  </si>
  <si>
    <t>forsan esmaail</t>
  </si>
  <si>
    <t>mahaja</t>
  </si>
  <si>
    <t>mostafa mozafar</t>
  </si>
  <si>
    <t>toga</t>
  </si>
  <si>
    <t>damascus surbub</t>
  </si>
  <si>
    <t>wseam ramadan</t>
  </si>
  <si>
    <t>akl</t>
  </si>
  <si>
    <t>soukeana</t>
  </si>
  <si>
    <t>jalal sheakhani</t>
  </si>
  <si>
    <t>shekho</t>
  </si>
  <si>
    <t>samera</t>
  </si>
  <si>
    <t>Ahmad Al Nabulse</t>
  </si>
  <si>
    <t>Mammoun</t>
  </si>
  <si>
    <t>Hifa</t>
  </si>
  <si>
    <t>mohamad hassn</t>
  </si>
  <si>
    <t>hilana</t>
  </si>
  <si>
    <t>Houda AlSaftle</t>
  </si>
  <si>
    <t>Youseef</t>
  </si>
  <si>
    <t>Nadea</t>
  </si>
  <si>
    <t>Aleppo</t>
  </si>
  <si>
    <t>eali sulayman</t>
  </si>
  <si>
    <t>muhamad</t>
  </si>
  <si>
    <t>munaa</t>
  </si>
  <si>
    <t>25/11/1987</t>
  </si>
  <si>
    <t>ghoufran al khlief</t>
  </si>
  <si>
    <t>morie</t>
  </si>
  <si>
    <t>matrah</t>
  </si>
  <si>
    <t>hoda kewan</t>
  </si>
  <si>
    <t>taghred</t>
  </si>
  <si>
    <t>HUSAM ISMAEL</t>
  </si>
  <si>
    <t>SHAMSEHA</t>
  </si>
  <si>
    <t>manal kalthoum</t>
  </si>
  <si>
    <t>latifa</t>
  </si>
  <si>
    <t>idlb</t>
  </si>
  <si>
    <t>iskandar yaseen</t>
  </si>
  <si>
    <t>hazaa</t>
  </si>
  <si>
    <t>idlib</t>
  </si>
  <si>
    <t>ali al azz al din</t>
  </si>
  <si>
    <t xml:space="preserve">ahmad </t>
  </si>
  <si>
    <t>nazha</t>
  </si>
  <si>
    <t>aosaj kaber</t>
  </si>
  <si>
    <t>Marwa alshafie</t>
  </si>
  <si>
    <t>muhamad jama</t>
  </si>
  <si>
    <t>sabah turk</t>
  </si>
  <si>
    <t>Hama</t>
  </si>
  <si>
    <t>MYASSA DABOUL</t>
  </si>
  <si>
    <t>NAEYMAH</t>
  </si>
  <si>
    <t>HAMAH</t>
  </si>
  <si>
    <t>fadiah alsalman</t>
  </si>
  <si>
    <t>kawkab</t>
  </si>
  <si>
    <t>walaa hamdan</t>
  </si>
  <si>
    <t>maha</t>
  </si>
  <si>
    <t>razan tailoni</t>
  </si>
  <si>
    <t>basheer</t>
  </si>
  <si>
    <t>basheera</t>
  </si>
  <si>
    <t>heba hidar</t>
  </si>
  <si>
    <t>houssen</t>
  </si>
  <si>
    <t>gahiza</t>
  </si>
  <si>
    <t>manal altaki</t>
  </si>
  <si>
    <t>ibrahim</t>
  </si>
  <si>
    <t>Razan Alrefaei</t>
  </si>
  <si>
    <t>sanaa</t>
  </si>
  <si>
    <t>Damscous</t>
  </si>
  <si>
    <t>NOUR SHNANA</t>
  </si>
  <si>
    <t>SAMIR</t>
  </si>
  <si>
    <t>AEDA</t>
  </si>
  <si>
    <t>HANAA ALSMAN</t>
  </si>
  <si>
    <t>hadil alqasas</t>
  </si>
  <si>
    <t>hadaya</t>
  </si>
  <si>
    <t>soha fadloon</t>
  </si>
  <si>
    <t>ahmad jalal aldeen</t>
  </si>
  <si>
    <t>hind</t>
  </si>
  <si>
    <t>damscous</t>
  </si>
  <si>
    <t>rana salame</t>
  </si>
  <si>
    <t>faeez</t>
  </si>
  <si>
    <t>essrah</t>
  </si>
  <si>
    <t>Mohammad Mlhem</t>
  </si>
  <si>
    <t>Ateef</t>
  </si>
  <si>
    <t>Ilham</t>
  </si>
  <si>
    <t>Damascous</t>
  </si>
  <si>
    <t>AHMAD HALAWEH</t>
  </si>
  <si>
    <t>MOSTAFA</t>
  </si>
  <si>
    <t>HALEMEH</t>
  </si>
  <si>
    <t>YARMOOK</t>
  </si>
  <si>
    <t>SLIMAN ALTOT</t>
  </si>
  <si>
    <t>ABDALMJED</t>
  </si>
  <si>
    <t>SAMIA</t>
  </si>
  <si>
    <t>DOMA</t>
  </si>
  <si>
    <t>molham esmaeel</t>
  </si>
  <si>
    <t>fayez</t>
  </si>
  <si>
    <t>mounera</t>
  </si>
  <si>
    <t>ZAINAB ALI JABRI</t>
  </si>
  <si>
    <t>BAHA</t>
  </si>
  <si>
    <t>MUNA</t>
  </si>
  <si>
    <t>SYRIA</t>
  </si>
  <si>
    <t>HOUD ALMHNA</t>
  </si>
  <si>
    <t>HTEME</t>
  </si>
  <si>
    <t>WAGED</t>
  </si>
  <si>
    <t>DEER ALZOUR</t>
  </si>
  <si>
    <t>read alahmad</t>
  </si>
  <si>
    <t>khalowf</t>
  </si>
  <si>
    <t>najea</t>
  </si>
  <si>
    <t>alboukmal</t>
  </si>
  <si>
    <t>FATEMA GHATROUF</t>
  </si>
  <si>
    <t>BADIEAH</t>
  </si>
  <si>
    <t>LATTAKIA</t>
  </si>
  <si>
    <t>soha bkr</t>
  </si>
  <si>
    <t>amran</t>
  </si>
  <si>
    <t>tbark</t>
  </si>
  <si>
    <t>completion Hosseini</t>
  </si>
  <si>
    <t xml:space="preserve">Mohammed
</t>
  </si>
  <si>
    <t xml:space="preserve">Khanum Hosseini
</t>
  </si>
  <si>
    <t>rola sadaka</t>
  </si>
  <si>
    <t>hassn</t>
  </si>
  <si>
    <t>radeyah</t>
  </si>
  <si>
    <t>liban</t>
  </si>
  <si>
    <t>roudina alama</t>
  </si>
  <si>
    <t>yosif</t>
  </si>
  <si>
    <t>YARA ALYOUNES</t>
  </si>
  <si>
    <t>nour alrefaie</t>
  </si>
  <si>
    <t>mouhamd ayman</t>
  </si>
  <si>
    <t>samar</t>
  </si>
  <si>
    <t>Lubna junah</t>
  </si>
  <si>
    <t>eabd alghafa</t>
  </si>
  <si>
    <t>sawsan</t>
  </si>
  <si>
    <t>darya</t>
  </si>
  <si>
    <t>nabila albuqaiy</t>
  </si>
  <si>
    <t>mhd khalil</t>
  </si>
  <si>
    <t>damascus subourb</t>
  </si>
  <si>
    <t>maha khoulani</t>
  </si>
  <si>
    <t>mhmoud</t>
  </si>
  <si>
    <t>aala deab</t>
  </si>
  <si>
    <t>yassen</t>
  </si>
  <si>
    <t>fatat</t>
  </si>
  <si>
    <t>aleppo 10/1/1990</t>
  </si>
  <si>
    <t>MOHAMAD KHATIB</t>
  </si>
  <si>
    <t>NAWAL</t>
  </si>
  <si>
    <t>TARTOUS</t>
  </si>
  <si>
    <t>ANOUD ALSHMAM</t>
  </si>
  <si>
    <t>SALM</t>
  </si>
  <si>
    <t>SAEKHA</t>
  </si>
  <si>
    <t>ALHASKEH</t>
  </si>
  <si>
    <t>alaa shridi</t>
  </si>
  <si>
    <t>sahar</t>
  </si>
  <si>
    <t>NASER ALAKID</t>
  </si>
  <si>
    <t>NASER</t>
  </si>
  <si>
    <t>AISHA</t>
  </si>
  <si>
    <t>GHADEERALBUSTAN</t>
  </si>
  <si>
    <t>ahmad ali</t>
  </si>
  <si>
    <t>salah</t>
  </si>
  <si>
    <t>ALIAA ALI ALABRAS</t>
  </si>
  <si>
    <t>HOSIN</t>
  </si>
  <si>
    <t>THANAA</t>
  </si>
  <si>
    <t>ALEPPO</t>
  </si>
  <si>
    <t>sherien mansour</t>
  </si>
  <si>
    <t>ghalia</t>
  </si>
  <si>
    <t>Khalil Sobh</t>
  </si>
  <si>
    <t>Abd Alrahman</t>
  </si>
  <si>
    <t>Maream</t>
  </si>
  <si>
    <t>HAMA - Mosyaf - Dershmael</t>
  </si>
  <si>
    <t>morad fattoum</t>
  </si>
  <si>
    <t>sdr aldeen</t>
  </si>
  <si>
    <t>ousra</t>
  </si>
  <si>
    <t>ali hayek</t>
  </si>
  <si>
    <t>ADEL ALKHOURI</t>
  </si>
  <si>
    <t>MAHER</t>
  </si>
  <si>
    <t>SAHAR</t>
  </si>
  <si>
    <t>marwa bazazi</t>
  </si>
  <si>
    <t>nabel</t>
  </si>
  <si>
    <t>niven razaz</t>
  </si>
  <si>
    <t>rajaa</t>
  </si>
  <si>
    <t>nawar haifa</t>
  </si>
  <si>
    <t>yakoup</t>
  </si>
  <si>
    <t>salam</t>
  </si>
  <si>
    <t>lyn Jamran</t>
  </si>
  <si>
    <t>Muhannad</t>
  </si>
  <si>
    <t>Lana</t>
  </si>
  <si>
    <t>28/7/1990</t>
  </si>
  <si>
    <t>Lamis AlHashimy</t>
  </si>
  <si>
    <t>Akram</t>
  </si>
  <si>
    <t>Hala</t>
  </si>
  <si>
    <t>louiy abo madera</t>
  </si>
  <si>
    <t>khald</t>
  </si>
  <si>
    <t>amera</t>
  </si>
  <si>
    <t>SALIM HALAL</t>
  </si>
  <si>
    <t>GHASSAN</t>
  </si>
  <si>
    <t>RIMA</t>
  </si>
  <si>
    <t>loreen ahmad</t>
  </si>
  <si>
    <t>abd alhameed</t>
  </si>
  <si>
    <t>alakmah</t>
  </si>
  <si>
    <t>rahaf aljaben</t>
  </si>
  <si>
    <t>sloueman</t>
  </si>
  <si>
    <t>halah</t>
  </si>
  <si>
    <t>dyr alzour</t>
  </si>
  <si>
    <t>sara ebrahem</t>
  </si>
  <si>
    <t>ebtesam</t>
  </si>
  <si>
    <t>alhameh</t>
  </si>
  <si>
    <t>bushra tir</t>
  </si>
  <si>
    <t>sharif</t>
  </si>
  <si>
    <t>enaam</t>
  </si>
  <si>
    <t>kudsia</t>
  </si>
  <si>
    <t>sanaa abo hamra</t>
  </si>
  <si>
    <t>mahmod</t>
  </si>
  <si>
    <t>taj</t>
  </si>
  <si>
    <t>FADIA ALJOUJOU</t>
  </si>
  <si>
    <t>HAMIDA</t>
  </si>
  <si>
    <t>REEF DAMASCUS</t>
  </si>
  <si>
    <t>hasnaa alkealy</t>
  </si>
  <si>
    <t>safaa</t>
  </si>
  <si>
    <t>REEM ALALBOUD</t>
  </si>
  <si>
    <t>MOUAFAQ</t>
  </si>
  <si>
    <t>ABEER</t>
  </si>
  <si>
    <t>nosaiba zen alddin</t>
  </si>
  <si>
    <t>fawziay</t>
  </si>
  <si>
    <t>al zabadane</t>
  </si>
  <si>
    <t>KINDA KAHEEL</t>
  </si>
  <si>
    <t>QAMAR</t>
  </si>
  <si>
    <t>suzan obeid</t>
  </si>
  <si>
    <t>riad</t>
  </si>
  <si>
    <t>maarat saidnaya</t>
  </si>
  <si>
    <t>HIBA ARABE</t>
  </si>
  <si>
    <t>YHEA</t>
  </si>
  <si>
    <t>NAHDEA</t>
  </si>
  <si>
    <t>moustafa mothlj</t>
  </si>
  <si>
    <t>moreed</t>
  </si>
  <si>
    <t>monera</t>
  </si>
  <si>
    <t>alzahraa</t>
  </si>
  <si>
    <t>nadia sawaf</t>
  </si>
  <si>
    <t>khalid</t>
  </si>
  <si>
    <t>idlep</t>
  </si>
  <si>
    <t>thraa bzmaoue</t>
  </si>
  <si>
    <t>areha</t>
  </si>
  <si>
    <t>Ahmad ASSloum</t>
  </si>
  <si>
    <t>ABD Almalk</t>
  </si>
  <si>
    <t>Rawda</t>
  </si>
  <si>
    <t>Kabr Assat</t>
  </si>
  <si>
    <t>RASHA ALADI</t>
  </si>
  <si>
    <t>AMIRA</t>
  </si>
  <si>
    <t>Reem Abood</t>
  </si>
  <si>
    <t>Mohammad Aref</t>
  </si>
  <si>
    <t>Heam</t>
  </si>
  <si>
    <t>Nayma</t>
  </si>
  <si>
    <t>azpa horie</t>
  </si>
  <si>
    <t>nadre</t>
  </si>
  <si>
    <t>sara</t>
  </si>
  <si>
    <t>HUDA BADRAN</t>
  </si>
  <si>
    <t>hassnaa almounajed</t>
  </si>
  <si>
    <t>oussama</t>
  </si>
  <si>
    <t>wafa</t>
  </si>
  <si>
    <t>ehab alhuosin</t>
  </si>
  <si>
    <t>abd alrzak</t>
  </si>
  <si>
    <t>dlal</t>
  </si>
  <si>
    <t>Alaa Ghezawi</t>
  </si>
  <si>
    <t>SOMIA</t>
  </si>
  <si>
    <t>Daraa</t>
  </si>
  <si>
    <t>MOHAMMAD SHAHER ALMADNI</t>
  </si>
  <si>
    <t>MHD BASHAR</t>
  </si>
  <si>
    <t>SHAHENAZ</t>
  </si>
  <si>
    <t>feras rudini</t>
  </si>
  <si>
    <t>morhaf reman</t>
  </si>
  <si>
    <t>mohmood</t>
  </si>
  <si>
    <t>noha</t>
  </si>
  <si>
    <t>deer ali</t>
  </si>
  <si>
    <t>Mohanad Zeno</t>
  </si>
  <si>
    <t>Samiha</t>
  </si>
  <si>
    <t>mohammad alhamdan</t>
  </si>
  <si>
    <t>soaad</t>
  </si>
  <si>
    <t>der alzor</t>
  </si>
  <si>
    <t>GHALIEH TARABLSI</t>
  </si>
  <si>
    <t>fathya alokla</t>
  </si>
  <si>
    <t>hlal</t>
  </si>
  <si>
    <t>jamila</t>
  </si>
  <si>
    <t>alkiswa</t>
  </si>
  <si>
    <t>noura haswia</t>
  </si>
  <si>
    <t>hanan</t>
  </si>
  <si>
    <t>walaa rfaah</t>
  </si>
  <si>
    <t>nawal</t>
  </si>
  <si>
    <t>faten raad</t>
  </si>
  <si>
    <t>kasem</t>
  </si>
  <si>
    <t>ibtesam</t>
  </si>
  <si>
    <t>alkaria</t>
  </si>
  <si>
    <t>RAHAF SHOKAIR</t>
  </si>
  <si>
    <t>FOUZAT</t>
  </si>
  <si>
    <t>IYMAN AL-ASHKAR</t>
  </si>
  <si>
    <t>AL-SWEIDA</t>
  </si>
  <si>
    <t>athar hussein</t>
  </si>
  <si>
    <t>WAEL BREBDANE</t>
  </si>
  <si>
    <t>MOHSEN</t>
  </si>
  <si>
    <t>IBTSAM</t>
  </si>
  <si>
    <t>LATAKIA</t>
  </si>
  <si>
    <t>zakoor alali</t>
  </si>
  <si>
    <t>abd alrazak</t>
  </si>
  <si>
    <t>shamsah</t>
  </si>
  <si>
    <t>dima alakkad</t>
  </si>
  <si>
    <t>mhd imad</t>
  </si>
  <si>
    <t>irbid</t>
  </si>
  <si>
    <t>aeman joumaa</t>
  </si>
  <si>
    <t>mouhamed</t>
  </si>
  <si>
    <t>jalela</t>
  </si>
  <si>
    <t>kenana zarour</t>
  </si>
  <si>
    <t>sulieman</t>
  </si>
  <si>
    <t>dalal</t>
  </si>
  <si>
    <t>Nour Al-Houda Taataa</t>
  </si>
  <si>
    <t>Mohamad</t>
  </si>
  <si>
    <t>Suhila</t>
  </si>
  <si>
    <t>haifaa iprahim</t>
  </si>
  <si>
    <t>iprahim</t>
  </si>
  <si>
    <t>fozia</t>
  </si>
  <si>
    <t>amal abo alnaag</t>
  </si>
  <si>
    <t>qamar</t>
  </si>
  <si>
    <t>aya bkr</t>
  </si>
  <si>
    <t>bsam</t>
  </si>
  <si>
    <t>myson</t>
  </si>
  <si>
    <t>sami ibrahem</t>
  </si>
  <si>
    <t>tawfek</t>
  </si>
  <si>
    <t>habab</t>
  </si>
  <si>
    <t>ali soulayman</t>
  </si>
  <si>
    <t>mouhamd</t>
  </si>
  <si>
    <t>fairoz</t>
  </si>
  <si>
    <t>latakya</t>
  </si>
  <si>
    <t>ahmad nezar tamr agha</t>
  </si>
  <si>
    <t>nazir</t>
  </si>
  <si>
    <t>Raed Al-khlyf</t>
  </si>
  <si>
    <t>salman</t>
  </si>
  <si>
    <t>Lmaiaa</t>
  </si>
  <si>
    <t>DeerAlZour</t>
  </si>
  <si>
    <t>Alaa Dala</t>
  </si>
  <si>
    <t>Haetham</t>
  </si>
  <si>
    <t>Esaaf</t>
  </si>
  <si>
    <t>khadija asaad</t>
  </si>
  <si>
    <t>khaldoun</t>
  </si>
  <si>
    <t>samira</t>
  </si>
  <si>
    <t>lameaa othman</t>
  </si>
  <si>
    <t>fared</t>
  </si>
  <si>
    <t>alread</t>
  </si>
  <si>
    <t>mariam mouhamad</t>
  </si>
  <si>
    <t>abed allatef</t>
  </si>
  <si>
    <t>farida</t>
  </si>
  <si>
    <t>harf alsary</t>
  </si>
  <si>
    <t>nour swar</t>
  </si>
  <si>
    <t>maryam</t>
  </si>
  <si>
    <t>dmeer</t>
  </si>
  <si>
    <t>zouher hamede</t>
  </si>
  <si>
    <t>fakhre</t>
  </si>
  <si>
    <t>taj darbekeh</t>
  </si>
  <si>
    <t>BAYAN JABL</t>
  </si>
  <si>
    <t>YOUNES</t>
  </si>
  <si>
    <t>HUDA</t>
  </si>
  <si>
    <t>KNAKR</t>
  </si>
  <si>
    <t>wesal ebrahem</t>
  </si>
  <si>
    <t>kaser</t>
  </si>
  <si>
    <t>shahera</t>
  </si>
  <si>
    <t>alsourani</t>
  </si>
  <si>
    <t>ali hasan</t>
  </si>
  <si>
    <t>wageh</t>
  </si>
  <si>
    <t>suheb al asker</t>
  </si>
  <si>
    <t>mohammed ali alhasan</t>
  </si>
  <si>
    <t>mariam</t>
  </si>
  <si>
    <t>rqaah</t>
  </si>
  <si>
    <t>MARAH ABO YAZBEK</t>
  </si>
  <si>
    <t>EMAD</t>
  </si>
  <si>
    <t>REEM</t>
  </si>
  <si>
    <t>SUWAYDA</t>
  </si>
  <si>
    <t>sahar altaweel</t>
  </si>
  <si>
    <t>sharef</t>
  </si>
  <si>
    <t>shahba</t>
  </si>
  <si>
    <t>NASREIN ALDBESE</t>
  </si>
  <si>
    <t>JADEE</t>
  </si>
  <si>
    <t>NAAMEH</t>
  </si>
  <si>
    <t>LEBIA</t>
  </si>
  <si>
    <t>razan al natour</t>
  </si>
  <si>
    <t>mouhmmad</t>
  </si>
  <si>
    <t>kloud</t>
  </si>
  <si>
    <t>alhgar alasoad</t>
  </si>
  <si>
    <t>Alfateh Mouhanna</t>
  </si>
  <si>
    <t>Salahaldin</t>
  </si>
  <si>
    <t>Hayam</t>
  </si>
  <si>
    <t>Latakia</t>
  </si>
  <si>
    <t>JORJEENA SAMAAN</t>
  </si>
  <si>
    <t>ELIAS</t>
  </si>
  <si>
    <t>GHADA</t>
  </si>
  <si>
    <t>HUMES</t>
  </si>
  <si>
    <t>khadija altorkmani</t>
  </si>
  <si>
    <t>fareha</t>
  </si>
  <si>
    <t>najlaa khalil</t>
  </si>
  <si>
    <t>shaykh miskin</t>
  </si>
  <si>
    <t>mariam safia</t>
  </si>
  <si>
    <t>nabil</t>
  </si>
  <si>
    <t>asmia</t>
  </si>
  <si>
    <t>zenab hamoud</t>
  </si>
  <si>
    <t>anesa</t>
  </si>
  <si>
    <t>damac</t>
  </si>
  <si>
    <t>ranim hagali</t>
  </si>
  <si>
    <t>helwa</t>
  </si>
  <si>
    <t>Rasha Esmail</t>
  </si>
  <si>
    <t>Hasan</t>
  </si>
  <si>
    <t>Haeat</t>
  </si>
  <si>
    <t>Saraa Mayya</t>
  </si>
  <si>
    <t>Suliman</t>
  </si>
  <si>
    <t>Saada</t>
  </si>
  <si>
    <t>HALA MELHM</t>
  </si>
  <si>
    <t>AKRAM</t>
  </si>
  <si>
    <t>SAMIRA</t>
  </si>
  <si>
    <t>dania baearshi</t>
  </si>
  <si>
    <t>tahsen</t>
  </si>
  <si>
    <t>khadeja alrifaee</t>
  </si>
  <si>
    <t>radwan</t>
  </si>
  <si>
    <t>NADEEN ALBOKAE</t>
  </si>
  <si>
    <t>WAFIQ</t>
  </si>
  <si>
    <t>NABELA</t>
  </si>
  <si>
    <t>Linda Aldares</t>
  </si>
  <si>
    <t>Mazen</t>
  </si>
  <si>
    <t>Houda</t>
  </si>
  <si>
    <t>NAWRAS YOUSEF</t>
  </si>
  <si>
    <t>NABIL</t>
  </si>
  <si>
    <t>ANAAM</t>
  </si>
  <si>
    <t>RATEB SALTON</t>
  </si>
  <si>
    <t>HAITHAM</t>
  </si>
  <si>
    <t>RABAH</t>
  </si>
  <si>
    <t>TARTOS</t>
  </si>
  <si>
    <t>ahlam albshash</t>
  </si>
  <si>
    <t>mohamad ali</t>
  </si>
  <si>
    <t>sumiea</t>
  </si>
  <si>
    <t>sakba</t>
  </si>
  <si>
    <t>HIBA LAILA</t>
  </si>
  <si>
    <t>HUSEN</t>
  </si>
  <si>
    <t>ZAKEA</t>
  </si>
  <si>
    <t>weisam alhnedi</t>
  </si>
  <si>
    <t>fareaa</t>
  </si>
  <si>
    <t>fayza nasr</t>
  </si>
  <si>
    <t>zarifa</t>
  </si>
  <si>
    <t>otaeba</t>
  </si>
  <si>
    <t>alaa abd alrhman</t>
  </si>
  <si>
    <t>abd alrahman</t>
  </si>
  <si>
    <t>mhasn</t>
  </si>
  <si>
    <t>madaya</t>
  </si>
  <si>
    <t>aesha habeb</t>
  </si>
  <si>
    <t>daraia</t>
  </si>
  <si>
    <t>mohamad alhanash</t>
  </si>
  <si>
    <t>manar alomar</t>
  </si>
  <si>
    <t>nabih</t>
  </si>
  <si>
    <t>drikish</t>
  </si>
  <si>
    <t>haidr hasan</t>
  </si>
  <si>
    <t>Harmoun Abdulhai</t>
  </si>
  <si>
    <t>Abdullah</t>
  </si>
  <si>
    <t>Diba</t>
  </si>
  <si>
    <t>delel nassr</t>
  </si>
  <si>
    <t>hermes gil</t>
  </si>
  <si>
    <t>sahar aboalwan</t>
  </si>
  <si>
    <t>saad</t>
  </si>
  <si>
    <t>afaf</t>
  </si>
  <si>
    <t>malah</t>
  </si>
  <si>
    <t>HALEMA MOHAMMAD</t>
  </si>
  <si>
    <t>omima mostafa</t>
  </si>
  <si>
    <t>mostafa</t>
  </si>
  <si>
    <t>warda</t>
  </si>
  <si>
    <t>bbila</t>
  </si>
  <si>
    <t>MOHAMMED ISMAIL</t>
  </si>
  <si>
    <t>SHAMSIAH</t>
  </si>
  <si>
    <t>ABD ALLAH ISMAIL</t>
  </si>
  <si>
    <t>Nuha Rahhal</t>
  </si>
  <si>
    <t>Mohammad</t>
  </si>
  <si>
    <t>Hdieya</t>
  </si>
  <si>
    <t>maria ibrahim</t>
  </si>
  <si>
    <t>bsen</t>
  </si>
  <si>
    <t>ragheb yousef</t>
  </si>
  <si>
    <t>soha falh</t>
  </si>
  <si>
    <t>abd almawla</t>
  </si>
  <si>
    <t>Ethad</t>
  </si>
  <si>
    <t>AHED ALKABLAN</t>
  </si>
  <si>
    <t>HAFIZA</t>
  </si>
  <si>
    <t>DOUAA ALZEIN</t>
  </si>
  <si>
    <t>mogefa alhasan</t>
  </si>
  <si>
    <t>zakaria</t>
  </si>
  <si>
    <t>fatm</t>
  </si>
  <si>
    <t>rowaa shekho bere</t>
  </si>
  <si>
    <t>alaa aldeen</t>
  </si>
  <si>
    <t>alaa abo nahi</t>
  </si>
  <si>
    <t>hoda</t>
  </si>
  <si>
    <t>walaa alhejaze</t>
  </si>
  <si>
    <t>mohamd bassam</t>
  </si>
  <si>
    <t>wafaa</t>
  </si>
  <si>
    <t>ali aljrde</t>
  </si>
  <si>
    <t>seaba</t>
  </si>
  <si>
    <t>ABEER AOWYED</t>
  </si>
  <si>
    <t>SOUOD</t>
  </si>
  <si>
    <t>NAJAT</t>
  </si>
  <si>
    <t>DEER EZZOR</t>
  </si>
  <si>
    <t>halima aldushu</t>
  </si>
  <si>
    <t>aimen</t>
  </si>
  <si>
    <t>rayiduh</t>
  </si>
  <si>
    <t>hanan zeton</t>
  </si>
  <si>
    <t>mohamd eid</t>
  </si>
  <si>
    <t>sameha</t>
  </si>
  <si>
    <t>alaa alshabine</t>
  </si>
  <si>
    <t>Waad Fayad</t>
  </si>
  <si>
    <t>Fayad</t>
  </si>
  <si>
    <t>Fatima</t>
  </si>
  <si>
    <t>Ras Almarra</t>
  </si>
  <si>
    <t>Sondos Abo Al-Lban</t>
  </si>
  <si>
    <t>Azat</t>
  </si>
  <si>
    <t>Fatema</t>
  </si>
  <si>
    <t>Daria</t>
  </si>
  <si>
    <t>Reem Lafi</t>
  </si>
  <si>
    <t>Hassan</t>
  </si>
  <si>
    <t>Farida</t>
  </si>
  <si>
    <t>Spinah</t>
  </si>
  <si>
    <t>rana saad</t>
  </si>
  <si>
    <t>imad</t>
  </si>
  <si>
    <t>maison</t>
  </si>
  <si>
    <t>ramaa aldalatih</t>
  </si>
  <si>
    <t>nouralden</t>
  </si>
  <si>
    <t>hala</t>
  </si>
  <si>
    <t>mariam helal</t>
  </si>
  <si>
    <t>souliman</t>
  </si>
  <si>
    <t>huda</t>
  </si>
  <si>
    <t>sarea alghadban</t>
  </si>
  <si>
    <t>myasar</t>
  </si>
  <si>
    <t>mayada</t>
  </si>
  <si>
    <t>ain alfigih</t>
  </si>
  <si>
    <t>reem radwan</t>
  </si>
  <si>
    <t>mofeed</t>
  </si>
  <si>
    <t>Maream Mousa</t>
  </si>
  <si>
    <t>Mwafak</t>
  </si>
  <si>
    <t>Soumia</t>
  </si>
  <si>
    <t>rahaf albader</t>
  </si>
  <si>
    <t>nayla</t>
  </si>
  <si>
    <t>TALAL ALALI</t>
  </si>
  <si>
    <t>TAEEBAH</t>
  </si>
  <si>
    <t>ALQONAYTRA</t>
  </si>
  <si>
    <t>fadi alaoukleh</t>
  </si>
  <si>
    <t>abd almouhsen</t>
  </si>
  <si>
    <t>ysra</t>
  </si>
  <si>
    <t>knitra</t>
  </si>
  <si>
    <t>SAFA HAG BAKOUR</t>
  </si>
  <si>
    <t>DOUHA</t>
  </si>
  <si>
    <t>IDLB</t>
  </si>
  <si>
    <t>nadeen alhrami</t>
  </si>
  <si>
    <t>mohammd</t>
  </si>
  <si>
    <t>ASMAA ALBASHIR</t>
  </si>
  <si>
    <t>MHD NAJA</t>
  </si>
  <si>
    <t>DARA</t>
  </si>
  <si>
    <t>LEEN ALKRAD</t>
  </si>
  <si>
    <t>JAMAL</t>
  </si>
  <si>
    <t>alzahraa alkhaby</t>
  </si>
  <si>
    <t>ghzea</t>
  </si>
  <si>
    <t>sanaa abd alrahman</t>
  </si>
  <si>
    <t>amerah</t>
  </si>
  <si>
    <t>walaa mahmood</t>
  </si>
  <si>
    <t>jomaa</t>
  </si>
  <si>
    <t>yarmook</t>
  </si>
  <si>
    <t>Nawar Magdma</t>
  </si>
  <si>
    <t>Fatek</t>
  </si>
  <si>
    <t>Ramzea</t>
  </si>
  <si>
    <t>alifa rashed</t>
  </si>
  <si>
    <t>yakoub</t>
  </si>
  <si>
    <t>sabiha</t>
  </si>
  <si>
    <t>nour alhaffar</t>
  </si>
  <si>
    <t>farouq</t>
  </si>
  <si>
    <t>maysoun</t>
  </si>
  <si>
    <t>heba othman</t>
  </si>
  <si>
    <t>mohammed</t>
  </si>
  <si>
    <t>howaida</t>
  </si>
  <si>
    <t>hala aljoudi</t>
  </si>
  <si>
    <t>mohamad taisser</t>
  </si>
  <si>
    <t>hayfa</t>
  </si>
  <si>
    <t>libia</t>
  </si>
  <si>
    <t>alaa alshami</t>
  </si>
  <si>
    <t>mhee aldeen</t>
  </si>
  <si>
    <t>wedad</t>
  </si>
  <si>
    <t>ODAY YOUSSEF</t>
  </si>
  <si>
    <t>RAIF</t>
  </si>
  <si>
    <t>ASMA</t>
  </si>
  <si>
    <t>RIF DIMASHQ</t>
  </si>
  <si>
    <t>yousef katelah</t>
  </si>
  <si>
    <t>mohammed mousa</t>
  </si>
  <si>
    <t>adla</t>
  </si>
  <si>
    <t>mohammad sameer gazali</t>
  </si>
  <si>
    <t>taiser</t>
  </si>
  <si>
    <t>faeezi</t>
  </si>
  <si>
    <t>MAAN DYOUB</t>
  </si>
  <si>
    <t>ABOUD</t>
  </si>
  <si>
    <t>MUNTAHA</t>
  </si>
  <si>
    <t>sami alzayat</t>
  </si>
  <si>
    <t>hamadh</t>
  </si>
  <si>
    <t>myassar</t>
  </si>
  <si>
    <t>walaa ahmad</t>
  </si>
  <si>
    <t>nasr</t>
  </si>
  <si>
    <t>shahd alhasan almohamed</t>
  </si>
  <si>
    <t>moner</t>
  </si>
  <si>
    <t>alaa aldandal</t>
  </si>
  <si>
    <t>ayman</t>
  </si>
  <si>
    <t>khawal</t>
  </si>
  <si>
    <t>dir alzor</t>
  </si>
  <si>
    <t>aola antar</t>
  </si>
  <si>
    <t>abteasam</t>
  </si>
  <si>
    <t>harsta</t>
  </si>
  <si>
    <t>fatema alhalabi</t>
  </si>
  <si>
    <t>basma</t>
  </si>
  <si>
    <t>maya fahmey</t>
  </si>
  <si>
    <t>emad</t>
  </si>
  <si>
    <t>thana</t>
  </si>
  <si>
    <t>rahaf abozaid</t>
  </si>
  <si>
    <t>abd alrhem</t>
  </si>
  <si>
    <t>kadeja</t>
  </si>
  <si>
    <t>rif damascus</t>
  </si>
  <si>
    <t>nofa alhamdan</t>
  </si>
  <si>
    <t>MUNIRA ABO HASAN</t>
  </si>
  <si>
    <t>DYAB</t>
  </si>
  <si>
    <t>RAWDA</t>
  </si>
  <si>
    <t>rahaf helal</t>
  </si>
  <si>
    <t>abd algabar</t>
  </si>
  <si>
    <t>ceham</t>
  </si>
  <si>
    <t>MARIAM GHAZAL FATH ALLAH</t>
  </si>
  <si>
    <t>FATH ALLAH</t>
  </si>
  <si>
    <t>ALYA</t>
  </si>
  <si>
    <t>ALDMER</t>
  </si>
  <si>
    <t>reema faiad</t>
  </si>
  <si>
    <t>abdallah</t>
  </si>
  <si>
    <t>shaza abd ullatif</t>
  </si>
  <si>
    <t>yeaser</t>
  </si>
  <si>
    <t>malka</t>
  </si>
  <si>
    <t>SHAZA DIAB</t>
  </si>
  <si>
    <t>HUSSAIN</t>
  </si>
  <si>
    <t>HANA</t>
  </si>
  <si>
    <t>Badeh Al-Zila</t>
  </si>
  <si>
    <t>Mnhal</t>
  </si>
  <si>
    <t>Osaima</t>
  </si>
  <si>
    <t>AHMAD ALHALABY</t>
  </si>
  <si>
    <t>HAIDAR</t>
  </si>
  <si>
    <t>SOMAIA</t>
  </si>
  <si>
    <t>yara rostom</t>
  </si>
  <si>
    <t>taghrid</t>
  </si>
  <si>
    <t>Gader Ganem</t>
  </si>
  <si>
    <t>Nazer</t>
  </si>
  <si>
    <t>Weam</t>
  </si>
  <si>
    <t>Tartous</t>
  </si>
  <si>
    <t>nrjes alhmod</t>
  </si>
  <si>
    <t>abdullrahman</t>
  </si>
  <si>
    <t>sabrieh</t>
  </si>
  <si>
    <t>deirazzor</t>
  </si>
  <si>
    <t>Ibrahim Ohan</t>
  </si>
  <si>
    <t>Joseph</t>
  </si>
  <si>
    <t>Loudi</t>
  </si>
  <si>
    <t>Alhasaka</t>
  </si>
  <si>
    <t>asmahan jafoo</t>
  </si>
  <si>
    <t>jafar</t>
  </si>
  <si>
    <t>hebaa badowr</t>
  </si>
  <si>
    <t>suria</t>
  </si>
  <si>
    <t>ALAA NASR ALLAH</t>
  </si>
  <si>
    <t>MOHAMED RAFAT</t>
  </si>
  <si>
    <t>ALLEPO</t>
  </si>
  <si>
    <t>mohuhamad safar alfujair</t>
  </si>
  <si>
    <t>izaz</t>
  </si>
  <si>
    <t>hasan darwish mido</t>
  </si>
  <si>
    <t>mohammad badr</t>
  </si>
  <si>
    <t>nehad</t>
  </si>
  <si>
    <t>laila hamoud</t>
  </si>
  <si>
    <t>ghassan</t>
  </si>
  <si>
    <t>badeaa</t>
  </si>
  <si>
    <t>almahrosa</t>
  </si>
  <si>
    <t>may baroudi</t>
  </si>
  <si>
    <t>hakam</t>
  </si>
  <si>
    <t>bouchra</t>
  </si>
  <si>
    <t>BATOUL AYOUSH</t>
  </si>
  <si>
    <t>MOHAMMAD AYMAN</t>
  </si>
  <si>
    <t>SAWSAN</t>
  </si>
  <si>
    <t>Rawan alnaabulsi</t>
  </si>
  <si>
    <t>talib</t>
  </si>
  <si>
    <t>kifah alqazahi</t>
  </si>
  <si>
    <t>mashfaa direa</t>
  </si>
  <si>
    <t>mhd almohamaad</t>
  </si>
  <si>
    <t>enas almasri</t>
  </si>
  <si>
    <t>abeer</t>
  </si>
  <si>
    <t>Douaa Sakker</t>
  </si>
  <si>
    <t>MOUHAMD ZOUHIR</t>
  </si>
  <si>
    <t>Fariza</t>
  </si>
  <si>
    <t>Alaa Zanboaa</t>
  </si>
  <si>
    <t>Maha</t>
  </si>
  <si>
    <t>adel nasser</t>
  </si>
  <si>
    <t>mouhand</t>
  </si>
  <si>
    <t>Deama bayoun</t>
  </si>
  <si>
    <t>ysraa</t>
  </si>
  <si>
    <t>mohamad moaaz alfayomi</t>
  </si>
  <si>
    <t>mohamad sameh</t>
  </si>
  <si>
    <t>moaawia almasre</t>
  </si>
  <si>
    <t>gamelh</t>
  </si>
  <si>
    <t>sbine</t>
  </si>
  <si>
    <t>mohamad issa</t>
  </si>
  <si>
    <t>nazeh</t>
  </si>
  <si>
    <t>lemona</t>
  </si>
  <si>
    <t>KHALED ALSALAKH</t>
  </si>
  <si>
    <t>MANAL</t>
  </si>
  <si>
    <t>ali jan alhadad</t>
  </si>
  <si>
    <t>hassan</t>
  </si>
  <si>
    <t>mohammad obaid</t>
  </si>
  <si>
    <t>mohammad bassam</t>
  </si>
  <si>
    <t>maisaa</t>
  </si>
  <si>
    <t>ean tarma</t>
  </si>
  <si>
    <t>asmaa aluade</t>
  </si>
  <si>
    <t>klef</t>
  </si>
  <si>
    <t>ahlam</t>
  </si>
  <si>
    <t>dir alzour</t>
  </si>
  <si>
    <t>Basma Alhussain</t>
  </si>
  <si>
    <t>Amlah</t>
  </si>
  <si>
    <t>Nouriyah</t>
  </si>
  <si>
    <t>Deer Alzor</t>
  </si>
  <si>
    <t>Hnadi zytoni</t>
  </si>
  <si>
    <t>mazhar</t>
  </si>
  <si>
    <t>grmana</t>
  </si>
  <si>
    <t>alaa hamed</t>
  </si>
  <si>
    <t>amenh</t>
  </si>
  <si>
    <t>shahrazad alshoghri</t>
  </si>
  <si>
    <t>taghreed</t>
  </si>
  <si>
    <t>Alaa Obied</t>
  </si>
  <si>
    <t>Sobhi</t>
  </si>
  <si>
    <t>Thaana</t>
  </si>
  <si>
    <t>Yabroud</t>
  </si>
  <si>
    <t>Sham</t>
  </si>
  <si>
    <t>zakariaa</t>
  </si>
  <si>
    <t>hasanan qudur</t>
  </si>
  <si>
    <t>qiminas</t>
  </si>
  <si>
    <t>asala shaghwry</t>
  </si>
  <si>
    <t>mahmud</t>
  </si>
  <si>
    <t>saedah</t>
  </si>
  <si>
    <t>hafir</t>
  </si>
  <si>
    <t>marah ibrahem</t>
  </si>
  <si>
    <t>monzer</t>
  </si>
  <si>
    <t>kholoud muaalla</t>
  </si>
  <si>
    <t>farid</t>
  </si>
  <si>
    <t>nazeha</t>
  </si>
  <si>
    <t>thanaa alatrash</t>
  </si>
  <si>
    <t>khalad</t>
  </si>
  <si>
    <t>hand</t>
  </si>
  <si>
    <t>AYMAN ALKHOURJ</t>
  </si>
  <si>
    <t>JIHAD</t>
  </si>
  <si>
    <t>SAMEREA</t>
  </si>
  <si>
    <t>HARASTA</t>
  </si>
  <si>
    <t>ahmad grada</t>
  </si>
  <si>
    <t>jamila rislan</t>
  </si>
  <si>
    <t>ronah</t>
  </si>
  <si>
    <t>RAMA HAMSHO</t>
  </si>
  <si>
    <t>HUSSAM ALDIN</t>
  </si>
  <si>
    <t>AFAF</t>
  </si>
  <si>
    <t>YOUSHA.A JADEED</t>
  </si>
  <si>
    <t>GHASAN</t>
  </si>
  <si>
    <t>EBTSAM</t>
  </si>
  <si>
    <t>jehan almasalmeh</t>
  </si>
  <si>
    <t>gada</t>
  </si>
  <si>
    <t>draa</t>
  </si>
  <si>
    <t>RAGHAD AL DAKHLALLAH</t>
  </si>
  <si>
    <t>MOHAMMED</t>
  </si>
  <si>
    <t>HIFAA</t>
  </si>
  <si>
    <t>amany alsholy</t>
  </si>
  <si>
    <t>abd alhkem</t>
  </si>
  <si>
    <t>reem wanli</t>
  </si>
  <si>
    <t>naeem</t>
  </si>
  <si>
    <t>barihan</t>
  </si>
  <si>
    <t>hadea alhasan</t>
  </si>
  <si>
    <t>abd alsalaam</t>
  </si>
  <si>
    <t>gorgena</t>
  </si>
  <si>
    <t>ebtesam arbasha</t>
  </si>
  <si>
    <t>mohammad azat</t>
  </si>
  <si>
    <t>rasha</t>
  </si>
  <si>
    <t>baraah ghriri</t>
  </si>
  <si>
    <t>jabr</t>
  </si>
  <si>
    <t>shabaa</t>
  </si>
  <si>
    <t>rasha malik</t>
  </si>
  <si>
    <t>majdi</t>
  </si>
  <si>
    <t>mervat</t>
  </si>
  <si>
    <t>NERMEN AL SABAGHI</t>
  </si>
  <si>
    <t>ADEL</t>
  </si>
  <si>
    <t>NJAH</t>
  </si>
  <si>
    <t>SARA SHAMOT</t>
  </si>
  <si>
    <t>MHD BASEL</t>
  </si>
  <si>
    <t>HANADI</t>
  </si>
  <si>
    <t>linda wanly</t>
  </si>
  <si>
    <t>diab</t>
  </si>
  <si>
    <t>haifaa</t>
  </si>
  <si>
    <t>damascos</t>
  </si>
  <si>
    <t>faysal alhaji</t>
  </si>
  <si>
    <t>abdulkadeer</t>
  </si>
  <si>
    <t>khatoon</t>
  </si>
  <si>
    <t>mohamad alesmaeel</t>
  </si>
  <si>
    <t>esmaeel</t>
  </si>
  <si>
    <t>zalfah</t>
  </si>
  <si>
    <t>qais nasour</t>
  </si>
  <si>
    <t>basem</t>
  </si>
  <si>
    <t>sana</t>
  </si>
  <si>
    <t>kasir alsaeid</t>
  </si>
  <si>
    <t>taha</t>
  </si>
  <si>
    <t>shadia</t>
  </si>
  <si>
    <t>ghassan alkalil</t>
  </si>
  <si>
    <t>shokreia</t>
  </si>
  <si>
    <t>aesar zhr aldeen</t>
  </si>
  <si>
    <t>heam</t>
  </si>
  <si>
    <t>marwa albasha</t>
  </si>
  <si>
    <t>mesaa</t>
  </si>
  <si>
    <t>samar sliten</t>
  </si>
  <si>
    <t>safi</t>
  </si>
  <si>
    <t>heten</t>
  </si>
  <si>
    <t>NASMA MHANA</t>
  </si>
  <si>
    <t>EMAN</t>
  </si>
  <si>
    <t>SAHNAYA</t>
  </si>
  <si>
    <t>hiam Othman</t>
  </si>
  <si>
    <t>hamdan</t>
  </si>
  <si>
    <t>khalidayh</t>
  </si>
  <si>
    <t>alaa alsaadi</t>
  </si>
  <si>
    <t>mhd nabeel</t>
  </si>
  <si>
    <t>khereah</t>
  </si>
  <si>
    <t>Marina Loutfe</t>
  </si>
  <si>
    <t>Raghda</t>
  </si>
  <si>
    <t>Jedait Artouz</t>
  </si>
  <si>
    <t>loubna khairi agha</t>
  </si>
  <si>
    <t>abd alkareem</t>
  </si>
  <si>
    <t>salima</t>
  </si>
  <si>
    <t>qumar nageb</t>
  </si>
  <si>
    <t>ateaa</t>
  </si>
  <si>
    <t>harasta</t>
  </si>
  <si>
    <t>Abeer Alrefaie</t>
  </si>
  <si>
    <t>Omar</t>
  </si>
  <si>
    <t>Afaf</t>
  </si>
  <si>
    <t>Damascus contryside</t>
  </si>
  <si>
    <t>ghoufran khalel</t>
  </si>
  <si>
    <t>NOUR ALDALATI</t>
  </si>
  <si>
    <t>SEBA ALSHAMY</t>
  </si>
  <si>
    <t>SAEB</t>
  </si>
  <si>
    <t>NAELA</t>
  </si>
  <si>
    <t>MAHA OUN</t>
  </si>
  <si>
    <t>RIZK</t>
  </si>
  <si>
    <t>NAZERA</t>
  </si>
  <si>
    <t>abrar saleh</t>
  </si>
  <si>
    <t>hana</t>
  </si>
  <si>
    <t>Nour Amoush</t>
  </si>
  <si>
    <t>Hanaa</t>
  </si>
  <si>
    <t>Damascus Countryside</t>
  </si>
  <si>
    <t>RAMI MASLOUB</t>
  </si>
  <si>
    <t>NADEM</t>
  </si>
  <si>
    <t>YABROD</t>
  </si>
  <si>
    <t>ZEIN SHAHEEN</t>
  </si>
  <si>
    <t>HASAN</t>
  </si>
  <si>
    <t>WESAL</t>
  </si>
  <si>
    <t>ALQTAIFEH</t>
  </si>
  <si>
    <t>ahmad shrbaje</t>
  </si>
  <si>
    <t>houda</t>
  </si>
  <si>
    <t>zaidon alhajali</t>
  </si>
  <si>
    <t>mofak</t>
  </si>
  <si>
    <t>mahmoda</t>
  </si>
  <si>
    <t>rama khlil</t>
  </si>
  <si>
    <t>khlil</t>
  </si>
  <si>
    <t>nadwah</t>
  </si>
  <si>
    <t>Sale Alshekh Ali</t>
  </si>
  <si>
    <t>Jehad</t>
  </si>
  <si>
    <t>taha alzoubi</t>
  </si>
  <si>
    <t>hayfaa</t>
  </si>
  <si>
    <t>ghena aldaqaq</t>
  </si>
  <si>
    <t>mhd mohi eldeen</t>
  </si>
  <si>
    <t>mariam almassri</t>
  </si>
  <si>
    <t>omar</t>
  </si>
  <si>
    <t>azraa</t>
  </si>
  <si>
    <t>GEMMA ALHAMWI</t>
  </si>
  <si>
    <t>BASSAM</t>
  </si>
  <si>
    <t>DANIA DADA</t>
  </si>
  <si>
    <t>MOHAMAD MAHI ALDEEN</t>
  </si>
  <si>
    <t>SAMAR</t>
  </si>
  <si>
    <t>deana sleman</t>
  </si>
  <si>
    <t>aya akkash</t>
  </si>
  <si>
    <t>taeser</t>
  </si>
  <si>
    <t>fahmea</t>
  </si>
  <si>
    <t>LEEN ALKHAMMASH</t>
  </si>
  <si>
    <t>AHMAD MANSOUR</t>
  </si>
  <si>
    <t>LODY</t>
  </si>
  <si>
    <t>sama alalmaradi</t>
  </si>
  <si>
    <t>tariq alsoulaiman</t>
  </si>
  <si>
    <t>zead</t>
  </si>
  <si>
    <t>esrra</t>
  </si>
  <si>
    <t>issa al- aloush-alissa</t>
  </si>
  <si>
    <t>elham</t>
  </si>
  <si>
    <t>MAHMOUD DADEH</t>
  </si>
  <si>
    <t>HANAN</t>
  </si>
  <si>
    <t>mohamad alaa alhomsi</t>
  </si>
  <si>
    <t>mohamad ayman</t>
  </si>
  <si>
    <t>mhd adel hamed</t>
  </si>
  <si>
    <t>amer</t>
  </si>
  <si>
    <t>zaynab</t>
  </si>
  <si>
    <t>MOHAMAD ALSHAMAS</t>
  </si>
  <si>
    <t>MOHAMAD NAZIR</t>
  </si>
  <si>
    <t>DMASCUS</t>
  </si>
  <si>
    <t>bilal sukar</t>
  </si>
  <si>
    <t>bsaam</t>
  </si>
  <si>
    <t>obedah</t>
  </si>
  <si>
    <t>mostafa fatota</t>
  </si>
  <si>
    <t>mostafa abe zaid</t>
  </si>
  <si>
    <t>malak</t>
  </si>
  <si>
    <t>hareth almasegh</t>
  </si>
  <si>
    <t>mhmmad</t>
  </si>
  <si>
    <t>noureah</t>
  </si>
  <si>
    <t>mouhamd maher radi</t>
  </si>
  <si>
    <t>samer</t>
  </si>
  <si>
    <t>hanade</t>
  </si>
  <si>
    <t>ahmad alhlak</t>
  </si>
  <si>
    <t>ghyath</t>
  </si>
  <si>
    <t>hyam</t>
  </si>
  <si>
    <t>venous alhajale</t>
  </si>
  <si>
    <t>aeham deeb</t>
  </si>
  <si>
    <t>zenb</t>
  </si>
  <si>
    <t>Nour Mohammad jomar</t>
  </si>
  <si>
    <t>jehan</t>
  </si>
  <si>
    <t>Kwait city</t>
  </si>
  <si>
    <t>RAWAN ALENZAWI</t>
  </si>
  <si>
    <t>ESMAEEL</t>
  </si>
  <si>
    <t>RANIA</t>
  </si>
  <si>
    <t>ALNABK</t>
  </si>
  <si>
    <t>rama alshmali</t>
  </si>
  <si>
    <t>ferial</t>
  </si>
  <si>
    <t>kloden abdo</t>
  </si>
  <si>
    <t>marsel</t>
  </si>
  <si>
    <t>haneen abou assaf</t>
  </si>
  <si>
    <t>khaleed</t>
  </si>
  <si>
    <t>hend</t>
  </si>
  <si>
    <t>ALI ALSHARAWI</t>
  </si>
  <si>
    <t>EMAD ALDEN</t>
  </si>
  <si>
    <t>ASMAA</t>
  </si>
  <si>
    <t>majed alawam</t>
  </si>
  <si>
    <t>yasser</t>
  </si>
  <si>
    <t>obaida</t>
  </si>
  <si>
    <t>damas suburb</t>
  </si>
  <si>
    <t>tamer aldalati</t>
  </si>
  <si>
    <t>mohamad kir</t>
  </si>
  <si>
    <t>faiza</t>
  </si>
  <si>
    <t>reta marea</t>
  </si>
  <si>
    <t>abdlah</t>
  </si>
  <si>
    <t>efon</t>
  </si>
  <si>
    <t>alkadmos</t>
  </si>
  <si>
    <t>ahmad aldahouk</t>
  </si>
  <si>
    <t>yahya</t>
  </si>
  <si>
    <t>yosef zaeton</t>
  </si>
  <si>
    <t>nagah</t>
  </si>
  <si>
    <t>Jafar Al Hafe</t>
  </si>
  <si>
    <t>Mai</t>
  </si>
  <si>
    <t>Latkea</t>
  </si>
  <si>
    <t>nadim issa</t>
  </si>
  <si>
    <t>daret iza</t>
  </si>
  <si>
    <t>Waad Al-Shahadat</t>
  </si>
  <si>
    <t>Aisha</t>
  </si>
  <si>
    <t>Dara'a</t>
  </si>
  <si>
    <t>ikhlas alhassan</t>
  </si>
  <si>
    <t>aesha</t>
  </si>
  <si>
    <t>ayat aldery</t>
  </si>
  <si>
    <t>abd alnaser</t>
  </si>
  <si>
    <t>Hiba Ghousn</t>
  </si>
  <si>
    <t>rima forani</t>
  </si>
  <si>
    <t>issam</t>
  </si>
  <si>
    <t>majed</t>
  </si>
  <si>
    <t>noura wazzan</t>
  </si>
  <si>
    <t>mhd hachem</t>
  </si>
  <si>
    <t>muna</t>
  </si>
  <si>
    <t>ZEINA ALKOUSSA</t>
  </si>
  <si>
    <t>MOUTEZ</t>
  </si>
  <si>
    <t>NAHLA</t>
  </si>
  <si>
    <t>DAMASUCS</t>
  </si>
  <si>
    <t>bushra alretb</t>
  </si>
  <si>
    <t>sadek</t>
  </si>
  <si>
    <t>MAHMOUD BLORFAN</t>
  </si>
  <si>
    <t>YASSIN</t>
  </si>
  <si>
    <t>GHSON</t>
  </si>
  <si>
    <t>talal albarjas</t>
  </si>
  <si>
    <t>yamen shaker</t>
  </si>
  <si>
    <t>mhmad dmaerea</t>
  </si>
  <si>
    <t>tayser</t>
  </si>
  <si>
    <t>yamen dyab</t>
  </si>
  <si>
    <t>houms</t>
  </si>
  <si>
    <t>mouaath aouaji alhasan</t>
  </si>
  <si>
    <t>albasera</t>
  </si>
  <si>
    <t>ahmad broo</t>
  </si>
  <si>
    <t>salh</t>
  </si>
  <si>
    <t>meada</t>
  </si>
  <si>
    <t>wasem althan</t>
  </si>
  <si>
    <t>mostfa</t>
  </si>
  <si>
    <t>napela</t>
  </si>
  <si>
    <t>SHADI ISSA</t>
  </si>
  <si>
    <t>RAJEH</t>
  </si>
  <si>
    <t>NOUJOD</t>
  </si>
  <si>
    <t>alaa abaas</t>
  </si>
  <si>
    <t>nahnoud</t>
  </si>
  <si>
    <t>azdehar</t>
  </si>
  <si>
    <t>zahra alfayd</t>
  </si>
  <si>
    <t>yhya</t>
  </si>
  <si>
    <t>shbaa</t>
  </si>
  <si>
    <t>nisren hasn</t>
  </si>
  <si>
    <t>farah ibrahim</t>
  </si>
  <si>
    <t>hosen srjawe</t>
  </si>
  <si>
    <t>ghoson</t>
  </si>
  <si>
    <t>kafar haya</t>
  </si>
  <si>
    <t>tarik hamadi</t>
  </si>
  <si>
    <t>gasan</t>
  </si>
  <si>
    <t>yahya yousef</t>
  </si>
  <si>
    <t>najoa</t>
  </si>
  <si>
    <t>zenab alhroob</t>
  </si>
  <si>
    <t>fadel bri</t>
  </si>
  <si>
    <t>nedal</t>
  </si>
  <si>
    <t>fadelah</t>
  </si>
  <si>
    <t>NASNUSAIBA ALDIRI</t>
  </si>
  <si>
    <t>ABDALSALAM</t>
  </si>
  <si>
    <t>KHLOUD</t>
  </si>
  <si>
    <t>MUSHFA DARAA</t>
  </si>
  <si>
    <t>alaa gamous</t>
  </si>
  <si>
    <t>zeanb ahahamd</t>
  </si>
  <si>
    <t>hamed</t>
  </si>
  <si>
    <t>omar dabaas</t>
  </si>
  <si>
    <t>abd alhade</t>
  </si>
  <si>
    <t>REEM ZAKHOR</t>
  </si>
  <si>
    <t>OLAA</t>
  </si>
  <si>
    <t>AL REYAD</t>
  </si>
  <si>
    <t>rama khateeb</t>
  </si>
  <si>
    <t>Maryam Al-younes</t>
  </si>
  <si>
    <t>Ragheb</t>
  </si>
  <si>
    <t>Gougah</t>
  </si>
  <si>
    <t>GHINA ALMASOUD</t>
  </si>
  <si>
    <t>ABD ALRAHMAN</t>
  </si>
  <si>
    <t>basel zaza</t>
  </si>
  <si>
    <t>fayza</t>
  </si>
  <si>
    <t>taghreed izzat alshurbaji</t>
  </si>
  <si>
    <t>muneib</t>
  </si>
  <si>
    <t>omaima</t>
  </si>
  <si>
    <t>mustafa darwish</t>
  </si>
  <si>
    <t>mhmed kamil</t>
  </si>
  <si>
    <t>rafifa</t>
  </si>
  <si>
    <t>hadad</t>
  </si>
  <si>
    <t>mountaha darrouj</t>
  </si>
  <si>
    <t>abdo</t>
  </si>
  <si>
    <t>shams</t>
  </si>
  <si>
    <t>sadad</t>
  </si>
  <si>
    <t>BARAA GHANEM</t>
  </si>
  <si>
    <t>SUDEQ</t>
  </si>
  <si>
    <t>WAHEBA</t>
  </si>
  <si>
    <t>WASET</t>
  </si>
  <si>
    <t>abdulkader alhakim</t>
  </si>
  <si>
    <t>abdulhamid</t>
  </si>
  <si>
    <t>roumieh</t>
  </si>
  <si>
    <t>yabroud</t>
  </si>
  <si>
    <t>mohammad jamal</t>
  </si>
  <si>
    <t xml:space="preserve">ali </t>
  </si>
  <si>
    <t>yousra iassa</t>
  </si>
  <si>
    <t>eahd ghazaluh</t>
  </si>
  <si>
    <t>mazid</t>
  </si>
  <si>
    <t>RAGHDAA AL SAPPAN</t>
  </si>
  <si>
    <t>YASEEN</t>
  </si>
  <si>
    <t>SHIHAM</t>
  </si>
  <si>
    <t>razan ismaiel</t>
  </si>
  <si>
    <t>aziz</t>
  </si>
  <si>
    <t>maissa kheir</t>
  </si>
  <si>
    <t>salah alden</t>
  </si>
  <si>
    <t>kawther</t>
  </si>
  <si>
    <t>Haitham AlTahhan AlZaim</t>
  </si>
  <si>
    <t>Mhd Sulaiman</t>
  </si>
  <si>
    <t>Nabila</t>
  </si>
  <si>
    <t>AFAF KHALLAT</t>
  </si>
  <si>
    <t>TAHER</t>
  </si>
  <si>
    <t>DALAL</t>
  </si>
  <si>
    <t>SAFITAH</t>
  </si>
  <si>
    <t>maha bhsas</t>
  </si>
  <si>
    <t>nasib</t>
  </si>
  <si>
    <t>santa barira</t>
  </si>
  <si>
    <t>mohammad dayoub</t>
  </si>
  <si>
    <t>youssef</t>
  </si>
  <si>
    <t>zarda</t>
  </si>
  <si>
    <t>Buthaina Aishaiabi</t>
  </si>
  <si>
    <t>Mrriam</t>
  </si>
  <si>
    <t>khalil alali</t>
  </si>
  <si>
    <t>hussein</t>
  </si>
  <si>
    <t>aufa</t>
  </si>
  <si>
    <t>modar alaji</t>
  </si>
  <si>
    <t>ismail</t>
  </si>
  <si>
    <t>kamla</t>
  </si>
  <si>
    <t>tamem almsalmeh</t>
  </si>
  <si>
    <t>musa</t>
  </si>
  <si>
    <t>OLA SALMAN</t>
  </si>
  <si>
    <t>SHABAN</t>
  </si>
  <si>
    <t>WAJEHA</t>
  </si>
  <si>
    <t>Atallah Abo sriah</t>
  </si>
  <si>
    <t>taleb</t>
  </si>
  <si>
    <t>Mariam Almokdad</t>
  </si>
  <si>
    <t>muhamad alhajiyu</t>
  </si>
  <si>
    <t>meth</t>
  </si>
  <si>
    <t>Abd Alkarem Alatrash</t>
  </si>
  <si>
    <t>Najah</t>
  </si>
  <si>
    <t>moutanos kassis</t>
  </si>
  <si>
    <t>hanna</t>
  </si>
  <si>
    <t>FADI ALDAKAK</t>
  </si>
  <si>
    <t>NADIM</t>
  </si>
  <si>
    <t>NOURLHUDA</t>
  </si>
  <si>
    <t>rose mayya</t>
  </si>
  <si>
    <t>zaenab</t>
  </si>
  <si>
    <t>basel alshoufi</t>
  </si>
  <si>
    <t>amira</t>
  </si>
  <si>
    <t>fedaa alaa aldeen</t>
  </si>
  <si>
    <t>adham</t>
  </si>
  <si>
    <t>bsnada</t>
  </si>
  <si>
    <t>MAHER SHAABAN</t>
  </si>
  <si>
    <t>NAZEERA</t>
  </si>
  <si>
    <t>wissam sulaiman</t>
  </si>
  <si>
    <t>ameen</t>
  </si>
  <si>
    <t>khadejh</t>
  </si>
  <si>
    <t>tartus</t>
  </si>
  <si>
    <t>nessrine alsalameh</t>
  </si>
  <si>
    <t>hosnia</t>
  </si>
  <si>
    <t>nour alturkmani</t>
  </si>
  <si>
    <t>mohammad chahir</t>
  </si>
  <si>
    <t>Jumaa Abbas</t>
  </si>
  <si>
    <t>Hasnaa</t>
  </si>
  <si>
    <t>MAHER SALOUM</t>
  </si>
  <si>
    <t>JOHRAH</t>
  </si>
  <si>
    <t>magd alakhras</t>
  </si>
  <si>
    <t>lela</t>
  </si>
  <si>
    <t>da</t>
  </si>
  <si>
    <t>abeer alshaer</t>
  </si>
  <si>
    <t>heama ali</t>
  </si>
  <si>
    <t>hahmood</t>
  </si>
  <si>
    <t>rakea</t>
  </si>
  <si>
    <t>moumena anbara</t>
  </si>
  <si>
    <t>manar alnafouri</t>
  </si>
  <si>
    <t>alnabk</t>
  </si>
  <si>
    <t>ramya saaid</t>
  </si>
  <si>
    <t>oula mohamad</t>
  </si>
  <si>
    <t>aidah</t>
  </si>
  <si>
    <t>maxim mansour</t>
  </si>
  <si>
    <t>abdalkarem</t>
  </si>
  <si>
    <t>montaha</t>
  </si>
  <si>
    <t>ola alhaj khalifa</t>
  </si>
  <si>
    <t>mohamed</t>
  </si>
  <si>
    <t>deir alzour</t>
  </si>
  <si>
    <t>nour nezha</t>
  </si>
  <si>
    <t>mohamad safouh</t>
  </si>
  <si>
    <t>amina</t>
  </si>
  <si>
    <t>Ziad Mohammadieh</t>
  </si>
  <si>
    <t>Ghasoub</t>
  </si>
  <si>
    <t>Wafiqa</t>
  </si>
  <si>
    <t>Taref Al Kasme</t>
  </si>
  <si>
    <t>Mohmad Bashar</t>
  </si>
  <si>
    <t>Lobeba</t>
  </si>
  <si>
    <t>hussam ibrahem</t>
  </si>
  <si>
    <t>anesaa</t>
  </si>
  <si>
    <t>abdallah miray</t>
  </si>
  <si>
    <t>waam hamdan</t>
  </si>
  <si>
    <t>wahed</t>
  </si>
  <si>
    <t>rbeaha</t>
  </si>
  <si>
    <t>katana</t>
  </si>
  <si>
    <t>basel albashlawy</t>
  </si>
  <si>
    <t>gamil</t>
  </si>
  <si>
    <t>Iman Syrafi</t>
  </si>
  <si>
    <t>Waleed</t>
  </si>
  <si>
    <t>Ameera</t>
  </si>
  <si>
    <t>Beruit</t>
  </si>
  <si>
    <t>somar saker</t>
  </si>
  <si>
    <t>ahmad dardas</t>
  </si>
  <si>
    <t>almotsem bellah nasar</t>
  </si>
  <si>
    <t>najeb</t>
  </si>
  <si>
    <t>raad halawa</t>
  </si>
  <si>
    <t>saosan</t>
  </si>
  <si>
    <t>tarref gessen</t>
  </si>
  <si>
    <t>badee</t>
  </si>
  <si>
    <t>sadeka</t>
  </si>
  <si>
    <t>Ghiath ealisha</t>
  </si>
  <si>
    <t>ghasaan</t>
  </si>
  <si>
    <t>kawthar</t>
  </si>
  <si>
    <t>alghab</t>
  </si>
  <si>
    <t>sarah yakoub</t>
  </si>
  <si>
    <t>nouman</t>
  </si>
  <si>
    <t>loura</t>
  </si>
  <si>
    <t>nsren almasri</t>
  </si>
  <si>
    <t>ousama</t>
  </si>
  <si>
    <t>ghofran</t>
  </si>
  <si>
    <t>sliman hasoun</t>
  </si>
  <si>
    <t>salem</t>
  </si>
  <si>
    <t>hasibe</t>
  </si>
  <si>
    <t>BASEL ABO ALHAIJA</t>
  </si>
  <si>
    <t>FARHAN</t>
  </si>
  <si>
    <t>FALASTIN</t>
  </si>
  <si>
    <t>mhd zouher zedan</t>
  </si>
  <si>
    <t>yosra</t>
  </si>
  <si>
    <t>damacus</t>
  </si>
  <si>
    <t>ammar wannos</t>
  </si>
  <si>
    <t>george korkes</t>
  </si>
  <si>
    <t>EDWARD</t>
  </si>
  <si>
    <t>LOESA</t>
  </si>
  <si>
    <t>HASAKA</t>
  </si>
  <si>
    <t>hilal easkar</t>
  </si>
  <si>
    <t>abrahim</t>
  </si>
  <si>
    <t>sakina</t>
  </si>
  <si>
    <t>19/6/1984</t>
  </si>
  <si>
    <t>mareet salibi</t>
  </si>
  <si>
    <t>ramz</t>
  </si>
  <si>
    <t>HOSSAM ALKHALIL</t>
  </si>
  <si>
    <t>MTANOUS</t>
  </si>
  <si>
    <t>MARIAM</t>
  </si>
  <si>
    <t>tamer khalif</t>
  </si>
  <si>
    <t>fhmia</t>
  </si>
  <si>
    <t>al konitra</t>
  </si>
  <si>
    <t>safaa yousaf</t>
  </si>
  <si>
    <t>monyra</t>
  </si>
  <si>
    <t>22/4/1985</t>
  </si>
  <si>
    <t>NOUR CHAMAS</t>
  </si>
  <si>
    <t>YOUSSEF</t>
  </si>
  <si>
    <t>YOUSRA</t>
  </si>
  <si>
    <t>ALRYAD</t>
  </si>
  <si>
    <t>basher altuklah</t>
  </si>
  <si>
    <t>hadyah</t>
  </si>
  <si>
    <t>misraba</t>
  </si>
  <si>
    <t>yaman juma</t>
  </si>
  <si>
    <t>faiha</t>
  </si>
  <si>
    <t>FATEMA ABOU ABBAS</t>
  </si>
  <si>
    <t>DUMMAR</t>
  </si>
  <si>
    <t>JAMILEH</t>
  </si>
  <si>
    <t>KUWAIT</t>
  </si>
  <si>
    <t>mohamad ashour</t>
  </si>
  <si>
    <t>abdulateef</t>
  </si>
  <si>
    <t>rokya</t>
  </si>
  <si>
    <t>rankouss</t>
  </si>
  <si>
    <t>OLA NAKKAR</t>
  </si>
  <si>
    <t>SEIF ALDEN</t>
  </si>
  <si>
    <t>SEHAM</t>
  </si>
  <si>
    <t>ALKTIFAH</t>
  </si>
  <si>
    <t>haider daeakur</t>
  </si>
  <si>
    <t>faris</t>
  </si>
  <si>
    <t>muntahaa ealiin</t>
  </si>
  <si>
    <t>albarigih</t>
  </si>
  <si>
    <t>boushra bachir</t>
  </si>
  <si>
    <t>elizabit</t>
  </si>
  <si>
    <t>hasaka</t>
  </si>
  <si>
    <t>amr mazloum</t>
  </si>
  <si>
    <t>algeria</t>
  </si>
  <si>
    <t>Fattom Kassab</t>
  </si>
  <si>
    <t>Mouzafr</t>
  </si>
  <si>
    <t>RANA ALYOUNIES</t>
  </si>
  <si>
    <t>JWDAT</t>
  </si>
  <si>
    <t>NOURA</t>
  </si>
  <si>
    <t>majd ibrahim</t>
  </si>
  <si>
    <t>zaki</t>
  </si>
  <si>
    <t>SHADI FARES</t>
  </si>
  <si>
    <t>HEAM</t>
  </si>
  <si>
    <t>ALAZIZEAH</t>
  </si>
  <si>
    <t>yasmin ghazaleh ainie</t>
  </si>
  <si>
    <t>abd alfatah</t>
  </si>
  <si>
    <t>al kuwit</t>
  </si>
  <si>
    <t>sara bahbouh</t>
  </si>
  <si>
    <t>mohamad fawzi</t>
  </si>
  <si>
    <t>shaza</t>
  </si>
  <si>
    <t>uae</t>
  </si>
  <si>
    <t>ammar salami</t>
  </si>
  <si>
    <t>asef</t>
  </si>
  <si>
    <t>maiada</t>
  </si>
  <si>
    <t>mai farah</t>
  </si>
  <si>
    <t>amjad</t>
  </si>
  <si>
    <t>temara othman</t>
  </si>
  <si>
    <t>abdul razzaq</t>
  </si>
  <si>
    <t>ruqiah hamouda</t>
  </si>
  <si>
    <t>hasnan</t>
  </si>
  <si>
    <t>mokhles adra</t>
  </si>
  <si>
    <t>sadaa</t>
  </si>
  <si>
    <t>HAMZA ALSHEHADAT</t>
  </si>
  <si>
    <t>AYMAN</t>
  </si>
  <si>
    <t>MOHAMAD NEZAR BOUNIAN</t>
  </si>
  <si>
    <t>LATEFAH</t>
  </si>
  <si>
    <t>ALI KUIFATI</t>
  </si>
  <si>
    <t>ADEEB</t>
  </si>
  <si>
    <t>heba jdai</t>
  </si>
  <si>
    <t>Ahmad Shakh</t>
  </si>
  <si>
    <t>Mohmad</t>
  </si>
  <si>
    <t>Hakema</t>
  </si>
  <si>
    <t>Adleb</t>
  </si>
  <si>
    <t>lana shker</t>
  </si>
  <si>
    <t>mohamad hosam al deen</t>
  </si>
  <si>
    <t>walaa alosh</t>
  </si>
  <si>
    <t>raji</t>
  </si>
  <si>
    <t>tahran</t>
  </si>
  <si>
    <t>nour akeel</t>
  </si>
  <si>
    <t>souhaer</t>
  </si>
  <si>
    <t>Ahmad marei</t>
  </si>
  <si>
    <t>Talal</t>
  </si>
  <si>
    <t>noble</t>
  </si>
  <si>
    <t>14/4/1988</t>
  </si>
  <si>
    <t>GHADEER AKEL</t>
  </si>
  <si>
    <t>AWATEF</t>
  </si>
  <si>
    <t>savana abo shded</t>
  </si>
  <si>
    <t>nuha</t>
  </si>
  <si>
    <t>layla albasaar</t>
  </si>
  <si>
    <t>moursel</t>
  </si>
  <si>
    <t>nazmya</t>
  </si>
  <si>
    <t>atika almsri</t>
  </si>
  <si>
    <t>Rama Hadid</t>
  </si>
  <si>
    <t>majd ahmad</t>
  </si>
  <si>
    <t>haitham</t>
  </si>
  <si>
    <t>Nabeh Allaham</t>
  </si>
  <si>
    <t>Mouen</t>
  </si>
  <si>
    <t>Ebtesam</t>
  </si>
  <si>
    <t>Rural Damascus -Jaramana</t>
  </si>
  <si>
    <t>ieman alshalat</t>
  </si>
  <si>
    <t>khan shekon</t>
  </si>
  <si>
    <t>alhassan essa</t>
  </si>
  <si>
    <t>nbhan</t>
  </si>
  <si>
    <t>manal baydoun</t>
  </si>
  <si>
    <t>abd almounaem</t>
  </si>
  <si>
    <t>jamelah</t>
  </si>
  <si>
    <t>abo alzouhowr</t>
  </si>
  <si>
    <t>sarah alshrfawi</t>
  </si>
  <si>
    <t>mhd bashar</t>
  </si>
  <si>
    <t>rayan</t>
  </si>
  <si>
    <t>waed ghanem</t>
  </si>
  <si>
    <t>nezam aldeen</t>
  </si>
  <si>
    <t>rama darwish</t>
  </si>
  <si>
    <t>mlook</t>
  </si>
  <si>
    <t>shamalieh</t>
  </si>
  <si>
    <t>Ali Mohamad</t>
  </si>
  <si>
    <t>Sohel</t>
  </si>
  <si>
    <t>Salwa</t>
  </si>
  <si>
    <t>Safita</t>
  </si>
  <si>
    <t>hameda mohamed</t>
  </si>
  <si>
    <t>koukab</t>
  </si>
  <si>
    <t>hanjour</t>
  </si>
  <si>
    <t>mouhanad alsaer</t>
  </si>
  <si>
    <t>abed almonem</t>
  </si>
  <si>
    <t>baraa</t>
  </si>
  <si>
    <t>zaafarana</t>
  </si>
  <si>
    <t>mohammad nour drak alsibai</t>
  </si>
  <si>
    <t>ammar</t>
  </si>
  <si>
    <t>kamar</t>
  </si>
  <si>
    <t>asmaa alshhlabi</t>
  </si>
  <si>
    <t>mokhtar</t>
  </si>
  <si>
    <t>GHAZAL MAKHALALATI</t>
  </si>
  <si>
    <t>MHD GHASSAN</t>
  </si>
  <si>
    <t>NAJAH</t>
  </si>
  <si>
    <t>GHALI MAALOUF</t>
  </si>
  <si>
    <t>GEORGE</t>
  </si>
  <si>
    <t>EBTISAM</t>
  </si>
  <si>
    <t>bilal aldoshah</t>
  </si>
  <si>
    <t>randa</t>
  </si>
  <si>
    <t>marwa alkadi</t>
  </si>
  <si>
    <t>ahmad hilmy</t>
  </si>
  <si>
    <t>lama aldawoody</t>
  </si>
  <si>
    <t>gharam</t>
  </si>
  <si>
    <t>ghadeer abo hamed</t>
  </si>
  <si>
    <t>esraa barhoum</t>
  </si>
  <si>
    <t>RAHMA AL KASSIAM</t>
  </si>
  <si>
    <t>ZAID</t>
  </si>
  <si>
    <t>JAMELA</t>
  </si>
  <si>
    <t>DRAA</t>
  </si>
  <si>
    <t>Manolia Ibrahim</t>
  </si>
  <si>
    <t>Fourat</t>
  </si>
  <si>
    <t>tamara almasre</t>
  </si>
  <si>
    <t>abd alrazaq</t>
  </si>
  <si>
    <t>wadfa</t>
  </si>
  <si>
    <t>mohamad alsadek</t>
  </si>
  <si>
    <t>itehad</t>
  </si>
  <si>
    <t>amer shahoud</t>
  </si>
  <si>
    <t>walid</t>
  </si>
  <si>
    <t>loubab</t>
  </si>
  <si>
    <t>jairoud</t>
  </si>
  <si>
    <t>anas abi reah almkhlalate</t>
  </si>
  <si>
    <t>mhd frhat</t>
  </si>
  <si>
    <t>lama</t>
  </si>
  <si>
    <t>moayad ragab</t>
  </si>
  <si>
    <t>mahmod ahamad</t>
  </si>
  <si>
    <t>nadya</t>
  </si>
  <si>
    <t>Ibrahem Keryakes</t>
  </si>
  <si>
    <t>Yacoub</t>
  </si>
  <si>
    <t>Valanteen</t>
  </si>
  <si>
    <t>Thebanah</t>
  </si>
  <si>
    <t>nour hamed</t>
  </si>
  <si>
    <t>tarek</t>
  </si>
  <si>
    <t>saudiarabia-abha</t>
  </si>
  <si>
    <t>ahed mershed</t>
  </si>
  <si>
    <t>faiez</t>
  </si>
  <si>
    <t>yasmin</t>
  </si>
  <si>
    <t>OMAR GHAFIR</t>
  </si>
  <si>
    <t>MOHAMMAD BASSAM</t>
  </si>
  <si>
    <t>Ahlam Alisheh</t>
  </si>
  <si>
    <t>Kawthar</t>
  </si>
  <si>
    <t>sokaina ameer</t>
  </si>
  <si>
    <t>faez</t>
  </si>
  <si>
    <t>DIMA ALSAYED AHMAD</t>
  </si>
  <si>
    <t>ZUHER</t>
  </si>
  <si>
    <t>haya takla</t>
  </si>
  <si>
    <t>haytham</t>
  </si>
  <si>
    <t>bushra bozo</t>
  </si>
  <si>
    <t>honada</t>
  </si>
  <si>
    <t>Mohammad Samer Alnono</t>
  </si>
  <si>
    <t>Mohammad Amer</t>
  </si>
  <si>
    <t>Baria</t>
  </si>
  <si>
    <t>ghada alsharaa</t>
  </si>
  <si>
    <t>HASSNA KAYROT</t>
  </si>
  <si>
    <t>ABDOLLMGIED</t>
  </si>
  <si>
    <t>ANDERA</t>
  </si>
  <si>
    <t>EBAA OTHMAN</t>
  </si>
  <si>
    <t>ABDULLAH</t>
  </si>
  <si>
    <t>ZAKAA</t>
  </si>
  <si>
    <t>manal alali</t>
  </si>
  <si>
    <t>kamishli</t>
  </si>
  <si>
    <t>marah hamad azzam</t>
  </si>
  <si>
    <t>sliman</t>
  </si>
  <si>
    <t>kholod</t>
  </si>
  <si>
    <t>alswidaa</t>
  </si>
  <si>
    <t>AAMER ASHMAR</t>
  </si>
  <si>
    <t>BUSHRA</t>
  </si>
  <si>
    <t>OKBA ISMAIL</t>
  </si>
  <si>
    <t>KHALDIA</t>
  </si>
  <si>
    <t>QUNAITRA</t>
  </si>
  <si>
    <t>ammar deeb</t>
  </si>
  <si>
    <t>abdalsalam</t>
  </si>
  <si>
    <t>naamah</t>
  </si>
  <si>
    <t>sally shbany</t>
  </si>
  <si>
    <t>nizar</t>
  </si>
  <si>
    <t>rana</t>
  </si>
  <si>
    <t>eehab ahmad</t>
  </si>
  <si>
    <t>antkhab</t>
  </si>
  <si>
    <t>madamia</t>
  </si>
  <si>
    <t>rahaf bardan</t>
  </si>
  <si>
    <t>mohammed kokash</t>
  </si>
  <si>
    <t>mohammed mhde</t>
  </si>
  <si>
    <t>kherieah</t>
  </si>
  <si>
    <t>haidar hassan</t>
  </si>
  <si>
    <t>saja</t>
  </si>
  <si>
    <t>ammar shararh</t>
  </si>
  <si>
    <t>najwa</t>
  </si>
  <si>
    <t>rawan aboalruws</t>
  </si>
  <si>
    <t>kattar abo daher</t>
  </si>
  <si>
    <t>ebtehal</t>
  </si>
  <si>
    <t>alnabek</t>
  </si>
  <si>
    <t>mwaffak osman</t>
  </si>
  <si>
    <t>nabela</t>
  </si>
  <si>
    <t>ola sharaf al deen</t>
  </si>
  <si>
    <t>najat</t>
  </si>
  <si>
    <t>Nostalgia Mustafa</t>
  </si>
  <si>
    <t>ramadan</t>
  </si>
  <si>
    <t>fikria</t>
  </si>
  <si>
    <t>reem zaghbi</t>
  </si>
  <si>
    <t>mofeda</t>
  </si>
  <si>
    <t>Ahmad Mahmoud</t>
  </si>
  <si>
    <t>Mousa</t>
  </si>
  <si>
    <t>Abear</t>
  </si>
  <si>
    <t>rana swade</t>
  </si>
  <si>
    <t>yaseen</t>
  </si>
  <si>
    <t>amal allahham</t>
  </si>
  <si>
    <t>zyad</t>
  </si>
  <si>
    <t>safia</t>
  </si>
  <si>
    <t>hani frjani</t>
  </si>
  <si>
    <t>ali mohammed</t>
  </si>
  <si>
    <t>firas</t>
  </si>
  <si>
    <t>banyas</t>
  </si>
  <si>
    <t>haia algarmkani</t>
  </si>
  <si>
    <t>jouhaina</t>
  </si>
  <si>
    <t>majed houdaefa</t>
  </si>
  <si>
    <t>karam</t>
  </si>
  <si>
    <t>hekmut almousa</t>
  </si>
  <si>
    <t>isam</t>
  </si>
  <si>
    <t>alsaida zainab</t>
  </si>
  <si>
    <t>kamal jarad</t>
  </si>
  <si>
    <t>isaf</t>
  </si>
  <si>
    <t>mustafa rahhal</t>
  </si>
  <si>
    <t>konol</t>
  </si>
  <si>
    <t>soaad mousa</t>
  </si>
  <si>
    <t>inshirah</t>
  </si>
  <si>
    <t>maria baydoun</t>
  </si>
  <si>
    <t>anna</t>
  </si>
  <si>
    <t>aya gharbi</t>
  </si>
  <si>
    <t>ysra shabaan</t>
  </si>
  <si>
    <t>fathea</t>
  </si>
  <si>
    <t>beet sawa</t>
  </si>
  <si>
    <t>ghazal alhazaa</t>
  </si>
  <si>
    <t>ameer</t>
  </si>
  <si>
    <t>marwa</t>
  </si>
  <si>
    <t>dir alzoor</t>
  </si>
  <si>
    <t>noor khalil</t>
  </si>
  <si>
    <t>hisham</t>
  </si>
  <si>
    <t>aliraq</t>
  </si>
  <si>
    <t>haider marouf</t>
  </si>
  <si>
    <t>MUNAIB ALDALAMI</t>
  </si>
  <si>
    <t>ABDULILAH</t>
  </si>
  <si>
    <t>THAMAR</t>
  </si>
  <si>
    <t>MOUAWIEH ALHALABI</t>
  </si>
  <si>
    <t>ABDULHADI</t>
  </si>
  <si>
    <t>FERYAL ALSHALBY</t>
  </si>
  <si>
    <t>Wajeh Nahlawi</t>
  </si>
  <si>
    <t>Monzer</t>
  </si>
  <si>
    <t>Lubna</t>
  </si>
  <si>
    <t>mohamad karah haded</t>
  </si>
  <si>
    <t>basher</t>
  </si>
  <si>
    <t>nahed</t>
  </si>
  <si>
    <t>Mouhiealdeen alfarekh</t>
  </si>
  <si>
    <t>NAGAH</t>
  </si>
  <si>
    <t>taha alhassoun</t>
  </si>
  <si>
    <t>handia</t>
  </si>
  <si>
    <t>alrakka</t>
  </si>
  <si>
    <t>hala damlakhe</t>
  </si>
  <si>
    <t>abdalaziz</t>
  </si>
  <si>
    <t>fateama</t>
  </si>
  <si>
    <t>farah natouf</t>
  </si>
  <si>
    <t>ali khansa</t>
  </si>
  <si>
    <t>niema</t>
  </si>
  <si>
    <t>mohamad sufyani</t>
  </si>
  <si>
    <t>abd alrazzak</t>
  </si>
  <si>
    <t>heiam</t>
  </si>
  <si>
    <t>douma</t>
  </si>
  <si>
    <t>ansam al ahmad</t>
  </si>
  <si>
    <t>alshagra</t>
  </si>
  <si>
    <t>ghader eskander</t>
  </si>
  <si>
    <t>lour yousef</t>
  </si>
  <si>
    <t>nohad</t>
  </si>
  <si>
    <t>Ali aljammal</t>
  </si>
  <si>
    <t>MAJDOULEN ALREFAE</t>
  </si>
  <si>
    <t>AMER</t>
  </si>
  <si>
    <t>KAOTHER</t>
  </si>
  <si>
    <t>DAAMSCUS</t>
  </si>
  <si>
    <t>hala khlzieh</t>
  </si>
  <si>
    <t>OMAR ALSULIMAN</t>
  </si>
  <si>
    <t>SHOQ</t>
  </si>
  <si>
    <t>remaz altaghos</t>
  </si>
  <si>
    <t>emad aldin</t>
  </si>
  <si>
    <t>tahani</t>
  </si>
  <si>
    <t>juwan barghouth</t>
  </si>
  <si>
    <t>ramzi</t>
  </si>
  <si>
    <t>ragaa</t>
  </si>
  <si>
    <t>abeer alhousen</t>
  </si>
  <si>
    <t>mkhlif</t>
  </si>
  <si>
    <t>wafeka</t>
  </si>
  <si>
    <t>ABD ALKAREEM ALNABKI</t>
  </si>
  <si>
    <t>MARWAN</t>
  </si>
  <si>
    <t>mohamad kher alankar</t>
  </si>
  <si>
    <t>mahmoud alkaddoura</t>
  </si>
  <si>
    <t>ali kaddour</t>
  </si>
  <si>
    <t>mahdat</t>
  </si>
  <si>
    <t>AHMAD ALKUDMANI</t>
  </si>
  <si>
    <t>SALEH</t>
  </si>
  <si>
    <t>Bayan Albahash</t>
  </si>
  <si>
    <t>Mohmad Nadem</t>
  </si>
  <si>
    <t>Zakaa</t>
  </si>
  <si>
    <t>sara yazbek</t>
  </si>
  <si>
    <t>jehad</t>
  </si>
  <si>
    <t>zena</t>
  </si>
  <si>
    <t>duea' alqadi</t>
  </si>
  <si>
    <t>Safaa</t>
  </si>
  <si>
    <t>Yara Deeb</t>
  </si>
  <si>
    <t>Nicola</t>
  </si>
  <si>
    <t>Nohad</t>
  </si>
  <si>
    <t>Bashar QURAISH</t>
  </si>
  <si>
    <t>Rankos</t>
  </si>
  <si>
    <t>MHD Hisham Al-Marrawi</t>
  </si>
  <si>
    <t>MHD Jihad</t>
  </si>
  <si>
    <t>Batoul Nakhleh</t>
  </si>
  <si>
    <t>MOHAMAD ALQALEH</t>
  </si>
  <si>
    <t>KHADR</t>
  </si>
  <si>
    <t>MOUMNA</t>
  </si>
  <si>
    <t>QARA</t>
  </si>
  <si>
    <t>hazar alhalabi</t>
  </si>
  <si>
    <t>borhan</t>
  </si>
  <si>
    <t>nisreen</t>
  </si>
  <si>
    <t>nicole baloziah</t>
  </si>
  <si>
    <t>michael</t>
  </si>
  <si>
    <t>eva</t>
  </si>
  <si>
    <t>Luna Mkeiber</t>
  </si>
  <si>
    <t>Osama</t>
  </si>
  <si>
    <t>Abeer</t>
  </si>
  <si>
    <t>OMAR ALSAID ALLHAM</t>
  </si>
  <si>
    <t>BASHAR</t>
  </si>
  <si>
    <t>RAYAAN</t>
  </si>
  <si>
    <t>SAWSAN SAQER</t>
  </si>
  <si>
    <t>FATEN</t>
  </si>
  <si>
    <t>roula beshany</t>
  </si>
  <si>
    <t>wafek</t>
  </si>
  <si>
    <t>ruba</t>
  </si>
  <si>
    <t>yahmour</t>
  </si>
  <si>
    <t>mariam mansour</t>
  </si>
  <si>
    <t>mansour</t>
  </si>
  <si>
    <t>dahr alyazidiyah</t>
  </si>
  <si>
    <t>sally alrawani</t>
  </si>
  <si>
    <t>gamel</t>
  </si>
  <si>
    <t>Sham Sukkar</t>
  </si>
  <si>
    <t>Assem</t>
  </si>
  <si>
    <t>Shireen</t>
  </si>
  <si>
    <t>MAJD MADAWI</t>
  </si>
  <si>
    <t>ATA</t>
  </si>
  <si>
    <t>shehab aljabal</t>
  </si>
  <si>
    <t>shahed alsharara</t>
  </si>
  <si>
    <t>monir</t>
  </si>
  <si>
    <t>adawia</t>
  </si>
  <si>
    <t>Ahmad Sameed</t>
  </si>
  <si>
    <t>Tamer</t>
  </si>
  <si>
    <t>Al-Nabk</t>
  </si>
  <si>
    <t>MARWA AL HASAN SIEF</t>
  </si>
  <si>
    <t>ABD AL KADER</t>
  </si>
  <si>
    <t>JAMELAH</t>
  </si>
  <si>
    <t>DER AL ZOUR</t>
  </si>
  <si>
    <t>Njoud Dawi</t>
  </si>
  <si>
    <t>Salim</t>
  </si>
  <si>
    <t>Dounia</t>
  </si>
  <si>
    <t>AL Nabk</t>
  </si>
  <si>
    <t>lina al maamoun</t>
  </si>
  <si>
    <t>manal</t>
  </si>
  <si>
    <t>hadi jannoud</t>
  </si>
  <si>
    <t>في حال وجود أي خطأ يمكنك التعديل من هنا</t>
  </si>
  <si>
    <t>الاستمارة الخاصة بتسجيل طلاب برنامج الدراسات الدولية والدبلوماسية في الفصل الثاني للعام الدراسي 2022/2021</t>
  </si>
  <si>
    <t>إلى المصرف العقاري</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</si>
  <si>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</si>
  <si>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ف2 20/21</t>
  </si>
  <si>
    <t>ف1 21/22</t>
  </si>
  <si>
    <t>ف1 20/21</t>
  </si>
  <si>
    <t>ف2 19/20</t>
  </si>
  <si>
    <t xml:space="preserve"> ر1</t>
  </si>
  <si>
    <t xml:space="preserve">ر1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</si>
</sst>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0\ &quot;ل.س.‏&quot;"/>
  </numFmts>
  <fonts count="94" x14ac:knownFonts="1">
    <font>
      <sz val="11"/>
      <color theme="1"/>
      <name val="Calibri"/>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sz val="11"/>
      <color theme="0"/>
      <name val="Calibri"/>
      <family val="2"/>
      <scheme val="minor"/>
    </font>
    <font>
      <u/>
      <sz val="10"/>
      <color theme="10"/>
      <name val="Arial"/>
      <family val="2"/>
    </font>
    <font>
      <sz val="11"/>
      <color rgb="FFFF0000"/>
      <name val="Calibri"/>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b/>
      <sz val="12"/>
      <color theme="1"/>
      <name val="Sakkal Majalla"/>
    </font>
    <font>
      <b/>
      <sz val="16"/>
      <color theme="0"/>
      <name val="Arial"/>
      <family val="2"/>
    </font>
    <font>
      <b/>
      <sz val="11"/>
      <name val="Calibri"/>
      <family val="2"/>
      <scheme val="minor"/>
    </font>
    <font>
      <sz val="11"/>
      <name val="Calibri"/>
      <family val="2"/>
      <scheme val="minor"/>
    </font>
    <font>
      <b/>
      <sz val="14"/>
      <color theme="0"/>
      <name val="Calibri"/>
      <family val="2"/>
      <scheme val="minor"/>
    </font>
    <font>
      <b/>
      <sz val="14"/>
      <color theme="8" tint="-0.249977111117893"/>
      <name val="Calibri"/>
      <family val="2"/>
      <scheme val="minor"/>
    </font>
    <font>
      <b/>
      <sz val="12"/>
      <name val="Calibri"/>
      <family val="2"/>
      <scheme val="minor"/>
    </font>
    <font>
      <b/>
      <sz val="16"/>
      <color theme="1"/>
      <name val="Calibri"/>
      <family val="2"/>
      <scheme val="minor"/>
    </font>
    <font>
      <sz val="14"/>
      <color theme="10"/>
      <name val="Arial"/>
      <family val="2"/>
    </font>
    <font>
      <b/>
      <u/>
      <sz val="12"/>
      <color rgb="FF0070C0"/>
      <name val="Arial"/>
      <family val="2"/>
    </font>
    <font>
      <b/>
      <sz val="14"/>
      <color theme="7" tint="0.59999389629810485"/>
      <name val="Calibri"/>
      <family val="2"/>
      <scheme val="minor"/>
    </font>
    <font>
      <b/>
      <u/>
      <sz val="12"/>
      <color theme="10"/>
      <name val="Arial"/>
      <family val="2"/>
    </font>
    <font>
      <sz val="16"/>
      <color theme="1"/>
      <name val="Calibri"/>
      <family val="2"/>
      <scheme val="minor"/>
    </font>
    <font>
      <b/>
      <sz val="14"/>
      <name val="Calibri"/>
      <family val="2"/>
      <scheme val="minor"/>
    </font>
    <font>
      <b/>
      <sz val="12"/>
      <color theme="0"/>
      <name val="Arial"/>
      <family val="2"/>
    </font>
    <font>
      <sz val="12"/>
      <color theme="0"/>
      <name val="Calibri"/>
      <family val="2"/>
      <scheme val="minor"/>
    </font>
    <font>
      <b/>
      <sz val="13"/>
      <color rgb="FFFF0000"/>
      <name val="Calibri"/>
      <family val="2"/>
      <scheme val="minor"/>
    </font>
    <font>
      <b/>
      <sz val="8"/>
      <name val="Calibri"/>
      <family val="2"/>
      <scheme val="minor"/>
    </font>
    <font>
      <sz val="8"/>
      <name val="Calibri"/>
      <family val="2"/>
      <scheme val="minor"/>
    </font>
    <font>
      <sz val="11"/>
      <color theme="5" tint="0.59999389629810485"/>
      <name val="Calibri"/>
      <family val="2"/>
      <scheme val="minor"/>
    </font>
    <font>
      <b/>
      <sz val="12"/>
      <color rgb="FFFF0000"/>
      <name val="Sakkal Majalla"/>
    </font>
    <font>
      <b/>
      <sz val="16"/>
      <color theme="1"/>
      <name val="Sakkal Majalla"/>
    </font>
    <font>
      <u/>
      <sz val="10"/>
      <color indexed="12"/>
      <name val="Arial"/>
      <family val="2"/>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2"/>
      <color theme="0"/>
      <name val="Calibri"/>
      <family val="2"/>
      <scheme val="minor"/>
    </font>
    <font>
      <b/>
      <sz val="12"/>
      <color theme="0"/>
      <name val="Sakkal Majalla"/>
    </font>
    <font>
      <b/>
      <sz val="16"/>
      <color theme="4" tint="-0.249977111117893"/>
      <name val="Calibri"/>
      <family val="2"/>
      <scheme val="minor"/>
    </font>
    <font>
      <b/>
      <sz val="12"/>
      <color rgb="FF002060"/>
      <name val="Sakkal Majalla"/>
    </font>
    <font>
      <b/>
      <sz val="16"/>
      <color theme="0"/>
      <name val="Sakkal Majalla"/>
    </font>
    <font>
      <sz val="11"/>
      <name val="Sakkal Majalla"/>
    </font>
    <font>
      <b/>
      <sz val="11"/>
      <color theme="0"/>
      <name val="Sakkal Majalla"/>
    </font>
    <font>
      <sz val="11"/>
      <color rgb="FFFF0000"/>
      <name val="Sakkal Majalla"/>
    </font>
    <font>
      <b/>
      <sz val="16"/>
      <color rgb="FF002060"/>
      <name val="Sakkal Majalla"/>
    </font>
    <font>
      <b/>
      <u/>
      <sz val="12"/>
      <name val="Arial"/>
      <family val="2"/>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sz val="14"/>
      <name val="Sakkal Majalla"/>
    </font>
    <font>
      <sz val="14"/>
      <color rgb="FFFF0000"/>
      <name val="Sakkal Majalla"/>
    </font>
    <font>
      <sz val="10"/>
      <color theme="1"/>
      <name val="Calibri"/>
      <family val="2"/>
      <scheme val="minor"/>
    </font>
    <font>
      <sz val="9"/>
      <color theme="1"/>
      <name val="Calibri"/>
      <family val="2"/>
      <scheme val="minor"/>
    </font>
    <font>
      <b/>
      <sz val="11"/>
      <color rgb="FFFF0000"/>
      <name val="Calibri"/>
      <family val="2"/>
      <scheme val="minor"/>
    </font>
    <font>
      <b/>
      <sz val="16"/>
      <color rgb="FFFF0000"/>
      <name val="Calibri"/>
      <family val="2"/>
      <scheme val="minor"/>
    </font>
    <font>
      <sz val="12"/>
      <color rgb="FFFF0000"/>
      <name val="Calibri"/>
      <family val="2"/>
      <scheme val="minor"/>
    </font>
    <font>
      <sz val="16"/>
      <color theme="1"/>
      <name val="Sakkal Majalla"/>
    </font>
    <font>
      <sz val="10"/>
      <color rgb="FF0070C0"/>
      <name val="Arial"/>
      <family val="2"/>
    </font>
    <font>
      <sz val="10"/>
      <color rgb="FFFF0000"/>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8"/>
        <bgColor indexed="64"/>
      </patternFill>
    </fill>
    <fill>
      <patternFill patternType="solid">
        <fgColor rgb="FF002060"/>
        <bgColor indexed="64"/>
      </patternFill>
    </fill>
    <fill>
      <patternFill patternType="solid">
        <fgColor theme="4" tint="0.59999389629810485"/>
        <bgColor indexed="64"/>
      </patternFill>
    </fill>
    <fill>
      <patternFill patternType="solid">
        <fgColor theme="0"/>
        <bgColor indexed="64"/>
      </patternFill>
    </fill>
    <fill>
      <patternFill patternType="solid">
        <fgColor rgb="FF3855A6"/>
        <bgColor indexed="64"/>
      </patternFill>
    </fill>
    <fill>
      <patternFill patternType="solid">
        <fgColor theme="4" tint="0.39997558519241921"/>
        <bgColor indexed="64"/>
      </patternFill>
    </fill>
    <fill>
      <patternFill patternType="solid">
        <fgColor rgb="FFC00000"/>
        <bgColor indexed="64"/>
      </patternFill>
    </fill>
  </fills>
  <borders count="156">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ash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top/>
      <bottom/>
      <diagonal/>
    </border>
    <border>
      <left/>
      <right style="medium">
        <color indexed="64"/>
      </right>
      <top style="medium">
        <color indexed="64"/>
      </top>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dashDot">
        <color theme="0"/>
      </left>
      <right/>
      <top/>
      <bottom/>
      <diagonal/>
    </border>
    <border>
      <left/>
      <right style="thick">
        <color theme="0"/>
      </right>
      <top/>
      <bottom/>
      <diagonal/>
    </border>
    <border>
      <left/>
      <right/>
      <top style="medium">
        <color theme="0"/>
      </top>
      <bottom style="medium">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diagonal/>
    </border>
    <border>
      <left style="thin">
        <color indexed="64"/>
      </left>
      <right/>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right style="thin">
        <color indexed="64"/>
      </right>
      <top/>
      <bottom/>
      <diagonal/>
    </border>
    <border>
      <left/>
      <right style="thin">
        <color indexed="64"/>
      </right>
      <top/>
      <bottom style="thin">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auto="1"/>
      </left>
      <right style="mediumDashDot">
        <color auto="1"/>
      </right>
      <top style="medium">
        <color auto="1"/>
      </top>
      <bottom/>
      <diagonal/>
    </border>
    <border>
      <left style="mediumDashDot">
        <color auto="1"/>
      </left>
      <right style="mediumDashDot">
        <color auto="1"/>
      </right>
      <top style="medium">
        <color auto="1"/>
      </top>
      <bottom/>
      <diagonal/>
    </border>
    <border>
      <left style="mediumDashDot">
        <color auto="1"/>
      </left>
      <right style="double">
        <color auto="1"/>
      </right>
      <top style="medium">
        <color auto="1"/>
      </top>
      <bottom/>
      <diagonal/>
    </border>
    <border>
      <left style="thin">
        <color theme="0"/>
      </left>
      <right/>
      <top/>
      <bottom/>
      <diagonal/>
    </border>
    <border>
      <left/>
      <right style="thin">
        <color theme="0"/>
      </right>
      <top/>
      <bottom/>
      <diagonal/>
    </border>
    <border>
      <left/>
      <right/>
      <top style="thin">
        <color theme="0"/>
      </top>
      <bottom/>
      <diagonal/>
    </border>
    <border>
      <left/>
      <right style="thin">
        <color theme="0"/>
      </right>
      <top style="thin">
        <color theme="0"/>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medium">
        <color indexed="64"/>
      </left>
      <right/>
      <top style="thin">
        <color indexed="64"/>
      </top>
      <bottom/>
      <diagonal/>
    </border>
    <border>
      <left/>
      <right style="medium">
        <color indexed="64"/>
      </right>
      <top style="thin">
        <color indexed="64"/>
      </top>
      <bottom/>
      <diagonal/>
    </border>
    <border>
      <left style="thin">
        <color theme="0"/>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ck">
        <color auto="1"/>
      </left>
      <right/>
      <top/>
      <bottom/>
      <diagonal/>
    </border>
    <border>
      <left/>
      <right style="thick">
        <color auto="1"/>
      </right>
      <top/>
      <bottom/>
      <diagonal/>
    </border>
    <border>
      <left style="double">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style="thin">
        <color auto="1"/>
      </right>
      <top/>
      <bottom/>
      <diagonal/>
    </border>
    <border>
      <left style="thin">
        <color auto="1"/>
      </left>
      <right style="double">
        <color auto="1"/>
      </right>
      <top/>
      <bottom/>
      <diagonal/>
    </border>
    <border>
      <left style="double">
        <color indexed="64"/>
      </left>
      <right style="thin">
        <color indexed="64"/>
      </right>
      <top/>
      <bottom/>
      <diagonal/>
    </border>
    <border>
      <left style="thin">
        <color indexed="64"/>
      </left>
      <right style="thick">
        <color auto="1"/>
      </right>
      <top/>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thin">
        <color auto="1"/>
      </left>
      <right style="thick">
        <color auto="1"/>
      </right>
      <top/>
      <bottom style="thin">
        <color auto="1"/>
      </bottom>
      <diagonal/>
    </border>
    <border>
      <left/>
      <right style="double">
        <color auto="1"/>
      </right>
      <top/>
      <bottom style="thin">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auto="1"/>
      </bottom>
      <diagonal/>
    </border>
    <border>
      <left style="double">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ashDotDot">
        <color theme="0"/>
      </left>
      <right style="dashDotDot">
        <color theme="0"/>
      </right>
      <top style="thin">
        <color theme="0"/>
      </top>
      <bottom style="thin">
        <color theme="0"/>
      </bottom>
      <diagonal/>
    </border>
    <border>
      <left style="double">
        <color auto="1"/>
      </left>
      <right/>
      <top style="thin">
        <color theme="0"/>
      </top>
      <bottom style="thin">
        <color theme="0"/>
      </bottom>
      <diagonal/>
    </border>
    <border>
      <left style="thin">
        <color auto="1"/>
      </left>
      <right style="thick">
        <color auto="1"/>
      </right>
      <top style="thin">
        <color auto="1"/>
      </top>
      <bottom style="thin">
        <color auto="1"/>
      </bottom>
      <diagonal/>
    </border>
  </borders>
  <cellStyleXfs count="5">
    <xf numFmtId="0" fontId="0" fillId="0" borderId="0"/>
    <xf numFmtId="0" fontId="13" fillId="0" borderId="0" applyNumberFormat="0" applyFill="0" applyBorder="0" applyAlignment="0" applyProtection="0"/>
    <xf numFmtId="0" fontId="10" fillId="0" borderId="0"/>
    <xf numFmtId="0" fontId="11" fillId="0" borderId="0"/>
    <xf numFmtId="0" fontId="53" fillId="0" borderId="0" applyNumberFormat="0" applyFill="0" applyBorder="0" applyAlignment="0" applyProtection="0">
      <alignment vertical="top"/>
      <protection locked="0"/>
    </xf>
  </cellStyleXfs>
  <cellXfs count="574">
    <xf numFmtId="0" fontId="0" fillId="0" borderId="0" xfId="0"/>
    <xf numFmtId="0" fontId="0" fillId="0" borderId="0" xfId="0" applyProtection="1">
      <protection hidden="1"/>
    </xf>
    <xf numFmtId="0" fontId="2" fillId="0" borderId="0" xfId="0" applyFont="1" applyProtection="1">
      <protection hidden="1"/>
    </xf>
    <xf numFmtId="0" fontId="14" fillId="0" borderId="0" xfId="0" applyFont="1" applyProtection="1">
      <protection hidden="1"/>
    </xf>
    <xf numFmtId="0" fontId="15" fillId="0" borderId="0" xfId="0" applyFont="1" applyAlignment="1" applyProtection="1">
      <alignment horizontal="center" vertical="center"/>
      <protection hidden="1"/>
    </xf>
    <xf numFmtId="0" fontId="15" fillId="0" borderId="0" xfId="0" applyFont="1" applyProtection="1">
      <protection hidden="1"/>
    </xf>
    <xf numFmtId="0" fontId="16" fillId="0" borderId="0" xfId="0" applyFont="1" applyProtection="1">
      <protection hidden="1"/>
    </xf>
    <xf numFmtId="0" fontId="15" fillId="0" borderId="0" xfId="0" applyFont="1" applyAlignment="1" applyProtection="1">
      <alignment horizontal="center"/>
      <protection hidden="1"/>
    </xf>
    <xf numFmtId="0" fontId="17" fillId="0" borderId="0" xfId="0" applyFont="1" applyAlignment="1" applyProtection="1">
      <alignment vertical="center"/>
      <protection hidden="1"/>
    </xf>
    <xf numFmtId="0" fontId="17" fillId="0" borderId="0" xfId="0" applyFont="1" applyAlignment="1" applyProtection="1">
      <alignment horizontal="right" vertical="center"/>
      <protection hidden="1"/>
    </xf>
    <xf numFmtId="0" fontId="18" fillId="0" borderId="0" xfId="0" applyFont="1" applyAlignment="1" applyProtection="1">
      <alignment vertical="center"/>
      <protection hidden="1"/>
    </xf>
    <xf numFmtId="0" fontId="19" fillId="0" borderId="0" xfId="1" applyFont="1" applyFill="1" applyBorder="1" applyProtection="1">
      <protection hidden="1"/>
    </xf>
    <xf numFmtId="0" fontId="15" fillId="0" borderId="0" xfId="0" applyFont="1" applyAlignment="1" applyProtection="1">
      <alignment horizontal="center" vertical="center" wrapText="1"/>
      <protection hidden="1"/>
    </xf>
    <xf numFmtId="0" fontId="20" fillId="0" borderId="0" xfId="0" applyFont="1" applyAlignment="1" applyProtection="1">
      <alignment vertical="center"/>
      <protection hidden="1"/>
    </xf>
    <xf numFmtId="0" fontId="21" fillId="0" borderId="0" xfId="0" applyFont="1" applyAlignment="1" applyProtection="1">
      <alignment vertical="center"/>
      <protection hidden="1"/>
    </xf>
    <xf numFmtId="0" fontId="22" fillId="0" borderId="0" xfId="0" applyFont="1" applyAlignment="1" applyProtection="1">
      <alignment vertical="center"/>
      <protection hidden="1"/>
    </xf>
    <xf numFmtId="0" fontId="22" fillId="0" borderId="0" xfId="0" applyFont="1" applyAlignment="1" applyProtection="1">
      <alignment vertical="center" shrinkToFit="1"/>
      <protection hidden="1"/>
    </xf>
    <xf numFmtId="0" fontId="22" fillId="0" borderId="0" xfId="0" applyFont="1" applyAlignment="1" applyProtection="1">
      <alignment horizontal="center" vertical="center"/>
      <protection hidden="1"/>
    </xf>
    <xf numFmtId="0" fontId="22" fillId="0" borderId="0" xfId="0" applyFont="1" applyAlignment="1" applyProtection="1">
      <alignment horizontal="right"/>
      <protection hidden="1"/>
    </xf>
    <xf numFmtId="0" fontId="22" fillId="0" borderId="0" xfId="0" applyFont="1" applyAlignment="1" applyProtection="1">
      <alignment horizontal="center"/>
      <protection hidden="1"/>
    </xf>
    <xf numFmtId="0" fontId="23" fillId="0" borderId="0" xfId="0" applyFont="1" applyAlignment="1" applyProtection="1">
      <alignment horizontal="center"/>
      <protection hidden="1"/>
    </xf>
    <xf numFmtId="0" fontId="22" fillId="0" borderId="0" xfId="0" applyFont="1" applyProtection="1">
      <protection hidden="1"/>
    </xf>
    <xf numFmtId="0" fontId="15" fillId="0" borderId="0" xfId="0" applyFont="1" applyAlignment="1" applyProtection="1">
      <alignment horizontal="right"/>
      <protection hidden="1"/>
    </xf>
    <xf numFmtId="0" fontId="24" fillId="0" borderId="0" xfId="0" applyFont="1" applyProtection="1">
      <protection hidden="1"/>
    </xf>
    <xf numFmtId="0" fontId="24" fillId="0" borderId="0" xfId="0" applyFont="1" applyAlignment="1" applyProtection="1">
      <alignment vertical="center" textRotation="90"/>
      <protection hidden="1"/>
    </xf>
    <xf numFmtId="0" fontId="24" fillId="0" borderId="0" xfId="0" applyFont="1" applyAlignment="1" applyProtection="1">
      <alignment vertical="center"/>
      <protection hidden="1"/>
    </xf>
    <xf numFmtId="0" fontId="15" fillId="0" borderId="0" xfId="0" applyFont="1" applyAlignment="1" applyProtection="1">
      <alignment vertical="center" wrapText="1"/>
      <protection hidden="1"/>
    </xf>
    <xf numFmtId="0" fontId="25" fillId="0" borderId="0" xfId="0" applyFont="1" applyAlignment="1" applyProtection="1">
      <alignment shrinkToFit="1"/>
      <protection hidden="1"/>
    </xf>
    <xf numFmtId="0" fontId="26" fillId="0" borderId="0" xfId="0" applyFont="1" applyProtection="1">
      <protection hidden="1"/>
    </xf>
    <xf numFmtId="0" fontId="3" fillId="3" borderId="2" xfId="0" applyFont="1" applyFill="1" applyBorder="1" applyAlignment="1" applyProtection="1">
      <alignment horizontal="center" vertical="center"/>
      <protection hidden="1"/>
    </xf>
    <xf numFmtId="0" fontId="0" fillId="3" borderId="1" xfId="0" applyFill="1" applyBorder="1" applyAlignment="1">
      <alignment horizontal="center" vertical="center"/>
    </xf>
    <xf numFmtId="0" fontId="0" fillId="0" borderId="0" xfId="0"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3" fillId="6" borderId="0" xfId="0" applyFont="1" applyFill="1" applyAlignment="1" applyProtection="1">
      <alignment horizontal="center" vertical="center" textRotation="90"/>
      <protection hidden="1"/>
    </xf>
    <xf numFmtId="0" fontId="3" fillId="3" borderId="17" xfId="0" applyFont="1" applyFill="1" applyBorder="1" applyAlignment="1" applyProtection="1">
      <alignment horizontal="center" vertical="center"/>
      <protection hidden="1"/>
    </xf>
    <xf numFmtId="0" fontId="24" fillId="0" borderId="5" xfId="0" applyFont="1" applyBorder="1" applyProtection="1">
      <protection hidden="1"/>
    </xf>
    <xf numFmtId="0" fontId="6" fillId="3" borderId="22" xfId="0" applyFont="1" applyFill="1" applyBorder="1" applyAlignment="1" applyProtection="1">
      <alignment horizontal="center" vertical="center"/>
      <protection hidden="1"/>
    </xf>
    <xf numFmtId="0" fontId="6" fillId="3" borderId="23" xfId="0" applyFont="1" applyFill="1" applyBorder="1" applyAlignment="1" applyProtection="1">
      <alignment horizontal="center" vertical="center"/>
      <protection hidden="1"/>
    </xf>
    <xf numFmtId="0" fontId="6" fillId="5" borderId="0" xfId="0" applyFont="1" applyFill="1" applyAlignment="1" applyProtection="1">
      <alignment horizontal="center" vertical="center"/>
      <protection hidden="1"/>
    </xf>
    <xf numFmtId="0" fontId="6" fillId="3" borderId="24" xfId="0" applyFont="1" applyFill="1" applyBorder="1" applyAlignment="1" applyProtection="1">
      <alignment horizontal="center" vertical="center"/>
      <protection hidden="1"/>
    </xf>
    <xf numFmtId="0" fontId="6" fillId="6" borderId="0" xfId="0" applyFont="1" applyFill="1" applyAlignment="1" applyProtection="1">
      <alignment horizontal="center" vertical="center" textRotation="90"/>
      <protection hidden="1"/>
    </xf>
    <xf numFmtId="0" fontId="27" fillId="4" borderId="4" xfId="0" applyFont="1" applyFill="1" applyBorder="1" applyAlignment="1" applyProtection="1">
      <alignment horizontal="center" vertical="center"/>
      <protection hidden="1"/>
    </xf>
    <xf numFmtId="0" fontId="27" fillId="4" borderId="0" xfId="0" applyFont="1" applyFill="1" applyAlignment="1" applyProtection="1">
      <alignment horizontal="center" vertical="center"/>
      <protection hidden="1"/>
    </xf>
    <xf numFmtId="0" fontId="6" fillId="3" borderId="0" xfId="0" applyFont="1" applyFill="1" applyAlignment="1" applyProtection="1">
      <alignment horizontal="center" vertical="center"/>
      <protection hidden="1"/>
    </xf>
    <xf numFmtId="0" fontId="6" fillId="3" borderId="19" xfId="0" applyFont="1" applyFill="1" applyBorder="1" applyAlignment="1" applyProtection="1">
      <alignment vertical="center"/>
      <protection hidden="1"/>
    </xf>
    <xf numFmtId="0" fontId="6" fillId="3" borderId="0" xfId="0" applyFont="1" applyFill="1" applyAlignment="1" applyProtection="1">
      <alignment vertical="center"/>
      <protection hidden="1"/>
    </xf>
    <xf numFmtId="0" fontId="47" fillId="15" borderId="0" xfId="0" applyFont="1" applyFill="1" applyAlignment="1" applyProtection="1">
      <alignment horizontal="center" vertical="center" wrapText="1"/>
      <protection hidden="1"/>
    </xf>
    <xf numFmtId="0" fontId="48" fillId="2" borderId="21" xfId="0" applyFont="1" applyFill="1" applyBorder="1" applyAlignment="1" applyProtection="1">
      <alignment horizontal="center" vertical="center" wrapText="1"/>
      <protection hidden="1"/>
    </xf>
    <xf numFmtId="0" fontId="33" fillId="2" borderId="10" xfId="0" applyFont="1" applyFill="1" applyBorder="1" applyAlignment="1" applyProtection="1">
      <alignment horizontal="center" vertical="center"/>
      <protection hidden="1"/>
    </xf>
    <xf numFmtId="0" fontId="33" fillId="2" borderId="3" xfId="0" applyFont="1" applyFill="1" applyBorder="1" applyAlignment="1" applyProtection="1">
      <alignment horizontal="center" vertical="center" shrinkToFit="1"/>
      <protection hidden="1"/>
    </xf>
    <xf numFmtId="0" fontId="33" fillId="2" borderId="3" xfId="0" applyFont="1" applyFill="1" applyBorder="1" applyAlignment="1" applyProtection="1">
      <alignment horizontal="center" vertical="center"/>
      <protection hidden="1"/>
    </xf>
    <xf numFmtId="0" fontId="33" fillId="2" borderId="0" xfId="0" applyFont="1" applyFill="1" applyAlignment="1" applyProtection="1">
      <alignment horizontal="center" vertical="center"/>
      <protection hidden="1"/>
    </xf>
    <xf numFmtId="0" fontId="46" fillId="0" borderId="0" xfId="0" applyFont="1" applyAlignment="1" applyProtection="1">
      <alignment horizontal="center" vertical="center"/>
      <protection hidden="1"/>
    </xf>
    <xf numFmtId="0" fontId="33" fillId="0" borderId="20" xfId="0" applyFon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27" fillId="0" borderId="0" xfId="0" applyFont="1" applyProtection="1">
      <protection hidden="1"/>
    </xf>
    <xf numFmtId="0" fontId="35" fillId="12" borderId="50" xfId="0" applyFont="1" applyFill="1" applyBorder="1" applyAlignment="1" applyProtection="1">
      <alignment horizontal="center" vertical="center"/>
      <protection hidden="1"/>
    </xf>
    <xf numFmtId="0" fontId="35" fillId="12" borderId="51" xfId="0" applyFont="1" applyFill="1" applyBorder="1" applyAlignment="1" applyProtection="1">
      <alignment horizontal="center" vertical="center"/>
      <protection hidden="1"/>
    </xf>
    <xf numFmtId="14" fontId="35" fillId="12" borderId="51" xfId="0" applyNumberFormat="1" applyFont="1" applyFill="1" applyBorder="1" applyAlignment="1" applyProtection="1">
      <alignment horizontal="center" vertical="center"/>
      <protection hidden="1"/>
    </xf>
    <xf numFmtId="0" fontId="28" fillId="0" borderId="48" xfId="0" applyFont="1" applyBorder="1" applyAlignment="1" applyProtection="1">
      <alignment horizontal="center" vertical="center"/>
      <protection hidden="1"/>
    </xf>
    <xf numFmtId="0" fontId="29" fillId="0" borderId="48" xfId="0" applyFont="1" applyBorder="1" applyAlignment="1" applyProtection="1">
      <alignment vertical="center"/>
      <protection hidden="1"/>
    </xf>
    <xf numFmtId="0" fontId="36" fillId="12" borderId="50" xfId="0" applyFont="1" applyFill="1" applyBorder="1" applyAlignment="1" applyProtection="1">
      <alignment horizontal="center" vertical="center"/>
      <protection hidden="1"/>
    </xf>
    <xf numFmtId="0" fontId="36" fillId="12" borderId="51" xfId="0" applyFont="1" applyFill="1" applyBorder="1" applyAlignment="1" applyProtection="1">
      <alignment horizontal="center" vertical="center"/>
      <protection hidden="1"/>
    </xf>
    <xf numFmtId="14" fontId="36" fillId="12" borderId="51" xfId="0" applyNumberFormat="1" applyFont="1" applyFill="1" applyBorder="1" applyAlignment="1" applyProtection="1">
      <alignment horizontal="center" vertical="center"/>
      <protection hidden="1"/>
    </xf>
    <xf numFmtId="0" fontId="28" fillId="0" borderId="0" xfId="0" applyFont="1" applyAlignment="1" applyProtection="1">
      <alignment horizontal="center" vertical="center"/>
      <protection hidden="1"/>
    </xf>
    <xf numFmtId="0" fontId="0" fillId="0" borderId="28" xfId="0" applyBorder="1" applyAlignment="1" applyProtection="1">
      <alignment horizontal="center" vertical="center"/>
      <protection hidden="1"/>
    </xf>
    <xf numFmtId="0" fontId="54" fillId="0" borderId="0" xfId="0" applyFont="1"/>
    <xf numFmtId="0" fontId="57" fillId="0" borderId="0" xfId="0" applyFont="1" applyAlignment="1">
      <alignment horizontal="center"/>
    </xf>
    <xf numFmtId="0" fontId="57" fillId="0" borderId="0" xfId="0" applyFont="1"/>
    <xf numFmtId="0" fontId="60" fillId="12" borderId="81" xfId="1" applyFont="1" applyFill="1" applyBorder="1"/>
    <xf numFmtId="0" fontId="64" fillId="0" borderId="0" xfId="0" applyFont="1"/>
    <xf numFmtId="0" fontId="64" fillId="0" borderId="0" xfId="0" applyFont="1" applyAlignment="1">
      <alignment horizontal="center"/>
    </xf>
    <xf numFmtId="0" fontId="66" fillId="0" borderId="0" xfId="1" applyFont="1" applyFill="1" applyBorder="1" applyAlignment="1">
      <alignment vertical="center" wrapText="1"/>
    </xf>
    <xf numFmtId="0" fontId="66" fillId="0" borderId="0" xfId="1" applyFont="1" applyFill="1" applyAlignment="1"/>
    <xf numFmtId="0" fontId="6" fillId="3" borderId="21" xfId="0" applyFont="1" applyFill="1" applyBorder="1" applyAlignment="1" applyProtection="1">
      <alignment horizontal="center" vertical="center"/>
      <protection hidden="1"/>
    </xf>
    <xf numFmtId="0" fontId="6" fillId="3" borderId="20" xfId="0" applyFont="1" applyFill="1" applyBorder="1" applyAlignment="1" applyProtection="1">
      <alignment horizontal="center" vertical="center"/>
      <protection hidden="1"/>
    </xf>
    <xf numFmtId="0" fontId="70" fillId="20" borderId="32" xfId="0" applyFont="1" applyFill="1" applyBorder="1" applyAlignment="1" applyProtection="1">
      <alignment horizontal="center" vertical="center"/>
      <protection locked="0" hidden="1"/>
    </xf>
    <xf numFmtId="0" fontId="27" fillId="19" borderId="3" xfId="0" applyFont="1" applyFill="1" applyBorder="1" applyAlignment="1" applyProtection="1">
      <alignment horizontal="center" vertical="center"/>
      <protection hidden="1"/>
    </xf>
    <xf numFmtId="0" fontId="27" fillId="19" borderId="4" xfId="0" applyFont="1" applyFill="1" applyBorder="1" applyAlignment="1" applyProtection="1">
      <alignment horizontal="center" vertical="center"/>
      <protection hidden="1"/>
    </xf>
    <xf numFmtId="0" fontId="0" fillId="19" borderId="3" xfId="0" applyFill="1" applyBorder="1" applyAlignment="1" applyProtection="1">
      <alignment horizontal="center" vertical="center"/>
      <protection hidden="1"/>
    </xf>
    <xf numFmtId="0" fontId="0" fillId="19" borderId="4" xfId="0" applyFill="1" applyBorder="1" applyAlignment="1" applyProtection="1">
      <alignment horizontal="center" vertical="center"/>
      <protection hidden="1"/>
    </xf>
    <xf numFmtId="0" fontId="34" fillId="0" borderId="0" xfId="0" applyFont="1" applyProtection="1">
      <protection hidden="1"/>
    </xf>
    <xf numFmtId="0" fontId="3" fillId="0" borderId="0" xfId="0" applyFont="1" applyAlignment="1" applyProtection="1">
      <alignment horizontal="center" vertical="center"/>
      <protection hidden="1"/>
    </xf>
    <xf numFmtId="0" fontId="33" fillId="0" borderId="64" xfId="0" applyFont="1" applyBorder="1" applyAlignment="1" applyProtection="1">
      <alignment vertical="center" textRotation="90"/>
      <protection hidden="1"/>
    </xf>
    <xf numFmtId="0" fontId="0" fillId="0" borderId="64" xfId="0" applyBorder="1" applyAlignment="1" applyProtection="1">
      <alignment horizontal="center" vertical="center"/>
      <protection hidden="1"/>
    </xf>
    <xf numFmtId="0" fontId="54" fillId="0" borderId="0" xfId="0" applyFont="1" applyProtection="1">
      <protection hidden="1"/>
    </xf>
    <xf numFmtId="0" fontId="54" fillId="0" borderId="95" xfId="0" applyFont="1" applyBorder="1" applyProtection="1">
      <protection hidden="1"/>
    </xf>
    <xf numFmtId="0" fontId="73" fillId="0" borderId="0" xfId="0" applyFont="1" applyProtection="1">
      <protection hidden="1"/>
    </xf>
    <xf numFmtId="0" fontId="54" fillId="11" borderId="0" xfId="0" applyFont="1" applyFill="1" applyProtection="1">
      <protection hidden="1"/>
    </xf>
    <xf numFmtId="0" fontId="62" fillId="22" borderId="94" xfId="0" applyFont="1" applyFill="1" applyBorder="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30" fillId="0" borderId="0" xfId="0" applyFont="1" applyAlignment="1" applyProtection="1">
      <alignment vertical="center"/>
      <protection hidden="1"/>
    </xf>
    <xf numFmtId="0" fontId="30" fillId="0" borderId="13" xfId="0" applyFont="1" applyBorder="1" applyAlignment="1" applyProtection="1">
      <alignment vertical="center"/>
      <protection hidden="1"/>
    </xf>
    <xf numFmtId="0" fontId="37" fillId="13" borderId="28" xfId="0" applyFont="1" applyFill="1" applyBorder="1" applyAlignment="1" applyProtection="1">
      <alignment horizontal="center" vertical="center"/>
      <protection hidden="1"/>
    </xf>
    <xf numFmtId="49" fontId="37" fillId="13" borderId="28" xfId="0" applyNumberFormat="1" applyFont="1" applyFill="1" applyBorder="1" applyAlignment="1" applyProtection="1">
      <alignment horizontal="center" vertical="center"/>
      <protection hidden="1"/>
    </xf>
    <xf numFmtId="0" fontId="29" fillId="4" borderId="28" xfId="0" applyFont="1" applyFill="1" applyBorder="1" applyAlignment="1" applyProtection="1">
      <alignment horizontal="center" vertical="center"/>
      <protection hidden="1"/>
    </xf>
    <xf numFmtId="49" fontId="29" fillId="4" borderId="28" xfId="0" applyNumberFormat="1" applyFont="1" applyFill="1" applyBorder="1" applyAlignment="1" applyProtection="1">
      <alignment horizontal="center" vertical="center"/>
      <protection hidden="1"/>
    </xf>
    <xf numFmtId="0" fontId="37" fillId="10" borderId="28" xfId="0" applyFont="1" applyFill="1" applyBorder="1" applyAlignment="1" applyProtection="1">
      <alignment horizontal="center" vertical="center"/>
      <protection hidden="1"/>
    </xf>
    <xf numFmtId="0" fontId="29" fillId="14" borderId="28" xfId="0" applyFont="1" applyFill="1" applyBorder="1" applyAlignment="1" applyProtection="1">
      <alignment horizontal="center" vertical="center"/>
      <protection hidden="1"/>
    </xf>
    <xf numFmtId="0" fontId="3" fillId="6" borderId="28" xfId="0" applyFont="1" applyFill="1" applyBorder="1" applyAlignment="1" applyProtection="1">
      <alignment horizontal="center" vertical="center"/>
      <protection hidden="1"/>
    </xf>
    <xf numFmtId="0" fontId="3" fillId="9" borderId="28" xfId="0" applyFont="1" applyFill="1" applyBorder="1" applyAlignment="1" applyProtection="1">
      <alignment horizontal="center" vertical="center"/>
      <protection hidden="1"/>
    </xf>
    <xf numFmtId="0" fontId="33" fillId="0" borderId="64" xfId="0" applyFont="1" applyBorder="1" applyAlignment="1" applyProtection="1">
      <alignment horizontal="center" vertical="top"/>
      <protection hidden="1"/>
    </xf>
    <xf numFmtId="0" fontId="30" fillId="0" borderId="0" xfId="0" applyFont="1" applyAlignment="1" applyProtection="1">
      <alignment horizontal="center" vertical="center"/>
      <protection hidden="1"/>
    </xf>
    <xf numFmtId="0" fontId="8" fillId="3" borderId="91" xfId="1" applyFont="1" applyFill="1" applyBorder="1" applyAlignment="1" applyProtection="1">
      <alignment vertical="center" shrinkToFit="1"/>
      <protection hidden="1"/>
    </xf>
    <xf numFmtId="0" fontId="24" fillId="3" borderId="0" xfId="0" applyFont="1" applyFill="1" applyAlignment="1" applyProtection="1">
      <alignment vertical="center" shrinkToFit="1"/>
      <protection hidden="1"/>
    </xf>
    <xf numFmtId="0" fontId="28" fillId="6" borderId="91" xfId="0" applyFont="1" applyFill="1" applyBorder="1" applyAlignment="1" applyProtection="1">
      <alignment horizontal="center" vertical="center" shrinkToFit="1"/>
      <protection hidden="1"/>
    </xf>
    <xf numFmtId="0" fontId="68" fillId="11" borderId="91" xfId="0" applyFont="1" applyFill="1" applyBorder="1" applyAlignment="1" applyProtection="1">
      <alignment vertical="center" shrinkToFit="1"/>
      <protection hidden="1"/>
    </xf>
    <xf numFmtId="0" fontId="45" fillId="25" borderId="91" xfId="0" applyFont="1" applyFill="1" applyBorder="1" applyAlignment="1" applyProtection="1">
      <alignment vertical="center" shrinkToFit="1"/>
      <protection hidden="1"/>
    </xf>
    <xf numFmtId="0" fontId="69" fillId="11" borderId="91" xfId="0" applyFont="1" applyFill="1" applyBorder="1" applyAlignment="1" applyProtection="1">
      <alignment vertical="center" shrinkToFit="1"/>
      <protection hidden="1"/>
    </xf>
    <xf numFmtId="0" fontId="40" fillId="6" borderId="91" xfId="1" applyFont="1" applyFill="1" applyBorder="1" applyAlignment="1" applyProtection="1">
      <alignment horizontal="center" vertical="center" shrinkToFit="1"/>
      <protection hidden="1"/>
    </xf>
    <xf numFmtId="0" fontId="8" fillId="3" borderId="91" xfId="0" applyFont="1" applyFill="1" applyBorder="1" applyAlignment="1" applyProtection="1">
      <alignment vertical="center" shrinkToFit="1"/>
      <protection hidden="1"/>
    </xf>
    <xf numFmtId="0" fontId="45" fillId="11" borderId="91" xfId="0" applyFont="1" applyFill="1" applyBorder="1" applyAlignment="1" applyProtection="1">
      <alignment vertical="center" shrinkToFit="1"/>
      <protection hidden="1"/>
    </xf>
    <xf numFmtId="0" fontId="24" fillId="6" borderId="91" xfId="0" applyFont="1" applyFill="1" applyBorder="1" applyAlignment="1" applyProtection="1">
      <alignment horizontal="center" vertical="center" shrinkToFit="1"/>
      <protection hidden="1"/>
    </xf>
    <xf numFmtId="49" fontId="8" fillId="3" borderId="91" xfId="0" applyNumberFormat="1" applyFont="1" applyFill="1" applyBorder="1" applyAlignment="1" applyProtection="1">
      <alignment vertical="center" shrinkToFit="1"/>
      <protection hidden="1"/>
    </xf>
    <xf numFmtId="0" fontId="45" fillId="11" borderId="91" xfId="0" applyFont="1" applyFill="1" applyBorder="1" applyAlignment="1" applyProtection="1">
      <alignment horizontal="center" vertical="center" shrinkToFit="1"/>
      <protection hidden="1"/>
    </xf>
    <xf numFmtId="0" fontId="68" fillId="0" borderId="91" xfId="0" applyFont="1" applyBorder="1" applyAlignment="1" applyProtection="1">
      <alignment horizontal="center" vertical="center" shrinkToFit="1"/>
      <protection hidden="1"/>
    </xf>
    <xf numFmtId="14" fontId="29" fillId="0" borderId="91" xfId="0" applyNumberFormat="1" applyFont="1" applyBorder="1" applyAlignment="1" applyProtection="1">
      <alignment vertical="center" shrinkToFit="1"/>
      <protection hidden="1"/>
    </xf>
    <xf numFmtId="0" fontId="68" fillId="0" borderId="91" xfId="0" applyFont="1" applyBorder="1" applyAlignment="1" applyProtection="1">
      <alignment vertical="center" shrinkToFit="1"/>
      <protection hidden="1"/>
    </xf>
    <xf numFmtId="0" fontId="68" fillId="0" borderId="0" xfId="0" applyFont="1" applyAlignment="1" applyProtection="1">
      <alignment vertical="center" shrinkToFit="1"/>
      <protection hidden="1"/>
    </xf>
    <xf numFmtId="0" fontId="0" fillId="25" borderId="0" xfId="0" applyFill="1" applyAlignment="1" applyProtection="1">
      <alignment horizontal="center" vertical="center"/>
      <protection hidden="1"/>
    </xf>
    <xf numFmtId="0" fontId="0" fillId="25" borderId="0" xfId="0" applyFill="1" applyAlignment="1" applyProtection="1">
      <alignment horizontal="center" vertical="center" wrapText="1"/>
      <protection hidden="1"/>
    </xf>
    <xf numFmtId="0" fontId="0" fillId="25" borderId="0" xfId="0" applyFill="1" applyProtection="1">
      <protection hidden="1"/>
    </xf>
    <xf numFmtId="0" fontId="10" fillId="3" borderId="14" xfId="0" applyFont="1" applyFill="1" applyBorder="1" applyAlignment="1" applyProtection="1">
      <alignment horizontal="center" vertical="center" shrinkToFit="1"/>
      <protection hidden="1"/>
    </xf>
    <xf numFmtId="0" fontId="10" fillId="0" borderId="14" xfId="0" applyFont="1" applyBorder="1" applyAlignment="1" applyProtection="1">
      <alignment vertical="center" shrinkToFit="1"/>
      <protection hidden="1"/>
    </xf>
    <xf numFmtId="0" fontId="82" fillId="0" borderId="14" xfId="0" applyFont="1" applyBorder="1" applyAlignment="1" applyProtection="1">
      <alignment horizontal="center" vertical="center" shrinkToFit="1"/>
      <protection hidden="1"/>
    </xf>
    <xf numFmtId="0" fontId="82" fillId="3" borderId="14" xfId="0" applyFont="1" applyFill="1" applyBorder="1" applyAlignment="1" applyProtection="1">
      <alignment vertical="center" shrinkToFit="1"/>
      <protection hidden="1"/>
    </xf>
    <xf numFmtId="0" fontId="82" fillId="3" borderId="65" xfId="0" applyFont="1" applyFill="1" applyBorder="1" applyAlignment="1" applyProtection="1">
      <alignment vertical="center" shrinkToFit="1"/>
      <protection hidden="1"/>
    </xf>
    <xf numFmtId="0" fontId="28" fillId="0" borderId="0" xfId="0" applyFont="1" applyAlignment="1" applyProtection="1">
      <alignment horizontal="center" vertical="center" shrinkToFit="1"/>
      <protection hidden="1"/>
    </xf>
    <xf numFmtId="0" fontId="0" fillId="0" borderId="0" xfId="0" applyAlignment="1" applyProtection="1">
      <alignment horizontal="center" shrinkToFit="1"/>
      <protection hidden="1"/>
    </xf>
    <xf numFmtId="0" fontId="0" fillId="3" borderId="1" xfId="0" applyFill="1" applyBorder="1" applyAlignment="1" applyProtection="1">
      <alignment horizontal="center" vertical="center"/>
      <protection hidden="1"/>
    </xf>
    <xf numFmtId="164" fontId="37" fillId="13" borderId="28" xfId="0" applyNumberFormat="1" applyFont="1" applyFill="1" applyBorder="1" applyAlignment="1" applyProtection="1">
      <alignment horizontal="center" vertical="center"/>
      <protection hidden="1"/>
    </xf>
    <xf numFmtId="0" fontId="45" fillId="12" borderId="91" xfId="0" applyFont="1" applyFill="1" applyBorder="1" applyAlignment="1" applyProtection="1">
      <alignment horizontal="center" vertical="center" shrinkToFit="1"/>
      <protection hidden="1"/>
    </xf>
    <xf numFmtId="0" fontId="79" fillId="5" borderId="28" xfId="0" applyFont="1" applyFill="1" applyBorder="1" applyAlignment="1" applyProtection="1">
      <alignment horizontal="center" vertical="center" wrapText="1"/>
      <protection locked="0"/>
    </xf>
    <xf numFmtId="164" fontId="8" fillId="3" borderId="91" xfId="0" applyNumberFormat="1" applyFont="1" applyFill="1" applyBorder="1" applyAlignment="1" applyProtection="1">
      <alignment vertical="center" shrinkToFit="1"/>
      <protection locked="0" hidden="1"/>
    </xf>
    <xf numFmtId="0" fontId="1" fillId="5" borderId="0" xfId="0" applyFont="1" applyFill="1" applyAlignment="1" applyProtection="1">
      <alignment horizontal="center" vertical="center"/>
      <protection hidden="1"/>
    </xf>
    <xf numFmtId="0" fontId="82" fillId="0" borderId="14" xfId="0" applyFont="1" applyBorder="1" applyAlignment="1" applyProtection="1">
      <alignment horizontal="right" vertical="center" shrinkToFit="1"/>
      <protection hidden="1"/>
    </xf>
    <xf numFmtId="0" fontId="10" fillId="0" borderId="14" xfId="0" applyFont="1" applyBorder="1" applyAlignment="1" applyProtection="1">
      <alignment horizontal="right" vertical="center" shrinkToFit="1"/>
      <protection hidden="1"/>
    </xf>
    <xf numFmtId="0" fontId="88" fillId="0" borderId="0" xfId="0" applyFont="1" applyAlignment="1" applyProtection="1">
      <alignment vertical="center"/>
      <protection hidden="1"/>
    </xf>
    <xf numFmtId="0" fontId="88" fillId="0" borderId="0" xfId="0" applyFont="1" applyAlignment="1" applyProtection="1">
      <alignment vertical="center" shrinkToFit="1"/>
      <protection hidden="1"/>
    </xf>
    <xf numFmtId="0" fontId="14" fillId="0" borderId="0" xfId="0" applyFont="1" applyAlignment="1" applyProtection="1">
      <alignment vertical="center"/>
      <protection hidden="1"/>
    </xf>
    <xf numFmtId="0" fontId="89" fillId="0" borderId="0" xfId="0" applyFont="1" applyAlignment="1" applyProtection="1">
      <alignment horizontal="center" vertical="center"/>
      <protection hidden="1"/>
    </xf>
    <xf numFmtId="0" fontId="90" fillId="0" borderId="0" xfId="0" applyFont="1" applyProtection="1">
      <protection hidden="1"/>
    </xf>
    <xf numFmtId="0" fontId="14" fillId="0" borderId="0" xfId="0" applyFont="1" applyAlignment="1" applyProtection="1">
      <alignment vertical="top" wrapText="1"/>
      <protection hidden="1"/>
    </xf>
    <xf numFmtId="0" fontId="32" fillId="12" borderId="0" xfId="0" applyFont="1" applyFill="1" applyAlignment="1" applyProtection="1">
      <alignment vertical="center"/>
      <protection hidden="1"/>
    </xf>
    <xf numFmtId="49" fontId="90" fillId="5" borderId="148" xfId="0" applyNumberFormat="1" applyFont="1" applyFill="1" applyBorder="1" applyAlignment="1" applyProtection="1">
      <alignment horizontal="center" vertical="center" shrinkToFit="1"/>
      <protection locked="0"/>
    </xf>
    <xf numFmtId="0" fontId="90" fillId="5" borderId="148" xfId="0" applyFont="1" applyFill="1" applyBorder="1" applyAlignment="1" applyProtection="1">
      <alignment horizontal="center" vertical="center" shrinkToFit="1"/>
      <protection locked="0"/>
    </xf>
    <xf numFmtId="0" fontId="90" fillId="5" borderId="149" xfId="0" applyFont="1" applyFill="1" applyBorder="1" applyAlignment="1" applyProtection="1">
      <alignment horizontal="center" vertical="center" shrinkToFit="1"/>
      <protection locked="0"/>
    </xf>
    <xf numFmtId="0" fontId="90" fillId="5" borderId="147" xfId="0" applyFont="1" applyFill="1" applyBorder="1" applyAlignment="1" applyProtection="1">
      <alignment horizontal="center" vertical="center" shrinkToFit="1"/>
      <protection locked="0"/>
    </xf>
    <xf numFmtId="164" fontId="90" fillId="5" borderId="147" xfId="0" applyNumberFormat="1" applyFont="1" applyFill="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hidden="1"/>
    </xf>
    <xf numFmtId="0" fontId="10" fillId="0" borderId="14" xfId="0" applyFont="1" applyBorder="1" applyAlignment="1" applyProtection="1">
      <alignment horizontal="left" vertical="center" shrinkToFit="1"/>
      <protection hidden="1"/>
    </xf>
    <xf numFmtId="0" fontId="82" fillId="0" borderId="15" xfId="0" applyFont="1" applyBorder="1" applyAlignment="1" applyProtection="1">
      <alignment horizontal="right" vertical="center" shrinkToFit="1"/>
      <protection hidden="1"/>
    </xf>
    <xf numFmtId="0" fontId="67" fillId="0" borderId="18" xfId="0" applyFont="1" applyBorder="1" applyAlignment="1">
      <alignment horizontal="center" wrapText="1"/>
    </xf>
    <xf numFmtId="0" fontId="67" fillId="0" borderId="5" xfId="0" applyFont="1" applyBorder="1" applyAlignment="1">
      <alignment horizontal="center" wrapText="1"/>
    </xf>
    <xf numFmtId="0" fontId="67" fillId="0" borderId="47" xfId="0" applyFont="1" applyBorder="1" applyAlignment="1">
      <alignment horizontal="center" wrapText="1"/>
    </xf>
    <xf numFmtId="0" fontId="67" fillId="0" borderId="19" xfId="0" applyFont="1" applyBorder="1" applyAlignment="1">
      <alignment horizontal="center" wrapText="1"/>
    </xf>
    <xf numFmtId="0" fontId="67" fillId="0" borderId="0" xfId="0" applyFont="1" applyAlignment="1">
      <alignment horizontal="center" wrapText="1"/>
    </xf>
    <xf numFmtId="0" fontId="67" fillId="0" borderId="40" xfId="0" applyFont="1" applyBorder="1" applyAlignment="1">
      <alignment horizontal="center" wrapText="1"/>
    </xf>
    <xf numFmtId="0" fontId="67" fillId="0" borderId="8" xfId="0" applyFont="1" applyBorder="1" applyAlignment="1">
      <alignment horizontal="center" wrapText="1"/>
    </xf>
    <xf numFmtId="0" fontId="67" fillId="0" borderId="9" xfId="0" applyFont="1" applyBorder="1" applyAlignment="1">
      <alignment horizontal="center" wrapText="1"/>
    </xf>
    <xf numFmtId="0" fontId="67" fillId="0" borderId="43" xfId="0" applyFont="1" applyBorder="1" applyAlignment="1">
      <alignment horizontal="center" wrapText="1"/>
    </xf>
    <xf numFmtId="9" fontId="61" fillId="12" borderId="77" xfId="0" applyNumberFormat="1" applyFont="1" applyFill="1" applyBorder="1" applyAlignment="1">
      <alignment horizontal="right" readingOrder="1"/>
    </xf>
    <xf numFmtId="0" fontId="61" fillId="12" borderId="85" xfId="0" applyFont="1" applyFill="1" applyBorder="1" applyAlignment="1">
      <alignment horizontal="right" readingOrder="1"/>
    </xf>
    <xf numFmtId="0" fontId="61" fillId="12" borderId="86" xfId="0" applyFont="1" applyFill="1" applyBorder="1" applyAlignment="1">
      <alignment horizontal="right" vertical="center"/>
    </xf>
    <xf numFmtId="0" fontId="61" fillId="12" borderId="87" xfId="0" applyFont="1" applyFill="1" applyBorder="1" applyAlignment="1">
      <alignment horizontal="right" vertical="center"/>
    </xf>
    <xf numFmtId="0" fontId="61" fillId="12" borderId="88" xfId="0" applyFont="1" applyFill="1" applyBorder="1" applyAlignment="1">
      <alignment horizontal="right" vertical="center"/>
    </xf>
    <xf numFmtId="9" fontId="61" fillId="12" borderId="89" xfId="0" applyNumberFormat="1" applyFont="1" applyFill="1" applyBorder="1" applyAlignment="1">
      <alignment horizontal="right" vertical="center"/>
    </xf>
    <xf numFmtId="0" fontId="61" fillId="12" borderId="90" xfId="0" applyFont="1" applyFill="1" applyBorder="1" applyAlignment="1">
      <alignment horizontal="right" vertical="center"/>
    </xf>
    <xf numFmtId="0" fontId="61" fillId="12" borderId="80" xfId="0" applyFont="1" applyFill="1" applyBorder="1" applyAlignment="1">
      <alignment horizontal="right" wrapText="1"/>
    </xf>
    <xf numFmtId="0" fontId="61" fillId="12" borderId="54" xfId="0" applyFont="1" applyFill="1" applyBorder="1" applyAlignment="1">
      <alignment horizontal="right" wrapText="1"/>
    </xf>
    <xf numFmtId="0" fontId="61" fillId="12" borderId="81" xfId="0" applyFont="1" applyFill="1" applyBorder="1" applyAlignment="1">
      <alignment horizontal="right" wrapText="1"/>
    </xf>
    <xf numFmtId="0" fontId="65" fillId="0" borderId="0" xfId="0" applyFont="1" applyAlignment="1">
      <alignment horizontal="center" vertical="center" wrapText="1"/>
    </xf>
    <xf numFmtId="0" fontId="65" fillId="0" borderId="0" xfId="0" applyFont="1" applyAlignment="1">
      <alignment horizontal="center" vertical="center"/>
    </xf>
    <xf numFmtId="0" fontId="61" fillId="12" borderId="67" xfId="0" applyFont="1" applyFill="1" applyBorder="1" applyAlignment="1">
      <alignment horizontal="right" wrapText="1"/>
    </xf>
    <xf numFmtId="0" fontId="61" fillId="12" borderId="0" xfId="0" applyFont="1" applyFill="1" applyAlignment="1">
      <alignment horizontal="right" wrapText="1"/>
    </xf>
    <xf numFmtId="0" fontId="61" fillId="12" borderId="9" xfId="0" applyFont="1" applyFill="1" applyBorder="1" applyAlignment="1">
      <alignment horizontal="right" wrapText="1"/>
    </xf>
    <xf numFmtId="0" fontId="56" fillId="0" borderId="0" xfId="0" applyFont="1" applyAlignment="1">
      <alignment horizontal="right" vertical="center" wrapText="1"/>
    </xf>
    <xf numFmtId="0" fontId="56" fillId="0" borderId="0" xfId="0" applyFont="1" applyAlignment="1">
      <alignment horizontal="center"/>
    </xf>
    <xf numFmtId="0" fontId="61" fillId="12" borderId="80" xfId="0" applyFont="1" applyFill="1" applyBorder="1" applyAlignment="1">
      <alignment horizontal="center"/>
    </xf>
    <xf numFmtId="0" fontId="61" fillId="12" borderId="54" xfId="0" applyFont="1" applyFill="1" applyBorder="1" applyAlignment="1">
      <alignment horizontal="center"/>
    </xf>
    <xf numFmtId="0" fontId="63" fillId="12" borderId="54" xfId="1" applyFont="1" applyFill="1" applyBorder="1" applyAlignment="1">
      <alignment horizontal="center"/>
    </xf>
    <xf numFmtId="0" fontId="63" fillId="12" borderId="81" xfId="1" applyFont="1" applyFill="1" applyBorder="1" applyAlignment="1">
      <alignment horizontal="center"/>
    </xf>
    <xf numFmtId="0" fontId="61" fillId="12" borderId="82" xfId="0" applyFont="1" applyFill="1" applyBorder="1" applyAlignment="1">
      <alignment horizontal="right"/>
    </xf>
    <xf numFmtId="0" fontId="61" fillId="12" borderId="83" xfId="0" applyFont="1" applyFill="1" applyBorder="1" applyAlignment="1">
      <alignment horizontal="right"/>
    </xf>
    <xf numFmtId="0" fontId="61" fillId="12" borderId="84" xfId="0" applyFont="1" applyFill="1" applyBorder="1" applyAlignment="1">
      <alignment horizontal="right"/>
    </xf>
    <xf numFmtId="9" fontId="61" fillId="12" borderId="77" xfId="0" applyNumberFormat="1" applyFont="1" applyFill="1" applyBorder="1" applyAlignment="1">
      <alignment horizontal="right" vertical="center"/>
    </xf>
    <xf numFmtId="0" fontId="61" fillId="12" borderId="85" xfId="0" applyFont="1" applyFill="1" applyBorder="1" applyAlignment="1">
      <alignment horizontal="right" vertical="center"/>
    </xf>
    <xf numFmtId="0" fontId="61" fillId="12" borderId="67" xfId="0" applyFont="1" applyFill="1" applyBorder="1" applyAlignment="1">
      <alignment horizontal="center" vertical="center" wrapText="1"/>
    </xf>
    <xf numFmtId="0" fontId="61" fillId="12" borderId="0" xfId="0" applyFont="1" applyFill="1" applyAlignment="1">
      <alignment horizontal="center" vertical="center" wrapText="1"/>
    </xf>
    <xf numFmtId="0" fontId="61" fillId="12" borderId="66" xfId="0" applyFont="1" applyFill="1" applyBorder="1" applyAlignment="1">
      <alignment horizontal="center" vertical="center" wrapText="1"/>
    </xf>
    <xf numFmtId="0" fontId="61" fillId="12" borderId="76" xfId="0" applyFont="1" applyFill="1" applyBorder="1" applyAlignment="1">
      <alignment horizontal="right" vertical="center" wrapText="1"/>
    </xf>
    <xf numFmtId="0" fontId="61" fillId="12" borderId="77" xfId="0" applyFont="1" applyFill="1" applyBorder="1" applyAlignment="1">
      <alignment horizontal="right" vertical="center" wrapText="1"/>
    </xf>
    <xf numFmtId="9" fontId="61" fillId="12" borderId="77" xfId="0" applyNumberFormat="1" applyFont="1" applyFill="1" applyBorder="1" applyAlignment="1">
      <alignment horizontal="right"/>
    </xf>
    <xf numFmtId="0" fontId="61" fillId="12" borderId="85" xfId="0" applyFont="1" applyFill="1" applyBorder="1" applyAlignment="1">
      <alignment horizontal="right"/>
    </xf>
    <xf numFmtId="0" fontId="61" fillId="12" borderId="77" xfId="0" applyFont="1" applyFill="1" applyBorder="1" applyAlignment="1">
      <alignment horizontal="right"/>
    </xf>
    <xf numFmtId="0" fontId="61" fillId="12" borderId="82" xfId="0" applyFont="1" applyFill="1" applyBorder="1" applyAlignment="1">
      <alignment horizontal="right" vertical="center"/>
    </xf>
    <xf numFmtId="0" fontId="61" fillId="12" borderId="83" xfId="0" applyFont="1" applyFill="1" applyBorder="1" applyAlignment="1">
      <alignment horizontal="right" vertical="center"/>
    </xf>
    <xf numFmtId="0" fontId="61" fillId="12" borderId="84" xfId="0" applyFont="1" applyFill="1" applyBorder="1" applyAlignment="1">
      <alignment horizontal="right" vertical="center"/>
    </xf>
    <xf numFmtId="9" fontId="61" fillId="12" borderId="77" xfId="0" applyNumberFormat="1" applyFont="1" applyFill="1" applyBorder="1" applyAlignment="1">
      <alignment horizontal="right" vertical="center" wrapText="1"/>
    </xf>
    <xf numFmtId="0" fontId="61" fillId="12" borderId="85" xfId="0" applyFont="1" applyFill="1" applyBorder="1" applyAlignment="1">
      <alignment horizontal="right" vertical="center" wrapText="1"/>
    </xf>
    <xf numFmtId="0" fontId="61" fillId="12" borderId="76" xfId="0" applyFont="1" applyFill="1" applyBorder="1" applyAlignment="1">
      <alignment horizontal="right" vertical="center"/>
    </xf>
    <xf numFmtId="0" fontId="61" fillId="12" borderId="77" xfId="0" applyFont="1" applyFill="1" applyBorder="1" applyAlignment="1">
      <alignment horizontal="right" vertical="center"/>
    </xf>
    <xf numFmtId="9" fontId="61" fillId="12" borderId="77" xfId="1" applyNumberFormat="1" applyFont="1" applyFill="1" applyBorder="1" applyAlignment="1">
      <alignment horizontal="right" vertical="center"/>
    </xf>
    <xf numFmtId="0" fontId="61" fillId="12" borderId="85" xfId="1" applyFont="1" applyFill="1" applyBorder="1" applyAlignment="1">
      <alignment horizontal="right" vertical="center"/>
    </xf>
    <xf numFmtId="0" fontId="61" fillId="12" borderId="80" xfId="0" applyFont="1" applyFill="1" applyBorder="1" applyAlignment="1">
      <alignment horizontal="right"/>
    </xf>
    <xf numFmtId="0" fontId="61" fillId="12" borderId="54" xfId="0" applyFont="1" applyFill="1" applyBorder="1" applyAlignment="1">
      <alignment horizontal="right"/>
    </xf>
    <xf numFmtId="0" fontId="61" fillId="12" borderId="81" xfId="0" applyFont="1" applyFill="1" applyBorder="1" applyAlignment="1">
      <alignment horizontal="right"/>
    </xf>
    <xf numFmtId="0" fontId="62" fillId="12" borderId="77" xfId="0" applyFont="1" applyFill="1" applyBorder="1" applyAlignment="1">
      <alignment horizontal="right" vertical="center"/>
    </xf>
    <xf numFmtId="0" fontId="62" fillId="12" borderId="85" xfId="0" applyFont="1" applyFill="1" applyBorder="1" applyAlignment="1">
      <alignment horizontal="right" vertical="center"/>
    </xf>
    <xf numFmtId="0" fontId="60" fillId="12" borderId="80" xfId="1" applyFont="1" applyFill="1" applyBorder="1" applyAlignment="1">
      <alignment horizontal="right"/>
    </xf>
    <xf numFmtId="0" fontId="60" fillId="12" borderId="54" xfId="1" applyFont="1" applyFill="1" applyBorder="1" applyAlignment="1">
      <alignment horizontal="right"/>
    </xf>
    <xf numFmtId="0" fontId="60" fillId="12" borderId="81" xfId="1" applyFont="1" applyFill="1" applyBorder="1" applyAlignment="1">
      <alignment horizontal="right"/>
    </xf>
    <xf numFmtId="0" fontId="55" fillId="0" borderId="0" xfId="0" applyFont="1" applyAlignment="1">
      <alignment horizontal="center"/>
    </xf>
    <xf numFmtId="0" fontId="56" fillId="0" borderId="9" xfId="0" applyFont="1" applyBorder="1" applyAlignment="1">
      <alignment horizontal="right"/>
    </xf>
    <xf numFmtId="0" fontId="58" fillId="12" borderId="69" xfId="0" applyFont="1" applyFill="1" applyBorder="1" applyAlignment="1">
      <alignment horizontal="center" vertical="center"/>
    </xf>
    <xf numFmtId="0" fontId="59" fillId="12" borderId="70" xfId="0" applyFont="1" applyFill="1" applyBorder="1" applyAlignment="1">
      <alignment horizontal="center" vertical="center"/>
    </xf>
    <xf numFmtId="0" fontId="59" fillId="12" borderId="76" xfId="0" applyFont="1" applyFill="1" applyBorder="1" applyAlignment="1">
      <alignment horizontal="center" vertical="center"/>
    </xf>
    <xf numFmtId="0" fontId="59" fillId="12" borderId="77" xfId="0" applyFont="1" applyFill="1" applyBorder="1" applyAlignment="1">
      <alignment horizontal="center" vertical="center"/>
    </xf>
    <xf numFmtId="0" fontId="59" fillId="12" borderId="71" xfId="0" applyFont="1" applyFill="1" applyBorder="1" applyAlignment="1">
      <alignment horizontal="center" vertical="center"/>
    </xf>
    <xf numFmtId="0" fontId="59" fillId="12" borderId="72" xfId="0" applyFont="1" applyFill="1" applyBorder="1" applyAlignment="1">
      <alignment horizontal="center" vertical="center"/>
    </xf>
    <xf numFmtId="0" fontId="59" fillId="12" borderId="78" xfId="0" applyFont="1" applyFill="1" applyBorder="1" applyAlignment="1">
      <alignment horizontal="center" vertical="center"/>
    </xf>
    <xf numFmtId="0" fontId="59" fillId="12" borderId="79" xfId="0" applyFont="1" applyFill="1" applyBorder="1" applyAlignment="1">
      <alignment horizontal="center" vertical="center"/>
    </xf>
    <xf numFmtId="0" fontId="60" fillId="12" borderId="73" xfId="1" applyFont="1" applyFill="1" applyBorder="1" applyAlignment="1">
      <alignment horizontal="right"/>
    </xf>
    <xf numFmtId="0" fontId="60" fillId="12" borderId="74" xfId="1" applyFont="1" applyFill="1" applyBorder="1" applyAlignment="1">
      <alignment horizontal="right"/>
    </xf>
    <xf numFmtId="0" fontId="60" fillId="12" borderId="75" xfId="1" applyFont="1" applyFill="1" applyBorder="1" applyAlignment="1">
      <alignment horizontal="right"/>
    </xf>
    <xf numFmtId="0" fontId="69" fillId="11" borderId="95" xfId="0" applyFont="1" applyFill="1" applyBorder="1" applyAlignment="1" applyProtection="1">
      <alignment horizontal="center" vertical="center" wrapText="1"/>
      <protection hidden="1"/>
    </xf>
    <xf numFmtId="0" fontId="69" fillId="11" borderId="95" xfId="0" applyFont="1" applyFill="1" applyBorder="1" applyAlignment="1" applyProtection="1">
      <alignment horizontal="center" vertical="center"/>
      <protection hidden="1"/>
    </xf>
    <xf numFmtId="0" fontId="72" fillId="18" borderId="95" xfId="0" applyFont="1" applyFill="1" applyBorder="1" applyAlignment="1" applyProtection="1">
      <alignment horizontal="center" vertical="center"/>
      <protection hidden="1"/>
    </xf>
    <xf numFmtId="164" fontId="8" fillId="3" borderId="91" xfId="1" applyNumberFormat="1" applyFont="1" applyFill="1" applyBorder="1" applyAlignment="1" applyProtection="1">
      <alignment horizontal="center" vertical="center" shrinkToFit="1"/>
      <protection hidden="1"/>
    </xf>
    <xf numFmtId="0" fontId="8" fillId="3" borderId="91" xfId="1" applyNumberFormat="1" applyFont="1" applyFill="1" applyBorder="1" applyAlignment="1" applyProtection="1">
      <alignment horizontal="center" vertical="center" shrinkToFit="1"/>
      <protection hidden="1"/>
    </xf>
    <xf numFmtId="0" fontId="45" fillId="25" borderId="91" xfId="0" applyFont="1" applyFill="1" applyBorder="1" applyAlignment="1" applyProtection="1">
      <alignment horizontal="center" vertical="center" shrinkToFit="1"/>
      <protection hidden="1"/>
    </xf>
    <xf numFmtId="0" fontId="8" fillId="3" borderId="91" xfId="1" applyFont="1" applyFill="1" applyBorder="1" applyAlignment="1" applyProtection="1">
      <alignment horizontal="center" vertical="center" shrinkToFit="1"/>
      <protection hidden="1"/>
    </xf>
    <xf numFmtId="0" fontId="8" fillId="0" borderId="91" xfId="1" applyFont="1" applyFill="1" applyBorder="1" applyAlignment="1" applyProtection="1">
      <alignment horizontal="center" vertical="center" shrinkToFit="1"/>
      <protection hidden="1"/>
    </xf>
    <xf numFmtId="0" fontId="8" fillId="3" borderId="33" xfId="0" applyFont="1" applyFill="1" applyBorder="1" applyAlignment="1" applyProtection="1">
      <alignment horizontal="center" vertical="center"/>
      <protection hidden="1"/>
    </xf>
    <xf numFmtId="0" fontId="8" fillId="3" borderId="14" xfId="0" applyFont="1" applyFill="1" applyBorder="1" applyAlignment="1" applyProtection="1">
      <alignment horizontal="center" vertical="center"/>
      <protection hidden="1"/>
    </xf>
    <xf numFmtId="0" fontId="8" fillId="3" borderId="36" xfId="0" applyFont="1" applyFill="1" applyBorder="1" applyAlignment="1" applyProtection="1">
      <alignment horizontal="center" vertical="center"/>
      <protection hidden="1"/>
    </xf>
    <xf numFmtId="0" fontId="77" fillId="0" borderId="91" xfId="1" applyFont="1" applyFill="1" applyBorder="1" applyAlignment="1" applyProtection="1">
      <alignment horizontal="center" vertical="center" shrinkToFit="1"/>
      <protection hidden="1"/>
    </xf>
    <xf numFmtId="0" fontId="3" fillId="0" borderId="91" xfId="0" applyFont="1" applyBorder="1" applyAlignment="1" applyProtection="1">
      <alignment horizontal="center" vertical="center" shrinkToFit="1"/>
      <protection hidden="1"/>
    </xf>
    <xf numFmtId="0" fontId="8" fillId="3" borderId="91" xfId="0" applyFont="1" applyFill="1" applyBorder="1" applyAlignment="1" applyProtection="1">
      <alignment horizontal="center" vertical="center" shrinkToFit="1"/>
      <protection hidden="1"/>
    </xf>
    <xf numFmtId="0" fontId="7" fillId="3" borderId="35" xfId="0" applyFont="1" applyFill="1" applyBorder="1" applyAlignment="1" applyProtection="1">
      <alignment horizontal="center" vertical="center" shrinkToFit="1"/>
      <protection hidden="1"/>
    </xf>
    <xf numFmtId="0" fontId="7" fillId="3" borderId="16" xfId="0" applyFont="1" applyFill="1" applyBorder="1" applyAlignment="1" applyProtection="1">
      <alignment horizontal="center" vertical="center" shrinkToFit="1"/>
      <protection hidden="1"/>
    </xf>
    <xf numFmtId="0" fontId="7" fillId="3" borderId="38" xfId="0" applyFont="1" applyFill="1" applyBorder="1" applyAlignment="1" applyProtection="1">
      <alignment horizontal="center" vertical="center" shrinkToFit="1"/>
      <protection hidden="1"/>
    </xf>
    <xf numFmtId="0" fontId="7" fillId="3" borderId="28" xfId="0" applyFont="1" applyFill="1" applyBorder="1" applyAlignment="1" applyProtection="1">
      <alignment horizontal="center" vertical="center" shrinkToFit="1"/>
      <protection hidden="1"/>
    </xf>
    <xf numFmtId="0" fontId="7" fillId="3" borderId="39" xfId="0" applyFont="1" applyFill="1" applyBorder="1" applyAlignment="1" applyProtection="1">
      <alignment horizontal="center" vertical="center" shrinkToFit="1"/>
      <protection hidden="1"/>
    </xf>
    <xf numFmtId="0" fontId="7" fillId="3" borderId="31" xfId="0" applyFont="1" applyFill="1" applyBorder="1" applyAlignment="1" applyProtection="1">
      <alignment horizontal="center" vertical="center"/>
      <protection hidden="1"/>
    </xf>
    <xf numFmtId="0" fontId="7" fillId="3" borderId="15" xfId="0" applyFont="1" applyFill="1" applyBorder="1" applyAlignment="1" applyProtection="1">
      <alignment horizontal="center" vertical="center"/>
      <protection hidden="1"/>
    </xf>
    <xf numFmtId="0" fontId="7" fillId="3" borderId="42" xfId="0" applyFont="1" applyFill="1" applyBorder="1" applyAlignment="1" applyProtection="1">
      <alignment horizontal="center" vertical="center"/>
      <protection hidden="1"/>
    </xf>
    <xf numFmtId="0" fontId="7" fillId="3" borderId="29" xfId="0" applyFont="1" applyFill="1" applyBorder="1" applyAlignment="1" applyProtection="1">
      <alignment horizontal="center" vertical="center"/>
      <protection hidden="1"/>
    </xf>
    <xf numFmtId="0" fontId="7" fillId="3" borderId="35" xfId="0" applyFont="1" applyFill="1" applyBorder="1" applyAlignment="1" applyProtection="1">
      <alignment horizontal="center" vertical="center"/>
      <protection hidden="1"/>
    </xf>
    <xf numFmtId="0" fontId="7" fillId="3" borderId="28" xfId="0" applyFont="1" applyFill="1" applyBorder="1" applyAlignment="1" applyProtection="1">
      <alignment horizontal="center" vertical="center"/>
      <protection hidden="1"/>
    </xf>
    <xf numFmtId="0" fontId="7" fillId="3" borderId="34" xfId="0" applyFont="1" applyFill="1" applyBorder="1" applyAlignment="1" applyProtection="1">
      <alignment horizontal="center" vertical="center"/>
      <protection hidden="1"/>
    </xf>
    <xf numFmtId="0" fontId="7" fillId="3" borderId="28" xfId="0" applyFont="1" applyFill="1" applyBorder="1" applyAlignment="1" applyProtection="1">
      <alignment horizontal="center" vertical="center" wrapText="1"/>
      <protection hidden="1"/>
    </xf>
    <xf numFmtId="0" fontId="7" fillId="3" borderId="34" xfId="0" applyFont="1" applyFill="1" applyBorder="1" applyAlignment="1" applyProtection="1">
      <alignment horizontal="center" vertical="center" wrapText="1"/>
      <protection hidden="1"/>
    </xf>
    <xf numFmtId="0" fontId="7" fillId="3" borderId="33" xfId="0" applyFont="1" applyFill="1" applyBorder="1" applyAlignment="1" applyProtection="1">
      <alignment horizontal="center" vertical="center" wrapText="1"/>
      <protection hidden="1"/>
    </xf>
    <xf numFmtId="0" fontId="7" fillId="3" borderId="14" xfId="0" applyFont="1" applyFill="1" applyBorder="1" applyAlignment="1" applyProtection="1">
      <alignment horizontal="center" vertical="center" wrapText="1"/>
      <protection hidden="1"/>
    </xf>
    <xf numFmtId="0" fontId="7" fillId="3" borderId="36" xfId="0" applyFont="1" applyFill="1" applyBorder="1" applyAlignment="1" applyProtection="1">
      <alignment horizontal="center" vertical="center" wrapText="1"/>
      <protection hidden="1"/>
    </xf>
    <xf numFmtId="0" fontId="8" fillId="3" borderId="33" xfId="0" applyFont="1" applyFill="1" applyBorder="1" applyAlignment="1" applyProtection="1">
      <alignment horizontal="center" vertical="center" shrinkToFit="1"/>
      <protection hidden="1"/>
    </xf>
    <xf numFmtId="0" fontId="8" fillId="3" borderId="14" xfId="0" applyFont="1" applyFill="1" applyBorder="1" applyAlignment="1" applyProtection="1">
      <alignment horizontal="center" vertical="center" shrinkToFit="1"/>
      <protection hidden="1"/>
    </xf>
    <xf numFmtId="0" fontId="8" fillId="3" borderId="36" xfId="0" applyFont="1" applyFill="1" applyBorder="1" applyAlignment="1" applyProtection="1">
      <alignment horizontal="center" vertical="center" shrinkToFit="1"/>
      <protection hidden="1"/>
    </xf>
    <xf numFmtId="0" fontId="45" fillId="12" borderId="91" xfId="0" applyFont="1" applyFill="1" applyBorder="1" applyAlignment="1" applyProtection="1">
      <alignment horizontal="center" vertical="center" shrinkToFit="1"/>
      <protection hidden="1"/>
    </xf>
    <xf numFmtId="0" fontId="77" fillId="3" borderId="91" xfId="1" applyFont="1" applyFill="1" applyBorder="1" applyAlignment="1" applyProtection="1">
      <alignment horizontal="center" vertical="center" wrapText="1" shrinkToFit="1"/>
      <protection hidden="1"/>
    </xf>
    <xf numFmtId="0" fontId="77" fillId="3" borderId="91" xfId="1" applyFont="1" applyFill="1" applyBorder="1" applyAlignment="1" applyProtection="1">
      <alignment horizontal="center" vertical="center" shrinkToFit="1"/>
      <protection hidden="1"/>
    </xf>
    <xf numFmtId="0" fontId="9" fillId="3" borderId="91" xfId="1" applyFont="1" applyFill="1" applyBorder="1" applyAlignment="1" applyProtection="1">
      <alignment horizontal="center" vertical="center" shrinkToFit="1"/>
      <protection hidden="1"/>
    </xf>
    <xf numFmtId="0" fontId="3" fillId="3" borderId="91" xfId="1" applyFont="1" applyFill="1" applyBorder="1" applyAlignment="1" applyProtection="1">
      <alignment horizontal="center" vertical="center" shrinkToFit="1"/>
      <protection hidden="1"/>
    </xf>
    <xf numFmtId="49" fontId="8" fillId="3" borderId="91" xfId="1" applyNumberFormat="1" applyFont="1" applyFill="1" applyBorder="1" applyAlignment="1" applyProtection="1">
      <alignment horizontal="center" vertical="center" shrinkToFit="1"/>
      <protection hidden="1"/>
    </xf>
    <xf numFmtId="2" fontId="8" fillId="3" borderId="91" xfId="1" applyNumberFormat="1" applyFont="1" applyFill="1" applyBorder="1" applyAlignment="1" applyProtection="1">
      <alignment horizontal="center" vertical="center" shrinkToFit="1"/>
      <protection locked="0" hidden="1"/>
    </xf>
    <xf numFmtId="0" fontId="45" fillId="27" borderId="91" xfId="0" applyFont="1" applyFill="1" applyBorder="1" applyAlignment="1" applyProtection="1">
      <alignment horizontal="center" vertical="center" shrinkToFit="1"/>
      <protection hidden="1"/>
    </xf>
    <xf numFmtId="0" fontId="8" fillId="3" borderId="91" xfId="1" applyFont="1" applyFill="1" applyBorder="1" applyAlignment="1" applyProtection="1">
      <alignment horizontal="center" vertical="center" shrinkToFit="1"/>
      <protection locked="0" hidden="1"/>
    </xf>
    <xf numFmtId="0" fontId="8" fillId="3" borderId="37" xfId="0" applyFont="1" applyFill="1" applyBorder="1" applyAlignment="1" applyProtection="1">
      <alignment horizontal="center" vertical="center"/>
      <protection hidden="1"/>
    </xf>
    <xf numFmtId="0" fontId="8" fillId="3" borderId="16" xfId="0" applyFont="1" applyFill="1" applyBorder="1" applyAlignment="1" applyProtection="1">
      <alignment horizontal="center" vertical="center"/>
      <protection hidden="1"/>
    </xf>
    <xf numFmtId="0" fontId="8" fillId="3" borderId="38" xfId="0" applyFont="1" applyFill="1" applyBorder="1" applyAlignment="1" applyProtection="1">
      <alignment horizontal="center" vertical="center"/>
      <protection hidden="1"/>
    </xf>
    <xf numFmtId="0" fontId="7" fillId="3" borderId="25" xfId="0" applyFont="1" applyFill="1" applyBorder="1" applyAlignment="1" applyProtection="1">
      <alignment horizontal="center" vertical="center"/>
      <protection hidden="1"/>
    </xf>
    <xf numFmtId="0" fontId="7" fillId="3" borderId="39" xfId="0" applyFont="1" applyFill="1" applyBorder="1" applyAlignment="1" applyProtection="1">
      <alignment horizontal="center" vertical="center" wrapText="1"/>
      <protection hidden="1"/>
    </xf>
    <xf numFmtId="0" fontId="7" fillId="3" borderId="39" xfId="0" applyFont="1" applyFill="1" applyBorder="1" applyAlignment="1" applyProtection="1">
      <alignment horizontal="center" vertical="center"/>
      <protection hidden="1"/>
    </xf>
    <xf numFmtId="0" fontId="71" fillId="6" borderId="0" xfId="0" applyFont="1" applyFill="1" applyAlignment="1" applyProtection="1">
      <alignment horizontal="center"/>
      <protection hidden="1"/>
    </xf>
    <xf numFmtId="0" fontId="69" fillId="22" borderId="95" xfId="0" applyFont="1" applyFill="1" applyBorder="1" applyAlignment="1" applyProtection="1">
      <alignment horizontal="center" vertical="center"/>
      <protection hidden="1"/>
    </xf>
    <xf numFmtId="165" fontId="52" fillId="13" borderId="95" xfId="0" applyNumberFormat="1" applyFont="1" applyFill="1" applyBorder="1" applyAlignment="1" applyProtection="1">
      <alignment horizontal="right" vertical="center" shrinkToFit="1"/>
      <protection hidden="1"/>
    </xf>
    <xf numFmtId="0" fontId="7" fillId="3" borderId="14" xfId="0" applyFont="1" applyFill="1" applyBorder="1" applyAlignment="1" applyProtection="1">
      <alignment horizontal="center" vertical="center"/>
      <protection hidden="1"/>
    </xf>
    <xf numFmtId="0" fontId="7" fillId="3" borderId="65" xfId="0" applyFont="1" applyFill="1" applyBorder="1" applyAlignment="1" applyProtection="1">
      <alignment horizontal="center" vertical="center"/>
      <protection hidden="1"/>
    </xf>
    <xf numFmtId="0" fontId="8" fillId="3" borderId="37" xfId="0" applyFont="1" applyFill="1" applyBorder="1" applyAlignment="1" applyProtection="1">
      <alignment horizontal="center" vertical="center" shrinkToFit="1"/>
      <protection hidden="1"/>
    </xf>
    <xf numFmtId="0" fontId="8" fillId="3" borderId="16" xfId="0" applyFont="1" applyFill="1" applyBorder="1" applyAlignment="1" applyProtection="1">
      <alignment horizontal="center" vertical="center" shrinkToFit="1"/>
      <protection hidden="1"/>
    </xf>
    <xf numFmtId="0" fontId="8" fillId="3" borderId="38" xfId="0" applyFont="1" applyFill="1" applyBorder="1" applyAlignment="1" applyProtection="1">
      <alignment horizontal="center" vertical="center" shrinkToFit="1"/>
      <protection hidden="1"/>
    </xf>
    <xf numFmtId="165" fontId="65" fillId="13" borderId="95" xfId="0" applyNumberFormat="1" applyFont="1" applyFill="1" applyBorder="1" applyAlignment="1" applyProtection="1">
      <alignment horizontal="right" vertical="center" shrinkToFit="1"/>
      <protection hidden="1"/>
    </xf>
    <xf numFmtId="0" fontId="69" fillId="22" borderId="117" xfId="0" applyFont="1" applyFill="1" applyBorder="1" applyAlignment="1" applyProtection="1">
      <alignment horizontal="center" vertical="center" shrinkToFit="1"/>
      <protection hidden="1"/>
    </xf>
    <xf numFmtId="0" fontId="69" fillId="22" borderId="107" xfId="0" applyFont="1" applyFill="1" applyBorder="1" applyAlignment="1" applyProtection="1">
      <alignment horizontal="center" vertical="center" shrinkToFit="1"/>
      <protection hidden="1"/>
    </xf>
    <xf numFmtId="0" fontId="69" fillId="22" borderId="108" xfId="0" applyFont="1" applyFill="1" applyBorder="1" applyAlignment="1" applyProtection="1">
      <alignment horizontal="center" vertical="center" shrinkToFit="1"/>
      <protection hidden="1"/>
    </xf>
    <xf numFmtId="0" fontId="69" fillId="22" borderId="105" xfId="0" applyFont="1" applyFill="1" applyBorder="1" applyAlignment="1" applyProtection="1">
      <alignment horizontal="center" vertical="center" shrinkToFit="1"/>
      <protection hidden="1"/>
    </xf>
    <xf numFmtId="0" fontId="69" fillId="22" borderId="0" xfId="0" applyFont="1" applyFill="1" applyAlignment="1" applyProtection="1">
      <alignment horizontal="center" vertical="center" shrinkToFit="1"/>
      <protection hidden="1"/>
    </xf>
    <xf numFmtId="0" fontId="69" fillId="22" borderId="106" xfId="0" applyFont="1" applyFill="1" applyBorder="1" applyAlignment="1" applyProtection="1">
      <alignment horizontal="center" vertical="center" shrinkToFit="1"/>
      <protection hidden="1"/>
    </xf>
    <xf numFmtId="0" fontId="69" fillId="22" borderId="118" xfId="0" applyFont="1" applyFill="1" applyBorder="1" applyAlignment="1" applyProtection="1">
      <alignment horizontal="center" vertical="center" shrinkToFit="1"/>
      <protection hidden="1"/>
    </xf>
    <xf numFmtId="0" fontId="69" fillId="22" borderId="94" xfId="0" applyFont="1" applyFill="1" applyBorder="1" applyAlignment="1" applyProtection="1">
      <alignment horizontal="center" vertical="center" shrinkToFit="1"/>
      <protection hidden="1"/>
    </xf>
    <xf numFmtId="0" fontId="69" fillId="22" borderId="119" xfId="0" applyFont="1" applyFill="1" applyBorder="1" applyAlignment="1" applyProtection="1">
      <alignment horizontal="center" vertical="center" shrinkToFit="1"/>
      <protection hidden="1"/>
    </xf>
    <xf numFmtId="165" fontId="52" fillId="13" borderId="117" xfId="0" applyNumberFormat="1" applyFont="1" applyFill="1" applyBorder="1" applyAlignment="1" applyProtection="1">
      <alignment horizontal="center" vertical="center" shrinkToFit="1"/>
      <protection hidden="1"/>
    </xf>
    <xf numFmtId="165" fontId="52" fillId="13" borderId="107" xfId="0" applyNumberFormat="1" applyFont="1" applyFill="1" applyBorder="1" applyAlignment="1" applyProtection="1">
      <alignment horizontal="center" vertical="center" shrinkToFit="1"/>
      <protection hidden="1"/>
    </xf>
    <xf numFmtId="165" fontId="52" fillId="13" borderId="108" xfId="0" applyNumberFormat="1" applyFont="1" applyFill="1" applyBorder="1" applyAlignment="1" applyProtection="1">
      <alignment horizontal="center" vertical="center" shrinkToFit="1"/>
      <protection hidden="1"/>
    </xf>
    <xf numFmtId="165" fontId="52" fillId="13" borderId="105" xfId="0" applyNumberFormat="1" applyFont="1" applyFill="1" applyBorder="1" applyAlignment="1" applyProtection="1">
      <alignment horizontal="center" vertical="center" shrinkToFit="1"/>
      <protection hidden="1"/>
    </xf>
    <xf numFmtId="165" fontId="52" fillId="13" borderId="0" xfId="0" applyNumberFormat="1" applyFont="1" applyFill="1" applyAlignment="1" applyProtection="1">
      <alignment horizontal="center" vertical="center" shrinkToFit="1"/>
      <protection hidden="1"/>
    </xf>
    <xf numFmtId="165" fontId="52" fillId="13" borderId="106" xfId="0" applyNumberFormat="1" applyFont="1" applyFill="1" applyBorder="1" applyAlignment="1" applyProtection="1">
      <alignment horizontal="center" vertical="center" shrinkToFit="1"/>
      <protection hidden="1"/>
    </xf>
    <xf numFmtId="165" fontId="52" fillId="13" borderId="118" xfId="0" applyNumberFormat="1" applyFont="1" applyFill="1" applyBorder="1" applyAlignment="1" applyProtection="1">
      <alignment horizontal="center" vertical="center" shrinkToFit="1"/>
      <protection hidden="1"/>
    </xf>
    <xf numFmtId="165" fontId="52" fillId="13" borderId="94" xfId="0" applyNumberFormat="1" applyFont="1" applyFill="1" applyBorder="1" applyAlignment="1" applyProtection="1">
      <alignment horizontal="center" vertical="center" shrinkToFit="1"/>
      <protection hidden="1"/>
    </xf>
    <xf numFmtId="165" fontId="52" fillId="13" borderId="119" xfId="0" applyNumberFormat="1" applyFont="1" applyFill="1" applyBorder="1" applyAlignment="1" applyProtection="1">
      <alignment horizontal="center" vertical="center" shrinkToFit="1"/>
      <protection hidden="1"/>
    </xf>
    <xf numFmtId="165" fontId="65" fillId="13" borderId="96" xfId="0" applyNumberFormat="1" applyFont="1" applyFill="1" applyBorder="1" applyAlignment="1" applyProtection="1">
      <alignment horizontal="center" vertical="center" shrinkToFit="1"/>
      <protection hidden="1"/>
    </xf>
    <xf numFmtId="165" fontId="65" fillId="13" borderId="91" xfId="0" applyNumberFormat="1" applyFont="1" applyFill="1" applyBorder="1" applyAlignment="1" applyProtection="1">
      <alignment horizontal="center" vertical="center" shrinkToFit="1"/>
      <protection hidden="1"/>
    </xf>
    <xf numFmtId="165" fontId="65" fillId="13" borderId="97" xfId="0" applyNumberFormat="1" applyFont="1" applyFill="1" applyBorder="1" applyAlignment="1" applyProtection="1">
      <alignment horizontal="center" vertical="center" shrinkToFit="1"/>
      <protection hidden="1"/>
    </xf>
    <xf numFmtId="165" fontId="76" fillId="13" borderId="96" xfId="0" applyNumberFormat="1" applyFont="1" applyFill="1" applyBorder="1" applyAlignment="1" applyProtection="1">
      <alignment horizontal="center" vertical="center" shrinkToFit="1"/>
      <protection hidden="1"/>
    </xf>
    <xf numFmtId="165" fontId="76" fillId="13" borderId="91" xfId="0" applyNumberFormat="1" applyFont="1" applyFill="1" applyBorder="1" applyAlignment="1" applyProtection="1">
      <alignment horizontal="center" vertical="center" shrinkToFit="1"/>
      <protection hidden="1"/>
    </xf>
    <xf numFmtId="165" fontId="76" fillId="13" borderId="97" xfId="0" applyNumberFormat="1" applyFont="1" applyFill="1" applyBorder="1" applyAlignment="1" applyProtection="1">
      <alignment horizontal="center" vertical="center" shrinkToFit="1"/>
      <protection hidden="1"/>
    </xf>
    <xf numFmtId="0" fontId="62" fillId="22" borderId="94" xfId="0" applyFont="1" applyFill="1" applyBorder="1" applyAlignment="1" applyProtection="1">
      <alignment horizontal="center" vertical="center"/>
      <protection hidden="1"/>
    </xf>
    <xf numFmtId="0" fontId="69" fillId="22" borderId="94" xfId="0" applyFont="1" applyFill="1" applyBorder="1" applyAlignment="1" applyProtection="1">
      <alignment horizontal="center" vertical="center"/>
      <protection hidden="1"/>
    </xf>
    <xf numFmtId="0" fontId="51" fillId="24" borderId="96" xfId="0" applyFont="1" applyFill="1" applyBorder="1" applyAlignment="1" applyProtection="1">
      <alignment horizontal="center" vertical="center"/>
      <protection hidden="1"/>
    </xf>
    <xf numFmtId="0" fontId="51" fillId="24" borderId="91" xfId="0" applyFont="1" applyFill="1" applyBorder="1" applyAlignment="1" applyProtection="1">
      <alignment horizontal="center" vertical="center"/>
      <protection hidden="1"/>
    </xf>
    <xf numFmtId="0" fontId="51" fillId="24" borderId="97" xfId="0" applyFont="1" applyFill="1" applyBorder="1" applyAlignment="1" applyProtection="1">
      <alignment horizontal="center" vertical="center"/>
      <protection hidden="1"/>
    </xf>
    <xf numFmtId="165" fontId="51" fillId="13" borderId="95" xfId="0" applyNumberFormat="1" applyFont="1" applyFill="1" applyBorder="1" applyAlignment="1" applyProtection="1">
      <alignment horizontal="center" vertical="center" shrinkToFit="1"/>
      <protection hidden="1"/>
    </xf>
    <xf numFmtId="0" fontId="65" fillId="13" borderId="95" xfId="0" applyFont="1" applyFill="1" applyBorder="1" applyAlignment="1" applyProtection="1">
      <alignment horizontal="right" vertical="center"/>
      <protection locked="0" hidden="1"/>
    </xf>
    <xf numFmtId="0" fontId="74" fillId="22" borderId="95" xfId="0" applyFont="1" applyFill="1" applyBorder="1" applyAlignment="1" applyProtection="1">
      <alignment horizontal="center"/>
      <protection hidden="1"/>
    </xf>
    <xf numFmtId="0" fontId="5" fillId="0" borderId="0" xfId="0" applyFont="1" applyAlignment="1" applyProtection="1">
      <alignment horizontal="center" vertical="center" shrinkToFit="1"/>
      <protection hidden="1"/>
    </xf>
    <xf numFmtId="0" fontId="0" fillId="25" borderId="110" xfId="0" applyFill="1" applyBorder="1" applyAlignment="1" applyProtection="1">
      <alignment horizontal="center" vertical="center"/>
      <protection hidden="1"/>
    </xf>
    <xf numFmtId="0" fontId="93" fillId="0" borderId="13" xfId="0" applyFont="1" applyBorder="1" applyAlignment="1" applyProtection="1">
      <alignment horizontal="right" vertical="center" wrapText="1"/>
      <protection hidden="1"/>
    </xf>
    <xf numFmtId="0" fontId="9" fillId="0" borderId="0" xfId="0" applyFont="1" applyAlignment="1" applyProtection="1">
      <alignment horizontal="right" vertical="top"/>
      <protection hidden="1"/>
    </xf>
    <xf numFmtId="165" fontId="81" fillId="23" borderId="14" xfId="0" applyNumberFormat="1" applyFont="1" applyFill="1" applyBorder="1" applyAlignment="1" applyProtection="1">
      <alignment horizontal="right" vertical="center" shrinkToFit="1"/>
      <protection hidden="1"/>
    </xf>
    <xf numFmtId="165" fontId="81" fillId="23" borderId="65" xfId="0" applyNumberFormat="1" applyFont="1" applyFill="1" applyBorder="1" applyAlignment="1" applyProtection="1">
      <alignment horizontal="right" vertical="center" shrinkToFit="1"/>
      <protection hidden="1"/>
    </xf>
    <xf numFmtId="0" fontId="82" fillId="0" borderId="14" xfId="0" applyFont="1" applyBorder="1" applyAlignment="1" applyProtection="1">
      <alignment horizontal="center" shrinkToFit="1"/>
      <protection hidden="1"/>
    </xf>
    <xf numFmtId="0" fontId="82" fillId="0" borderId="31" xfId="0" applyFont="1" applyBorder="1" applyAlignment="1" applyProtection="1">
      <alignment horizontal="center" vertical="center" shrinkToFit="1"/>
      <protection hidden="1"/>
    </xf>
    <xf numFmtId="0" fontId="82" fillId="0" borderId="15" xfId="0" applyFont="1" applyBorder="1" applyAlignment="1" applyProtection="1">
      <alignment horizontal="center" vertical="center" shrinkToFit="1"/>
      <protection hidden="1"/>
    </xf>
    <xf numFmtId="165" fontId="10" fillId="3" borderId="15" xfId="0" applyNumberFormat="1" applyFont="1" applyFill="1" applyBorder="1" applyAlignment="1" applyProtection="1">
      <alignment horizontal="center" vertical="center" shrinkToFit="1"/>
      <protection hidden="1"/>
    </xf>
    <xf numFmtId="165" fontId="10" fillId="3" borderId="42" xfId="0" applyNumberFormat="1" applyFont="1" applyFill="1" applyBorder="1" applyAlignment="1" applyProtection="1">
      <alignment horizontal="center" vertical="center" shrinkToFit="1"/>
      <protection hidden="1"/>
    </xf>
    <xf numFmtId="0" fontId="82" fillId="0" borderId="68" xfId="0" applyFont="1" applyBorder="1" applyAlignment="1" applyProtection="1">
      <alignment horizontal="center" vertical="center" shrinkToFit="1"/>
      <protection hidden="1"/>
    </xf>
    <xf numFmtId="0" fontId="82" fillId="0" borderId="0" xfId="0" applyFont="1" applyAlignment="1" applyProtection="1">
      <alignment horizontal="center" vertical="center" shrinkToFit="1"/>
      <protection hidden="1"/>
    </xf>
    <xf numFmtId="0" fontId="83" fillId="6" borderId="31" xfId="0" applyFont="1" applyFill="1" applyBorder="1" applyAlignment="1" applyProtection="1">
      <alignment horizontal="center" shrinkToFit="1"/>
      <protection hidden="1"/>
    </xf>
    <xf numFmtId="0" fontId="83" fillId="6" borderId="15" xfId="0" applyFont="1" applyFill="1" applyBorder="1" applyAlignment="1" applyProtection="1">
      <alignment horizontal="center" shrinkToFit="1"/>
      <protection hidden="1"/>
    </xf>
    <xf numFmtId="0" fontId="83" fillId="6" borderId="42" xfId="0" applyFont="1" applyFill="1" applyBorder="1" applyAlignment="1" applyProtection="1">
      <alignment horizontal="center" shrinkToFit="1"/>
      <protection hidden="1"/>
    </xf>
    <xf numFmtId="0" fontId="83" fillId="6" borderId="68" xfId="0" applyFont="1" applyFill="1" applyBorder="1" applyAlignment="1" applyProtection="1">
      <alignment horizontal="center" vertical="center" shrinkToFit="1"/>
      <protection hidden="1"/>
    </xf>
    <xf numFmtId="0" fontId="83" fillId="6" borderId="0" xfId="0" applyFont="1" applyFill="1" applyAlignment="1" applyProtection="1">
      <alignment horizontal="center" vertical="center" shrinkToFit="1"/>
      <protection hidden="1"/>
    </xf>
    <xf numFmtId="0" fontId="83" fillId="6" borderId="92" xfId="0" applyFont="1" applyFill="1" applyBorder="1" applyAlignment="1" applyProtection="1">
      <alignment horizontal="center" vertical="center" shrinkToFit="1"/>
      <protection hidden="1"/>
    </xf>
    <xf numFmtId="0" fontId="81" fillId="0" borderId="9" xfId="0" applyFont="1" applyBorder="1" applyAlignment="1" applyProtection="1">
      <alignment horizontal="center" vertical="center" shrinkToFit="1" readingOrder="2"/>
      <protection hidden="1"/>
    </xf>
    <xf numFmtId="0" fontId="82" fillId="3" borderId="14" xfId="0" applyFont="1" applyFill="1" applyBorder="1" applyAlignment="1" applyProtection="1">
      <alignment horizontal="center" vertical="center" shrinkToFit="1"/>
      <protection hidden="1"/>
    </xf>
    <xf numFmtId="0" fontId="10" fillId="3" borderId="14" xfId="0" applyFont="1" applyFill="1" applyBorder="1" applyAlignment="1" applyProtection="1">
      <alignment horizontal="center" vertical="center" shrinkToFit="1"/>
      <protection hidden="1"/>
    </xf>
    <xf numFmtId="0" fontId="82" fillId="0" borderId="14" xfId="0" applyFont="1" applyBorder="1" applyAlignment="1" applyProtection="1">
      <alignment horizontal="left" vertical="center" shrinkToFit="1"/>
      <protection hidden="1"/>
    </xf>
    <xf numFmtId="0" fontId="82" fillId="0" borderId="101" xfId="0" applyFont="1" applyBorder="1" applyAlignment="1" applyProtection="1">
      <alignment horizontal="left" vertical="center" shrinkToFit="1"/>
      <protection hidden="1"/>
    </xf>
    <xf numFmtId="0" fontId="0" fillId="25" borderId="109" xfId="0" applyFill="1" applyBorder="1" applyAlignment="1" applyProtection="1">
      <alignment horizontal="right" vertical="center" wrapText="1"/>
      <protection hidden="1"/>
    </xf>
    <xf numFmtId="0" fontId="0" fillId="25" borderId="110" xfId="0" applyFill="1" applyBorder="1" applyAlignment="1" applyProtection="1">
      <alignment horizontal="right" vertical="center" wrapText="1"/>
      <protection hidden="1"/>
    </xf>
    <xf numFmtId="0" fontId="0" fillId="25" borderId="111" xfId="0" applyFill="1" applyBorder="1" applyAlignment="1" applyProtection="1">
      <alignment horizontal="right" vertical="center" wrapText="1"/>
      <protection hidden="1"/>
    </xf>
    <xf numFmtId="0" fontId="0" fillId="25" borderId="112" xfId="0" applyFill="1" applyBorder="1" applyAlignment="1" applyProtection="1">
      <alignment horizontal="right" vertical="center" wrapText="1"/>
      <protection hidden="1"/>
    </xf>
    <xf numFmtId="0" fontId="0" fillId="25" borderId="113" xfId="0" applyFill="1" applyBorder="1" applyAlignment="1" applyProtection="1">
      <alignment horizontal="right" vertical="center" wrapText="1"/>
      <protection hidden="1"/>
    </xf>
    <xf numFmtId="0" fontId="0" fillId="25" borderId="114" xfId="0" applyFill="1" applyBorder="1" applyAlignment="1" applyProtection="1">
      <alignment horizontal="right" vertical="center" wrapText="1"/>
      <protection hidden="1"/>
    </xf>
    <xf numFmtId="0" fontId="10" fillId="0" borderId="14" xfId="0" applyFont="1" applyBorder="1" applyAlignment="1" applyProtection="1">
      <alignment horizontal="right" vertical="center" shrinkToFit="1"/>
      <protection hidden="1"/>
    </xf>
    <xf numFmtId="0" fontId="82" fillId="3" borderId="101" xfId="0" applyFont="1" applyFill="1" applyBorder="1" applyAlignment="1" applyProtection="1">
      <alignment horizontal="center" vertical="center" shrinkToFit="1"/>
      <protection hidden="1"/>
    </xf>
    <xf numFmtId="0" fontId="82" fillId="0" borderId="14" xfId="0" applyFont="1" applyBorder="1" applyAlignment="1" applyProtection="1">
      <alignment horizontal="right" vertical="center" shrinkToFit="1"/>
      <protection hidden="1"/>
    </xf>
    <xf numFmtId="0" fontId="10" fillId="3" borderId="16" xfId="0" applyFont="1" applyFill="1" applyBorder="1" applyAlignment="1" applyProtection="1">
      <alignment horizontal="center" vertical="center" shrinkToFit="1"/>
      <protection hidden="1"/>
    </xf>
    <xf numFmtId="0" fontId="10" fillId="3" borderId="99" xfId="0" applyFont="1" applyFill="1" applyBorder="1" applyAlignment="1" applyProtection="1">
      <alignment horizontal="center" vertical="center" shrinkToFit="1"/>
      <protection hidden="1"/>
    </xf>
    <xf numFmtId="0" fontId="10" fillId="0" borderId="16" xfId="0" applyFont="1" applyBorder="1" applyAlignment="1" applyProtection="1">
      <alignment horizontal="center" vertical="center" shrinkToFit="1"/>
      <protection hidden="1"/>
    </xf>
    <xf numFmtId="0" fontId="82" fillId="0" borderId="34" xfId="0" applyFont="1" applyBorder="1" applyAlignment="1" applyProtection="1">
      <alignment horizontal="right" vertical="center" shrinkToFit="1"/>
      <protection hidden="1"/>
    </xf>
    <xf numFmtId="165" fontId="82" fillId="3" borderId="14" xfId="0" applyNumberFormat="1" applyFont="1" applyFill="1" applyBorder="1" applyAlignment="1" applyProtection="1">
      <alignment horizontal="right" vertical="center" shrinkToFit="1"/>
      <protection hidden="1"/>
    </xf>
    <xf numFmtId="165" fontId="82" fillId="3" borderId="65" xfId="0" applyNumberFormat="1" applyFont="1" applyFill="1" applyBorder="1" applyAlignment="1" applyProtection="1">
      <alignment horizontal="right" vertical="center" shrinkToFit="1"/>
      <protection hidden="1"/>
    </xf>
    <xf numFmtId="165" fontId="82" fillId="3" borderId="14" xfId="0" applyNumberFormat="1" applyFont="1" applyFill="1" applyBorder="1" applyAlignment="1" applyProtection="1">
      <alignment horizontal="right" shrinkToFit="1"/>
      <protection hidden="1"/>
    </xf>
    <xf numFmtId="165" fontId="82" fillId="3" borderId="65" xfId="0" applyNumberFormat="1" applyFont="1" applyFill="1" applyBorder="1" applyAlignment="1" applyProtection="1">
      <alignment horizontal="right" shrinkToFit="1"/>
      <protection hidden="1"/>
    </xf>
    <xf numFmtId="0" fontId="81" fillId="23" borderId="31" xfId="0" applyFont="1" applyFill="1" applyBorder="1" applyAlignment="1" applyProtection="1">
      <alignment horizontal="center" vertical="center" shrinkToFit="1"/>
      <protection hidden="1"/>
    </xf>
    <xf numFmtId="0" fontId="81" fillId="23" borderId="15" xfId="0" applyFont="1" applyFill="1" applyBorder="1" applyAlignment="1" applyProtection="1">
      <alignment horizontal="center" vertical="center" shrinkToFit="1"/>
      <protection hidden="1"/>
    </xf>
    <xf numFmtId="49" fontId="10" fillId="3" borderId="15" xfId="0" applyNumberFormat="1" applyFont="1" applyFill="1" applyBorder="1" applyAlignment="1" applyProtection="1">
      <alignment horizontal="center" vertical="center" shrinkToFit="1"/>
      <protection hidden="1"/>
    </xf>
    <xf numFmtId="0" fontId="10" fillId="3" borderId="15" xfId="0" applyFont="1" applyFill="1" applyBorder="1" applyAlignment="1" applyProtection="1">
      <alignment horizontal="center" vertical="center" shrinkToFit="1"/>
      <protection hidden="1"/>
    </xf>
    <xf numFmtId="0" fontId="10" fillId="0" borderId="14" xfId="0" applyFont="1" applyBorder="1" applyAlignment="1" applyProtection="1">
      <alignment horizontal="center" vertical="center" shrinkToFit="1"/>
      <protection hidden="1"/>
    </xf>
    <xf numFmtId="0" fontId="10" fillId="3" borderId="65" xfId="0" applyFont="1" applyFill="1" applyBorder="1" applyAlignment="1" applyProtection="1">
      <alignment horizontal="center" vertical="center" shrinkToFit="1"/>
      <protection hidden="1"/>
    </xf>
    <xf numFmtId="0" fontId="82" fillId="0" borderId="15" xfId="0" applyFont="1" applyBorder="1" applyAlignment="1" applyProtection="1">
      <alignment horizontal="right" vertical="center" shrinkToFit="1"/>
      <protection hidden="1"/>
    </xf>
    <xf numFmtId="0" fontId="33" fillId="0" borderId="32" xfId="0" applyFont="1" applyBorder="1" applyAlignment="1" applyProtection="1">
      <alignment horizontal="center" vertical="center" shrinkToFit="1"/>
      <protection hidden="1"/>
    </xf>
    <xf numFmtId="0" fontId="10" fillId="0" borderId="34" xfId="0" applyFont="1" applyBorder="1" applyAlignment="1" applyProtection="1">
      <alignment horizontal="center" vertical="center" shrinkToFit="1"/>
      <protection hidden="1"/>
    </xf>
    <xf numFmtId="0" fontId="10" fillId="0" borderId="100" xfId="0" applyFont="1" applyBorder="1" applyAlignment="1" applyProtection="1">
      <alignment horizontal="right" vertical="center" shrinkToFit="1"/>
      <protection hidden="1"/>
    </xf>
    <xf numFmtId="0" fontId="10" fillId="0" borderId="14" xfId="0" applyFont="1" applyBorder="1" applyAlignment="1" applyProtection="1">
      <alignment horizontal="left" vertical="center" shrinkToFit="1"/>
      <protection hidden="1"/>
    </xf>
    <xf numFmtId="0" fontId="10" fillId="0" borderId="101" xfId="0" applyFont="1" applyBorder="1" applyAlignment="1" applyProtection="1">
      <alignment horizontal="left" vertical="center" shrinkToFit="1"/>
      <protection hidden="1"/>
    </xf>
    <xf numFmtId="164" fontId="82" fillId="3" borderId="14" xfId="0" applyNumberFormat="1" applyFont="1" applyFill="1" applyBorder="1" applyAlignment="1" applyProtection="1">
      <alignment horizontal="center" vertical="center" shrinkToFit="1"/>
      <protection hidden="1"/>
    </xf>
    <xf numFmtId="0" fontId="82" fillId="0" borderId="100" xfId="0" applyFont="1" applyBorder="1" applyAlignment="1" applyProtection="1">
      <alignment horizontal="right" vertical="center" shrinkToFit="1"/>
      <protection hidden="1"/>
    </xf>
    <xf numFmtId="22" fontId="81" fillId="0" borderId="0" xfId="0" applyNumberFormat="1" applyFont="1" applyAlignment="1" applyProtection="1">
      <alignment horizontal="center" vertical="center" shrinkToFit="1" readingOrder="2"/>
      <protection hidden="1"/>
    </xf>
    <xf numFmtId="0" fontId="10" fillId="0" borderId="98" xfId="0" applyFont="1" applyBorder="1" applyAlignment="1" applyProtection="1">
      <alignment horizontal="right" vertical="center" shrinkToFit="1"/>
      <protection hidden="1"/>
    </xf>
    <xf numFmtId="0" fontId="10" fillId="0" borderId="16" xfId="0" applyFont="1" applyBorder="1" applyAlignment="1" applyProtection="1">
      <alignment horizontal="right" vertical="center" shrinkToFit="1"/>
      <protection hidden="1"/>
    </xf>
    <xf numFmtId="0" fontId="92" fillId="3" borderId="16" xfId="1" applyNumberFormat="1" applyFont="1" applyFill="1" applyBorder="1" applyAlignment="1" applyProtection="1">
      <alignment horizontal="center" vertical="center" shrinkToFit="1"/>
      <protection hidden="1"/>
    </xf>
    <xf numFmtId="0" fontId="82" fillId="3" borderId="16" xfId="0" applyFont="1" applyFill="1" applyBorder="1" applyAlignment="1" applyProtection="1">
      <alignment horizontal="center" vertical="center" shrinkToFit="1"/>
      <protection hidden="1"/>
    </xf>
    <xf numFmtId="0" fontId="10" fillId="0" borderId="34" xfId="0" applyFont="1" applyBorder="1" applyAlignment="1" applyProtection="1">
      <alignment horizontal="right" vertical="center" shrinkToFit="1"/>
      <protection hidden="1"/>
    </xf>
    <xf numFmtId="0" fontId="82" fillId="0" borderId="115" xfId="0" applyFont="1" applyBorder="1" applyAlignment="1" applyProtection="1">
      <alignment horizontal="right" vertical="center" shrinkToFit="1"/>
      <protection hidden="1"/>
    </xf>
    <xf numFmtId="0" fontId="29" fillId="15" borderId="5" xfId="0" applyFont="1" applyFill="1" applyBorder="1" applyAlignment="1" applyProtection="1">
      <alignment horizontal="right" vertical="top" wrapText="1"/>
      <protection hidden="1"/>
    </xf>
    <xf numFmtId="0" fontId="29" fillId="15" borderId="5" xfId="0" applyFont="1" applyFill="1" applyBorder="1" applyAlignment="1" applyProtection="1">
      <alignment horizontal="right" vertical="top"/>
      <protection hidden="1"/>
    </xf>
    <xf numFmtId="0" fontId="29" fillId="15" borderId="0" xfId="0" applyFont="1" applyFill="1" applyAlignment="1" applyProtection="1">
      <alignment horizontal="right" vertical="top"/>
      <protection hidden="1"/>
    </xf>
    <xf numFmtId="0" fontId="33" fillId="2" borderId="37" xfId="0" applyFont="1" applyFill="1" applyBorder="1" applyAlignment="1" applyProtection="1">
      <alignment horizontal="center" vertical="center"/>
      <protection hidden="1"/>
    </xf>
    <xf numFmtId="0" fontId="33" fillId="2" borderId="16" xfId="0" applyFont="1" applyFill="1" applyBorder="1" applyAlignment="1" applyProtection="1">
      <alignment horizontal="center" vertical="center"/>
      <protection hidden="1"/>
    </xf>
    <xf numFmtId="0" fontId="33" fillId="2" borderId="38" xfId="0" applyFont="1" applyFill="1" applyBorder="1" applyAlignment="1" applyProtection="1">
      <alignment horizontal="center" vertical="center"/>
      <protection hidden="1"/>
    </xf>
    <xf numFmtId="0" fontId="81" fillId="3" borderId="14" xfId="0" applyFont="1" applyFill="1" applyBorder="1" applyAlignment="1" applyProtection="1">
      <alignment horizontal="right" vertical="center" shrinkToFit="1"/>
      <protection hidden="1"/>
    </xf>
    <xf numFmtId="0" fontId="81" fillId="3" borderId="65" xfId="0" applyFont="1" applyFill="1" applyBorder="1" applyAlignment="1" applyProtection="1">
      <alignment horizontal="right" vertical="center" shrinkToFit="1"/>
      <protection hidden="1"/>
    </xf>
    <xf numFmtId="49" fontId="82" fillId="3" borderId="15" xfId="0" applyNumberFormat="1" applyFont="1" applyFill="1" applyBorder="1" applyAlignment="1" applyProtection="1">
      <alignment horizontal="center" vertical="center" shrinkToFit="1"/>
      <protection hidden="1"/>
    </xf>
    <xf numFmtId="0" fontId="82" fillId="3" borderId="15" xfId="0" applyFont="1" applyFill="1" applyBorder="1" applyAlignment="1" applyProtection="1">
      <alignment horizontal="center" vertical="center" shrinkToFit="1"/>
      <protection hidden="1"/>
    </xf>
    <xf numFmtId="0" fontId="10" fillId="3" borderId="116" xfId="0" applyFont="1" applyFill="1" applyBorder="1" applyAlignment="1" applyProtection="1">
      <alignment horizontal="center" vertical="center" shrinkToFit="1"/>
      <protection hidden="1"/>
    </xf>
    <xf numFmtId="0" fontId="7" fillId="0" borderId="0" xfId="0" applyFont="1" applyAlignment="1" applyProtection="1">
      <alignment horizontal="right"/>
      <protection hidden="1"/>
    </xf>
    <xf numFmtId="0" fontId="1" fillId="0" borderId="68" xfId="0" applyFont="1" applyBorder="1" applyAlignment="1" applyProtection="1">
      <alignment horizontal="right" vertical="center" shrinkToFit="1"/>
      <protection hidden="1"/>
    </xf>
    <xf numFmtId="0" fontId="1" fillId="0" borderId="0" xfId="0" applyFont="1" applyAlignment="1" applyProtection="1">
      <alignment horizontal="right" vertical="center" shrinkToFit="1"/>
      <protection hidden="1"/>
    </xf>
    <xf numFmtId="0" fontId="1" fillId="0" borderId="92" xfId="0" applyFont="1" applyBorder="1" applyAlignment="1" applyProtection="1">
      <alignment horizontal="right" vertical="center" shrinkToFit="1"/>
      <protection hidden="1"/>
    </xf>
    <xf numFmtId="0" fontId="9"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8" fillId="0" borderId="0" xfId="0" applyFont="1" applyAlignment="1" applyProtection="1">
      <alignment horizontal="center"/>
      <protection hidden="1"/>
    </xf>
    <xf numFmtId="0" fontId="5" fillId="0" borderId="0" xfId="0" applyFont="1" applyAlignment="1" applyProtection="1">
      <alignment horizontal="center"/>
      <protection hidden="1"/>
    </xf>
    <xf numFmtId="0" fontId="5" fillId="0" borderId="15"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43" fillId="0" borderId="13" xfId="0" applyFont="1" applyBorder="1" applyAlignment="1" applyProtection="1">
      <alignment horizontal="center"/>
      <protection hidden="1"/>
    </xf>
    <xf numFmtId="0" fontId="33" fillId="0" borderId="64" xfId="0" applyFont="1" applyBorder="1" applyAlignment="1" applyProtection="1">
      <alignment horizontal="center" vertical="top"/>
      <protection hidden="1"/>
    </xf>
    <xf numFmtId="0" fontId="8" fillId="0" borderId="0" xfId="0" applyFont="1" applyAlignment="1" applyProtection="1">
      <alignment horizontal="right" vertical="center"/>
      <protection hidden="1"/>
    </xf>
    <xf numFmtId="0" fontId="82" fillId="0" borderId="42" xfId="0" applyFont="1" applyBorder="1" applyAlignment="1" applyProtection="1">
      <alignment horizontal="center" vertical="center" shrinkToFit="1"/>
      <protection hidden="1"/>
    </xf>
    <xf numFmtId="0" fontId="82" fillId="0" borderId="92" xfId="0" applyFont="1" applyBorder="1" applyAlignment="1" applyProtection="1">
      <alignment horizontal="center" vertical="center" shrinkToFit="1"/>
      <protection hidden="1"/>
    </xf>
    <xf numFmtId="0" fontId="82" fillId="0" borderId="34" xfId="0" applyFont="1" applyBorder="1" applyAlignment="1" applyProtection="1">
      <alignment horizontal="center" vertical="center" shrinkToFit="1"/>
      <protection hidden="1"/>
    </xf>
    <xf numFmtId="0" fontId="82" fillId="0" borderId="14" xfId="0" applyFont="1" applyBorder="1" applyAlignment="1" applyProtection="1">
      <alignment horizontal="center" vertical="center" shrinkToFit="1"/>
      <protection hidden="1"/>
    </xf>
    <xf numFmtId="0" fontId="83" fillId="6" borderId="1" xfId="0" applyFont="1" applyFill="1" applyBorder="1" applyAlignment="1" applyProtection="1">
      <alignment horizontal="center" vertical="center" shrinkToFit="1"/>
      <protection hidden="1"/>
    </xf>
    <xf numFmtId="0" fontId="83" fillId="6" borderId="13" xfId="0" applyFont="1" applyFill="1" applyBorder="1" applyAlignment="1" applyProtection="1">
      <alignment horizontal="center" vertical="center" shrinkToFit="1"/>
      <protection hidden="1"/>
    </xf>
    <xf numFmtId="0" fontId="83" fillId="6" borderId="93" xfId="0" applyFont="1" applyFill="1" applyBorder="1" applyAlignment="1" applyProtection="1">
      <alignment horizontal="center" vertical="center" shrinkToFit="1"/>
      <protection hidden="1"/>
    </xf>
    <xf numFmtId="0" fontId="45" fillId="21" borderId="139" xfId="0" applyFont="1" applyFill="1" applyBorder="1" applyAlignment="1" applyProtection="1">
      <alignment horizontal="center" vertical="center" wrapText="1"/>
      <protection hidden="1"/>
    </xf>
    <xf numFmtId="0" fontId="45" fillId="21" borderId="126" xfId="0" applyFont="1" applyFill="1" applyBorder="1" applyAlignment="1" applyProtection="1">
      <alignment horizontal="center" vertical="center" wrapText="1"/>
      <protection hidden="1"/>
    </xf>
    <xf numFmtId="0" fontId="45" fillId="21" borderId="131" xfId="0" applyFont="1" applyFill="1" applyBorder="1" applyAlignment="1" applyProtection="1">
      <alignment horizontal="center" vertical="center" wrapText="1"/>
      <protection hidden="1"/>
    </xf>
    <xf numFmtId="0" fontId="3" fillId="3" borderId="44" xfId="0" applyFont="1" applyFill="1" applyBorder="1" applyAlignment="1" applyProtection="1">
      <alignment horizontal="center" vertical="center" textRotation="90" wrapText="1"/>
      <protection hidden="1"/>
    </xf>
    <xf numFmtId="0" fontId="3" fillId="3" borderId="45" xfId="0" applyFont="1" applyFill="1" applyBorder="1" applyAlignment="1" applyProtection="1">
      <alignment horizontal="center" vertical="center" textRotation="90" wrapText="1"/>
      <protection hidden="1"/>
    </xf>
    <xf numFmtId="0" fontId="44" fillId="4" borderId="56" xfId="0" applyFont="1" applyFill="1" applyBorder="1" applyAlignment="1" applyProtection="1">
      <alignment horizontal="center" vertical="center"/>
      <protection hidden="1"/>
    </xf>
    <xf numFmtId="0" fontId="44" fillId="4" borderId="59" xfId="0" applyFont="1" applyFill="1" applyBorder="1" applyAlignment="1" applyProtection="1">
      <alignment horizontal="center" vertical="center"/>
      <protection hidden="1"/>
    </xf>
    <xf numFmtId="0" fontId="44" fillId="4" borderId="103" xfId="0" applyFont="1" applyFill="1" applyBorder="1" applyAlignment="1" applyProtection="1">
      <alignment horizontal="center" vertical="center"/>
      <protection hidden="1"/>
    </xf>
    <xf numFmtId="0" fontId="41" fillId="4" borderId="0" xfId="0" applyFont="1" applyFill="1" applyAlignment="1" applyProtection="1">
      <alignment horizontal="center" vertical="center"/>
      <protection hidden="1"/>
    </xf>
    <xf numFmtId="0" fontId="30" fillId="0" borderId="0" xfId="0" applyFont="1" applyAlignment="1" applyProtection="1">
      <alignment horizontal="center" vertical="center"/>
      <protection hidden="1"/>
    </xf>
    <xf numFmtId="0" fontId="44" fillId="4" borderId="55" xfId="0" applyFont="1" applyFill="1" applyBorder="1" applyAlignment="1" applyProtection="1">
      <alignment horizontal="center" vertical="center"/>
      <protection hidden="1"/>
    </xf>
    <xf numFmtId="0" fontId="44" fillId="4" borderId="58" xfId="0" applyFont="1" applyFill="1" applyBorder="1" applyAlignment="1" applyProtection="1">
      <alignment horizontal="center" vertical="center"/>
      <protection hidden="1"/>
    </xf>
    <xf numFmtId="0" fontId="44" fillId="4" borderId="102" xfId="0" applyFont="1" applyFill="1" applyBorder="1" applyAlignment="1" applyProtection="1">
      <alignment horizontal="center" vertical="center"/>
      <protection hidden="1"/>
    </xf>
    <xf numFmtId="0" fontId="44" fillId="4" borderId="61" xfId="0" applyFont="1" applyFill="1" applyBorder="1" applyAlignment="1" applyProtection="1">
      <alignment horizontal="center" vertical="center"/>
      <protection hidden="1"/>
    </xf>
    <xf numFmtId="0" fontId="44" fillId="4" borderId="62" xfId="0" applyFont="1" applyFill="1" applyBorder="1" applyAlignment="1" applyProtection="1">
      <alignment horizontal="center" vertical="center"/>
      <protection hidden="1"/>
    </xf>
    <xf numFmtId="0" fontId="44" fillId="4" borderId="57" xfId="0" applyFont="1" applyFill="1" applyBorder="1" applyAlignment="1" applyProtection="1">
      <alignment horizontal="center" vertical="center"/>
      <protection hidden="1"/>
    </xf>
    <xf numFmtId="0" fontId="44" fillId="4" borderId="60" xfId="0" applyFont="1" applyFill="1" applyBorder="1" applyAlignment="1" applyProtection="1">
      <alignment horizontal="center" vertical="center"/>
      <protection hidden="1"/>
    </xf>
    <xf numFmtId="0" fontId="44" fillId="4" borderId="104" xfId="0" applyFont="1" applyFill="1" applyBorder="1" applyAlignment="1" applyProtection="1">
      <alignment horizontal="center" vertical="center"/>
      <protection hidden="1"/>
    </xf>
    <xf numFmtId="0" fontId="35" fillId="16" borderId="0" xfId="0" applyFont="1" applyFill="1" applyAlignment="1" applyProtection="1">
      <alignment horizontal="center" vertical="center"/>
      <protection hidden="1"/>
    </xf>
    <xf numFmtId="0" fontId="30" fillId="17" borderId="51" xfId="0" applyFont="1" applyFill="1" applyBorder="1" applyAlignment="1" applyProtection="1">
      <alignment horizontal="center" vertical="center"/>
      <protection hidden="1"/>
    </xf>
    <xf numFmtId="0" fontId="30" fillId="17" borderId="52" xfId="0" applyFont="1" applyFill="1" applyBorder="1" applyAlignment="1" applyProtection="1">
      <alignment horizontal="center" vertical="center"/>
      <protection hidden="1"/>
    </xf>
    <xf numFmtId="0" fontId="30" fillId="0" borderId="123" xfId="0" applyFont="1" applyBorder="1" applyAlignment="1" applyProtection="1">
      <alignment horizontal="center" vertical="center"/>
      <protection hidden="1"/>
    </xf>
    <xf numFmtId="0" fontId="30" fillId="0" borderId="132" xfId="0" applyFont="1" applyBorder="1" applyAlignment="1" applyProtection="1">
      <alignment horizontal="center" vertical="center"/>
      <protection hidden="1"/>
    </xf>
    <xf numFmtId="0" fontId="30" fillId="0" borderId="124" xfId="0" applyFont="1" applyBorder="1" applyAlignment="1" applyProtection="1">
      <alignment horizontal="center" vertical="center"/>
      <protection hidden="1"/>
    </xf>
    <xf numFmtId="0" fontId="30" fillId="0" borderId="125" xfId="0" applyFont="1" applyBorder="1" applyAlignment="1" applyProtection="1">
      <alignment horizontal="center" vertical="center"/>
      <protection hidden="1"/>
    </xf>
    <xf numFmtId="0" fontId="30" fillId="0" borderId="131" xfId="0" applyFont="1" applyBorder="1" applyAlignment="1" applyProtection="1">
      <alignment horizontal="center" vertical="center"/>
      <protection hidden="1"/>
    </xf>
    <xf numFmtId="0" fontId="30" fillId="0" borderId="28" xfId="0" applyFont="1" applyBorder="1" applyAlignment="1" applyProtection="1">
      <alignment horizontal="center" vertical="center"/>
      <protection hidden="1"/>
    </xf>
    <xf numFmtId="0" fontId="12" fillId="0" borderId="0" xfId="0" applyFont="1" applyProtection="1">
      <protection locked="0"/>
    </xf>
    <xf numFmtId="164" fontId="12" fillId="0" borderId="0" xfId="0" applyNumberFormat="1" applyFont="1" applyProtection="1">
      <protection locked="0"/>
    </xf>
    <xf numFmtId="49" fontId="12" fillId="0" borderId="0" xfId="0" applyNumberFormat="1" applyFont="1" applyProtection="1">
      <protection locked="0"/>
    </xf>
    <xf numFmtId="0" fontId="69" fillId="10" borderId="26" xfId="0" applyFont="1" applyFill="1" applyBorder="1" applyAlignment="1">
      <alignment horizontal="center" vertical="center"/>
    </xf>
    <xf numFmtId="0" fontId="12" fillId="0" borderId="0" xfId="0" applyFont="1" applyFill="1"/>
    <xf numFmtId="0" fontId="61" fillId="0" borderId="0" xfId="0" applyFont="1" applyFill="1" applyAlignment="1">
      <alignment horizontal="center" shrinkToFit="1" readingOrder="2"/>
    </xf>
    <xf numFmtId="0" fontId="61" fillId="0" borderId="0" xfId="0" applyFont="1" applyFill="1" applyAlignment="1">
      <alignment horizontal="center" vertical="center" shrinkToFit="1" readingOrder="2"/>
    </xf>
    <xf numFmtId="0" fontId="12" fillId="0" borderId="153" xfId="0" applyFont="1" applyFill="1" applyBorder="1"/>
    <xf numFmtId="0" fontId="12" fillId="0" borderId="154" xfId="0" applyFont="1" applyFill="1" applyBorder="1"/>
    <xf numFmtId="0" fontId="12" fillId="0" borderId="28" xfId="0" applyFont="1" applyFill="1" applyBorder="1"/>
    <xf numFmtId="0" fontId="12" fillId="0" borderId="132" xfId="0" applyFont="1" applyFill="1" applyBorder="1"/>
    <xf numFmtId="0" fontId="12" fillId="0" borderId="155" xfId="0" applyFont="1" applyFill="1" applyBorder="1"/>
    <xf numFmtId="0" fontId="0" fillId="0" borderId="0" xfId="0" applyProtection="1">
      <protection hidden="1"/>
    </xf>
    <xf numFmtId="0" fontId="35" fillId="11" borderId="120" xfId="0" applyFont="1" applyFill="1" applyBorder="1" applyAlignment="1" applyProtection="1">
      <alignment horizontal="center" vertical="center"/>
      <protection hidden="1"/>
    </xf>
    <xf numFmtId="0" fontId="35" fillId="11" borderId="0" xfId="0" applyFont="1" applyFill="1" applyAlignment="1" applyProtection="1">
      <alignment horizontal="center" vertical="center"/>
      <protection hidden="1"/>
    </xf>
    <xf numFmtId="0" fontId="35" fillId="11" borderId="121" xfId="0" applyFont="1" applyFill="1" applyBorder="1" applyAlignment="1" applyProtection="1">
      <alignment horizontal="center" vertical="center"/>
      <protection hidden="1"/>
    </xf>
    <xf numFmtId="0" fontId="30" fillId="0" borderId="122" xfId="0" applyFont="1" applyBorder="1" applyAlignment="1" applyProtection="1">
      <alignment horizontal="center" vertical="center"/>
      <protection hidden="1"/>
    </xf>
    <xf numFmtId="0" fontId="30" fillId="0" borderId="29" xfId="0" applyFont="1" applyBorder="1" applyAlignment="1" applyProtection="1">
      <alignment horizontal="center" vertical="center"/>
      <protection hidden="1"/>
    </xf>
    <xf numFmtId="0" fontId="30" fillId="0" borderId="126" xfId="0" applyFont="1" applyBorder="1" applyAlignment="1" applyProtection="1">
      <alignment horizontal="center" vertical="center"/>
      <protection hidden="1"/>
    </xf>
    <xf numFmtId="0" fontId="30" fillId="0" borderId="46" xfId="0" applyFont="1" applyBorder="1" applyAlignment="1" applyProtection="1">
      <alignment horizontal="center" vertical="center"/>
      <protection hidden="1"/>
    </xf>
    <xf numFmtId="0" fontId="30" fillId="26" borderId="127" xfId="0" applyFont="1" applyFill="1" applyBorder="1" applyAlignment="1" applyProtection="1">
      <alignment horizontal="center" vertical="center"/>
      <protection hidden="1"/>
    </xf>
    <xf numFmtId="0" fontId="30" fillId="26" borderId="27" xfId="0" applyFont="1" applyFill="1" applyBorder="1" applyAlignment="1" applyProtection="1">
      <alignment horizontal="center" vertical="center"/>
      <protection hidden="1"/>
    </xf>
    <xf numFmtId="0" fontId="30" fillId="26" borderId="128" xfId="0" applyFont="1" applyFill="1" applyBorder="1" applyAlignment="1" applyProtection="1">
      <alignment horizontal="center" vertical="center"/>
      <protection hidden="1"/>
    </xf>
    <xf numFmtId="0" fontId="30" fillId="26" borderId="129" xfId="0" applyFont="1" applyFill="1" applyBorder="1" applyAlignment="1" applyProtection="1">
      <alignment horizontal="center" vertical="center"/>
      <protection hidden="1"/>
    </xf>
    <xf numFmtId="0" fontId="30" fillId="26" borderId="130" xfId="0" applyFont="1" applyFill="1" applyBorder="1" applyAlignment="1" applyProtection="1">
      <alignment horizontal="center" vertical="center"/>
      <protection hidden="1"/>
    </xf>
    <xf numFmtId="0" fontId="4" fillId="3" borderId="133" xfId="0" applyFont="1" applyFill="1" applyBorder="1" applyAlignment="1" applyProtection="1">
      <alignment horizontal="center" vertical="center" textRotation="90" wrapText="1"/>
      <protection hidden="1"/>
    </xf>
    <xf numFmtId="0" fontId="4" fillId="3" borderId="134" xfId="0" applyFont="1" applyFill="1" applyBorder="1" applyAlignment="1" applyProtection="1">
      <alignment horizontal="center" vertical="center" textRotation="90" wrapText="1"/>
      <protection hidden="1"/>
    </xf>
    <xf numFmtId="0" fontId="4" fillId="3" borderId="135" xfId="0" applyFont="1" applyFill="1" applyBorder="1" applyAlignment="1" applyProtection="1">
      <alignment horizontal="center" vertical="center" textRotation="90" wrapText="1"/>
      <protection hidden="1"/>
    </xf>
    <xf numFmtId="0" fontId="4" fillId="3" borderId="124" xfId="0" applyFont="1" applyFill="1" applyBorder="1" applyAlignment="1" applyProtection="1">
      <alignment horizontal="center" vertical="center" textRotation="90" wrapText="1"/>
      <protection hidden="1"/>
    </xf>
    <xf numFmtId="0" fontId="4" fillId="3" borderId="125" xfId="0" applyFont="1" applyFill="1" applyBorder="1" applyAlignment="1" applyProtection="1">
      <alignment horizontal="center" vertical="center" textRotation="90" wrapText="1"/>
      <protection hidden="1"/>
    </xf>
    <xf numFmtId="0" fontId="4" fillId="3" borderId="136" xfId="0" applyFont="1" applyFill="1" applyBorder="1" applyAlignment="1" applyProtection="1">
      <alignment horizontal="center" vertical="center" textRotation="90" wrapText="1"/>
      <protection hidden="1"/>
    </xf>
    <xf numFmtId="0" fontId="4" fillId="3" borderId="1" xfId="0" applyFont="1" applyFill="1" applyBorder="1" applyAlignment="1" applyProtection="1">
      <alignment horizontal="center" vertical="center" textRotation="90" wrapText="1"/>
      <protection hidden="1"/>
    </xf>
    <xf numFmtId="0" fontId="4" fillId="3" borderId="137" xfId="0" applyFont="1" applyFill="1" applyBorder="1" applyAlignment="1" applyProtection="1">
      <alignment horizontal="center" vertical="center" textRotation="90" wrapText="1"/>
      <protection hidden="1"/>
    </xf>
    <xf numFmtId="0" fontId="45" fillId="21" borderId="138" xfId="0" applyFont="1" applyFill="1" applyBorder="1" applyAlignment="1" applyProtection="1">
      <alignment horizontal="center" vertical="center" wrapText="1"/>
      <protection hidden="1"/>
    </xf>
    <xf numFmtId="0" fontId="45" fillId="21" borderId="26" xfId="0" applyFont="1" applyFill="1" applyBorder="1" applyAlignment="1" applyProtection="1">
      <alignment horizontal="center" vertical="center" wrapText="1"/>
      <protection hidden="1"/>
    </xf>
    <xf numFmtId="0" fontId="68" fillId="21" borderId="28" xfId="0" applyFont="1" applyFill="1" applyBorder="1" applyAlignment="1" applyProtection="1">
      <alignment horizontal="center" vertical="center" wrapText="1"/>
      <protection hidden="1"/>
    </xf>
    <xf numFmtId="0" fontId="68" fillId="21" borderId="28" xfId="0" applyFont="1" applyFill="1" applyBorder="1" applyAlignment="1" applyProtection="1">
      <alignment horizontal="center" vertical="center"/>
      <protection hidden="1"/>
    </xf>
    <xf numFmtId="0" fontId="45" fillId="21" borderId="28" xfId="0" applyFont="1" applyFill="1" applyBorder="1" applyAlignment="1" applyProtection="1">
      <alignment horizontal="center" vertical="center"/>
      <protection hidden="1"/>
    </xf>
    <xf numFmtId="0" fontId="68" fillId="21" borderId="138" xfId="0" applyFont="1" applyFill="1" applyBorder="1" applyAlignment="1" applyProtection="1">
      <alignment horizontal="center" vertical="center" textRotation="90"/>
      <protection hidden="1"/>
    </xf>
    <xf numFmtId="0" fontId="68" fillId="21" borderId="26" xfId="0" applyFont="1" applyFill="1" applyBorder="1" applyAlignment="1" applyProtection="1">
      <alignment horizontal="center" vertical="center" textRotation="90" wrapText="1"/>
      <protection hidden="1"/>
    </xf>
    <xf numFmtId="0" fontId="68" fillId="21" borderId="139" xfId="0" applyFont="1" applyFill="1" applyBorder="1" applyAlignment="1" applyProtection="1">
      <alignment horizontal="center" vertical="center" textRotation="90" wrapText="1"/>
      <protection hidden="1"/>
    </xf>
    <xf numFmtId="0" fontId="72" fillId="21" borderId="138" xfId="0" applyFont="1" applyFill="1" applyBorder="1" applyAlignment="1" applyProtection="1">
      <alignment horizontal="center" vertical="center"/>
      <protection hidden="1"/>
    </xf>
    <xf numFmtId="0" fontId="72" fillId="21" borderId="26" xfId="0" applyFont="1" applyFill="1" applyBorder="1" applyAlignment="1" applyProtection="1">
      <alignment horizontal="center" vertical="center"/>
      <protection hidden="1"/>
    </xf>
    <xf numFmtId="0" fontId="72" fillId="21" borderId="139" xfId="0" applyFont="1" applyFill="1" applyBorder="1" applyAlignment="1" applyProtection="1">
      <alignment horizontal="center" vertical="center"/>
      <protection hidden="1"/>
    </xf>
    <xf numFmtId="0" fontId="52" fillId="10" borderId="42" xfId="0" applyFont="1" applyFill="1" applyBorder="1" applyAlignment="1" applyProtection="1">
      <alignment vertical="center" wrapText="1"/>
      <protection hidden="1"/>
    </xf>
    <xf numFmtId="0" fontId="45" fillId="21" borderId="124" xfId="0" applyFont="1" applyFill="1" applyBorder="1" applyAlignment="1" applyProtection="1">
      <alignment horizontal="center" vertical="center" wrapText="1"/>
      <protection hidden="1"/>
    </xf>
    <xf numFmtId="0" fontId="45" fillId="21" borderId="125" xfId="0" applyFont="1" applyFill="1" applyBorder="1" applyAlignment="1" applyProtection="1">
      <alignment horizontal="center" vertical="center" wrapText="1"/>
      <protection hidden="1"/>
    </xf>
    <xf numFmtId="0" fontId="68" fillId="21" borderId="124" xfId="0" applyFont="1" applyFill="1" applyBorder="1" applyAlignment="1" applyProtection="1">
      <alignment horizontal="center" vertical="center" textRotation="90"/>
      <protection hidden="1"/>
    </xf>
    <xf numFmtId="0" fontId="68" fillId="21" borderId="125" xfId="0" applyFont="1" applyFill="1" applyBorder="1" applyAlignment="1" applyProtection="1">
      <alignment horizontal="center" vertical="center" textRotation="90" wrapText="1"/>
      <protection hidden="1"/>
    </xf>
    <xf numFmtId="0" fontId="68" fillId="21" borderId="126" xfId="0" applyFont="1" applyFill="1" applyBorder="1" applyAlignment="1" applyProtection="1">
      <alignment horizontal="center" vertical="center" textRotation="90" wrapText="1"/>
      <protection hidden="1"/>
    </xf>
    <xf numFmtId="0" fontId="72" fillId="21" borderId="124" xfId="0" applyFont="1" applyFill="1" applyBorder="1" applyAlignment="1" applyProtection="1">
      <alignment horizontal="center" vertical="center"/>
      <protection hidden="1"/>
    </xf>
    <xf numFmtId="0" fontId="72" fillId="21" borderId="125" xfId="0" applyFont="1" applyFill="1" applyBorder="1" applyAlignment="1" applyProtection="1">
      <alignment horizontal="center" vertical="center"/>
      <protection hidden="1"/>
    </xf>
    <xf numFmtId="0" fontId="72" fillId="21" borderId="126" xfId="0" applyFont="1" applyFill="1" applyBorder="1" applyAlignment="1" applyProtection="1">
      <alignment horizontal="center" vertical="center"/>
      <protection hidden="1"/>
    </xf>
    <xf numFmtId="0" fontId="30" fillId="0" borderId="140" xfId="0" applyFont="1" applyBorder="1" applyAlignment="1" applyProtection="1">
      <alignment horizontal="center" vertical="center"/>
      <protection hidden="1"/>
    </xf>
    <xf numFmtId="0" fontId="30" fillId="0" borderId="13" xfId="0" applyFont="1" applyBorder="1" applyAlignment="1" applyProtection="1">
      <alignment horizontal="center" vertical="center"/>
      <protection hidden="1"/>
    </xf>
    <xf numFmtId="0" fontId="52" fillId="10" borderId="92" xfId="0" applyFont="1" applyFill="1" applyBorder="1" applyAlignment="1" applyProtection="1">
      <alignment vertical="center" wrapText="1"/>
      <protection hidden="1"/>
    </xf>
    <xf numFmtId="0" fontId="84" fillId="3" borderId="131" xfId="0" applyFont="1" applyFill="1" applyBorder="1" applyAlignment="1" applyProtection="1">
      <alignment horizontal="center" vertical="center"/>
      <protection hidden="1"/>
    </xf>
    <xf numFmtId="0" fontId="84" fillId="3" borderId="28" xfId="0" applyFont="1" applyFill="1" applyBorder="1" applyAlignment="1" applyProtection="1">
      <alignment horizontal="center" vertical="center"/>
      <protection hidden="1"/>
    </xf>
    <xf numFmtId="1" fontId="84" fillId="3" borderId="132" xfId="0" applyNumberFormat="1" applyFont="1" applyFill="1" applyBorder="1" applyAlignment="1" applyProtection="1">
      <alignment horizontal="center"/>
      <protection hidden="1"/>
    </xf>
    <xf numFmtId="0" fontId="84" fillId="3" borderId="132" xfId="0" applyFont="1" applyFill="1" applyBorder="1" applyAlignment="1" applyProtection="1">
      <alignment horizontal="center"/>
      <protection hidden="1"/>
    </xf>
    <xf numFmtId="0" fontId="84" fillId="3" borderId="131" xfId="0" applyFont="1" applyFill="1" applyBorder="1" applyAlignment="1" applyProtection="1">
      <alignment horizontal="center"/>
      <protection hidden="1"/>
    </xf>
    <xf numFmtId="0" fontId="84" fillId="3" borderId="28" xfId="0" applyFont="1" applyFill="1" applyBorder="1" applyAlignment="1" applyProtection="1">
      <alignment horizontal="center"/>
      <protection hidden="1"/>
    </xf>
    <xf numFmtId="0" fontId="85" fillId="3" borderId="28" xfId="0" applyFont="1" applyFill="1" applyBorder="1" applyAlignment="1" applyProtection="1">
      <alignment horizontal="center"/>
      <protection hidden="1"/>
    </xf>
    <xf numFmtId="0" fontId="84" fillId="3" borderId="28" xfId="0" applyFont="1" applyFill="1" applyBorder="1" applyProtection="1">
      <protection hidden="1"/>
    </xf>
    <xf numFmtId="0" fontId="84" fillId="3" borderId="132" xfId="0" applyFont="1" applyFill="1" applyBorder="1" applyAlignment="1" applyProtection="1">
      <alignment horizontal="center" vertical="center"/>
      <protection hidden="1"/>
    </xf>
    <xf numFmtId="0" fontId="32" fillId="12" borderId="9" xfId="0" applyFont="1" applyFill="1" applyBorder="1" applyAlignment="1" applyProtection="1">
      <alignment horizontal="center" vertical="center" wrapText="1"/>
      <protection hidden="1"/>
    </xf>
    <xf numFmtId="0" fontId="32" fillId="12" borderId="43" xfId="0" applyFont="1" applyFill="1" applyBorder="1" applyAlignment="1" applyProtection="1">
      <alignment horizontal="center" vertical="center" wrapText="1"/>
      <protection hidden="1"/>
    </xf>
    <xf numFmtId="0" fontId="0" fillId="12" borderId="53" xfId="0" applyFill="1" applyBorder="1" applyAlignment="1" applyProtection="1">
      <alignment vertical="center"/>
      <protection hidden="1"/>
    </xf>
    <xf numFmtId="0" fontId="32" fillId="12" borderId="9" xfId="0" applyFont="1" applyFill="1" applyBorder="1" applyAlignment="1" applyProtection="1">
      <alignment horizontal="center" vertical="center"/>
      <protection hidden="1"/>
    </xf>
    <xf numFmtId="0" fontId="32" fillId="12" borderId="8" xfId="0" applyFont="1" applyFill="1" applyBorder="1" applyAlignment="1" applyProtection="1">
      <alignment horizontal="center" vertical="center"/>
      <protection hidden="1"/>
    </xf>
    <xf numFmtId="0" fontId="32" fillId="12" borderId="9" xfId="0" applyFont="1" applyFill="1" applyBorder="1" applyAlignment="1" applyProtection="1">
      <alignment horizontal="center" vertical="center"/>
      <protection hidden="1"/>
    </xf>
    <xf numFmtId="0" fontId="34" fillId="11" borderId="0" xfId="0" applyFont="1" applyFill="1" applyProtection="1">
      <protection hidden="1"/>
    </xf>
    <xf numFmtId="0" fontId="0" fillId="11" borderId="0" xfId="0" applyFill="1" applyProtection="1">
      <protection hidden="1"/>
    </xf>
    <xf numFmtId="0" fontId="3" fillId="5" borderId="6" xfId="0" applyFont="1" applyFill="1" applyBorder="1" applyAlignment="1" applyProtection="1">
      <alignment horizontal="center" vertical="center"/>
      <protection hidden="1"/>
    </xf>
    <xf numFmtId="0" fontId="3" fillId="5" borderId="41" xfId="0" applyFont="1" applyFill="1" applyBorder="1" applyAlignment="1" applyProtection="1">
      <alignment horizontal="center" vertical="center"/>
      <protection hidden="1"/>
    </xf>
    <xf numFmtId="0" fontId="0" fillId="6" borderId="18" xfId="0" applyFill="1" applyBorder="1" applyAlignment="1" applyProtection="1">
      <alignment vertical="center"/>
      <protection hidden="1"/>
    </xf>
    <xf numFmtId="0" fontId="3" fillId="5" borderId="6" xfId="0" applyFont="1" applyFill="1" applyBorder="1" applyAlignment="1" applyProtection="1">
      <alignment horizontal="center" vertical="center"/>
      <protection hidden="1"/>
    </xf>
    <xf numFmtId="0" fontId="3" fillId="5" borderId="30" xfId="0" applyFont="1" applyFill="1" applyBorder="1" applyAlignment="1" applyProtection="1">
      <alignment horizontal="center" vertical="center"/>
      <protection hidden="1"/>
    </xf>
    <xf numFmtId="0" fontId="0" fillId="0" borderId="49" xfId="0" applyBorder="1" applyAlignment="1" applyProtection="1">
      <alignment vertical="center"/>
      <protection hidden="1"/>
    </xf>
    <xf numFmtId="0" fontId="0" fillId="5" borderId="5" xfId="0" applyFill="1" applyBorder="1" applyAlignment="1" applyProtection="1">
      <alignment horizontal="center" vertical="center"/>
      <protection hidden="1"/>
    </xf>
    <xf numFmtId="0" fontId="38" fillId="5" borderId="30" xfId="0" applyFont="1" applyFill="1" applyBorder="1" applyAlignment="1" applyProtection="1">
      <alignment horizontal="center" vertical="center"/>
      <protection hidden="1"/>
    </xf>
    <xf numFmtId="0" fontId="38" fillId="5" borderId="6" xfId="0" applyFont="1" applyFill="1" applyBorder="1" applyAlignment="1" applyProtection="1">
      <alignment horizontal="center" vertical="center"/>
      <protection hidden="1"/>
    </xf>
    <xf numFmtId="0" fontId="38" fillId="5" borderId="41" xfId="0" applyFont="1" applyFill="1" applyBorder="1" applyAlignment="1" applyProtection="1">
      <alignment horizontal="center" vertical="center"/>
      <protection hidden="1"/>
    </xf>
    <xf numFmtId="0" fontId="12" fillId="6" borderId="18" xfId="0" applyFont="1" applyFill="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87" fillId="3" borderId="1" xfId="0" applyFont="1" applyFill="1" applyBorder="1" applyAlignment="1" applyProtection="1">
      <alignment horizontal="center" vertical="center"/>
      <protection hidden="1"/>
    </xf>
    <xf numFmtId="0" fontId="50" fillId="6" borderId="19" xfId="0" applyFont="1" applyFill="1" applyBorder="1" applyAlignment="1" applyProtection="1">
      <alignment vertical="center"/>
      <protection hidden="1"/>
    </xf>
    <xf numFmtId="0" fontId="86" fillId="3" borderId="1" xfId="0" applyFont="1" applyFill="1" applyBorder="1" applyAlignment="1" applyProtection="1">
      <alignment horizontal="center" vertical="center"/>
      <protection hidden="1"/>
    </xf>
    <xf numFmtId="0" fontId="12" fillId="0" borderId="49" xfId="0" applyFont="1" applyBorder="1" applyAlignment="1" applyProtection="1">
      <alignment vertical="center"/>
      <protection hidden="1"/>
    </xf>
    <xf numFmtId="0" fontId="28" fillId="11" borderId="0" xfId="0" applyFont="1" applyFill="1" applyProtection="1">
      <protection hidden="1"/>
    </xf>
    <xf numFmtId="0" fontId="42" fillId="11" borderId="19" xfId="1" applyFont="1" applyFill="1" applyBorder="1" applyAlignment="1" applyProtection="1">
      <alignment horizontal="center" vertical="center"/>
      <protection hidden="1"/>
    </xf>
    <xf numFmtId="0" fontId="42" fillId="11" borderId="0" xfId="1" applyFont="1" applyFill="1" applyBorder="1" applyAlignment="1" applyProtection="1">
      <alignment horizontal="center" vertical="center"/>
      <protection hidden="1"/>
    </xf>
    <xf numFmtId="0" fontId="42" fillId="11" borderId="19" xfId="1" applyFont="1" applyFill="1" applyBorder="1" applyAlignment="1" applyProtection="1">
      <alignment horizontal="center" vertical="center" wrapText="1"/>
      <protection hidden="1"/>
    </xf>
    <xf numFmtId="0" fontId="42" fillId="11" borderId="0" xfId="1" applyFont="1" applyFill="1" applyBorder="1" applyAlignment="1" applyProtection="1">
      <alignment horizontal="center" vertical="center" wrapText="1"/>
      <protection hidden="1"/>
    </xf>
    <xf numFmtId="0" fontId="39" fillId="11" borderId="0" xfId="1" applyFont="1" applyFill="1" applyBorder="1" applyAlignment="1" applyProtection="1">
      <alignment horizontal="center" vertical="center" wrapText="1"/>
      <protection hidden="1"/>
    </xf>
    <xf numFmtId="0" fontId="3" fillId="3" borderId="7" xfId="0" applyFont="1" applyFill="1" applyBorder="1" applyAlignment="1" applyProtection="1">
      <alignment horizontal="center" vertical="center"/>
      <protection hidden="1"/>
    </xf>
    <xf numFmtId="0" fontId="3" fillId="3" borderId="12" xfId="0" applyFont="1" applyFill="1" applyBorder="1" applyAlignment="1" applyProtection="1">
      <alignment horizontal="center" vertical="center"/>
      <protection hidden="1"/>
    </xf>
    <xf numFmtId="0" fontId="27" fillId="7" borderId="11" xfId="0" applyFont="1" applyFill="1" applyBorder="1" applyAlignment="1" applyProtection="1">
      <alignment horizontal="center" vertical="center"/>
      <protection hidden="1"/>
    </xf>
    <xf numFmtId="0" fontId="12" fillId="6" borderId="9" xfId="0" applyFont="1" applyFill="1" applyBorder="1" applyAlignment="1" applyProtection="1">
      <alignment horizontal="center" vertical="center"/>
      <protection hidden="1"/>
    </xf>
    <xf numFmtId="0" fontId="32" fillId="12" borderId="6" xfId="0" applyFont="1" applyFill="1" applyBorder="1" applyAlignment="1" applyProtection="1">
      <alignment horizontal="center" vertical="center"/>
      <protection hidden="1"/>
    </xf>
    <xf numFmtId="0" fontId="32" fillId="12" borderId="41" xfId="0" applyFont="1" applyFill="1" applyBorder="1" applyAlignment="1" applyProtection="1">
      <alignment horizontal="center" vertical="center"/>
      <protection hidden="1"/>
    </xf>
    <xf numFmtId="0" fontId="32" fillId="11" borderId="6" xfId="0" applyFont="1" applyFill="1" applyBorder="1" applyAlignment="1" applyProtection="1">
      <alignment horizontal="center" vertical="center"/>
      <protection hidden="1"/>
    </xf>
    <xf numFmtId="0" fontId="32" fillId="12" borderId="30" xfId="0" applyFont="1" applyFill="1" applyBorder="1" applyAlignment="1" applyProtection="1">
      <alignment horizontal="center" vertical="center"/>
      <protection hidden="1"/>
    </xf>
    <xf numFmtId="0" fontId="28" fillId="8" borderId="0" xfId="0" applyFont="1" applyFill="1" applyProtection="1">
      <protection hidden="1"/>
    </xf>
    <xf numFmtId="0" fontId="0" fillId="8" borderId="0" xfId="0" applyFill="1" applyProtection="1">
      <protection hidden="1"/>
    </xf>
    <xf numFmtId="0" fontId="27" fillId="3" borderId="0" xfId="0" applyFont="1" applyFill="1" applyAlignment="1" applyProtection="1">
      <alignment horizontal="center" vertical="center"/>
      <protection hidden="1"/>
    </xf>
    <xf numFmtId="0" fontId="0" fillId="3" borderId="68" xfId="0" applyFill="1" applyBorder="1" applyAlignment="1" applyProtection="1">
      <alignment horizontal="center" vertical="center"/>
      <protection hidden="1"/>
    </xf>
    <xf numFmtId="0" fontId="75" fillId="0" borderId="0" xfId="0" applyFont="1" applyProtection="1">
      <protection hidden="1"/>
    </xf>
    <xf numFmtId="0" fontId="78" fillId="26" borderId="0" xfId="0" applyFont="1" applyFill="1" applyAlignment="1" applyProtection="1">
      <alignment horizontal="right" vertical="center"/>
      <protection locked="0"/>
    </xf>
    <xf numFmtId="0" fontId="79" fillId="0" borderId="68" xfId="0" applyFont="1" applyBorder="1" applyAlignment="1" applyProtection="1">
      <alignment horizontal="center" vertical="center"/>
      <protection locked="0"/>
    </xf>
    <xf numFmtId="0" fontId="0" fillId="0" borderId="0" xfId="0" applyProtection="1">
      <protection locked="0"/>
    </xf>
    <xf numFmtId="49" fontId="0" fillId="0" borderId="0" xfId="0" applyNumberFormat="1" applyProtection="1">
      <protection locked="0"/>
    </xf>
    <xf numFmtId="0" fontId="14" fillId="0" borderId="0" xfId="0" applyFont="1" applyAlignment="1" applyProtection="1">
      <alignment horizontal="right" vertical="center" wrapText="1"/>
      <protection locked="0"/>
    </xf>
    <xf numFmtId="0" fontId="0" fillId="0" borderId="0" xfId="0" applyAlignment="1" applyProtection="1">
      <alignment horizontal="center"/>
      <protection locked="0"/>
    </xf>
    <xf numFmtId="0" fontId="31" fillId="10" borderId="142" xfId="0" applyFont="1" applyFill="1" applyBorder="1" applyAlignment="1" applyProtection="1">
      <alignment horizontal="center" vertical="center"/>
      <protection locked="0"/>
    </xf>
    <xf numFmtId="49" fontId="31" fillId="10" borderId="142" xfId="0" applyNumberFormat="1" applyFont="1" applyFill="1" applyBorder="1" applyAlignment="1" applyProtection="1">
      <alignment horizontal="center" vertical="center"/>
      <protection locked="0"/>
    </xf>
    <xf numFmtId="0" fontId="31" fillId="10" borderId="143" xfId="0" applyFont="1" applyFill="1" applyBorder="1" applyAlignment="1" applyProtection="1">
      <alignment horizontal="center" vertical="center"/>
      <protection locked="0"/>
    </xf>
    <xf numFmtId="49" fontId="80" fillId="0" borderId="0" xfId="0" applyNumberFormat="1" applyFont="1" applyAlignment="1" applyProtection="1">
      <alignment shrinkToFit="1"/>
      <protection locked="0"/>
    </xf>
    <xf numFmtId="0" fontId="31" fillId="10" borderId="150" xfId="0" applyFont="1" applyFill="1" applyBorder="1" applyAlignment="1" applyProtection="1">
      <alignment horizontal="center" vertical="center"/>
      <protection locked="0"/>
    </xf>
    <xf numFmtId="0" fontId="31" fillId="10" borderId="151" xfId="0" applyFont="1" applyFill="1" applyBorder="1" applyAlignment="1" applyProtection="1">
      <alignment horizontal="center" vertical="center"/>
      <protection locked="0"/>
    </xf>
    <xf numFmtId="0" fontId="31" fillId="10" borderId="152" xfId="0" applyFont="1" applyFill="1" applyBorder="1" applyAlignment="1" applyProtection="1">
      <alignment horizontal="center" vertical="center"/>
      <protection locked="0"/>
    </xf>
    <xf numFmtId="0" fontId="0" fillId="0" borderId="0" xfId="0" applyAlignment="1" applyProtection="1">
      <alignment wrapText="1"/>
      <protection locked="0"/>
    </xf>
    <xf numFmtId="0" fontId="91" fillId="0" borderId="68" xfId="0" applyFont="1" applyBorder="1" applyAlignment="1" applyProtection="1">
      <alignment horizontal="center" vertical="center"/>
      <protection locked="0"/>
    </xf>
    <xf numFmtId="0" fontId="91" fillId="0" borderId="0" xfId="0" applyFont="1" applyAlignment="1" applyProtection="1">
      <alignment horizontal="center" vertical="center"/>
      <protection locked="0"/>
    </xf>
    <xf numFmtId="0" fontId="31" fillId="10" borderId="141" xfId="0" applyFont="1" applyFill="1" applyBorder="1" applyAlignment="1" applyProtection="1">
      <alignment horizontal="center" vertical="center"/>
      <protection locked="0"/>
    </xf>
    <xf numFmtId="0" fontId="91" fillId="0" borderId="46" xfId="0" applyFont="1" applyBorder="1" applyAlignment="1" applyProtection="1">
      <alignment horizontal="center" vertical="center"/>
      <protection locked="0"/>
    </xf>
    <xf numFmtId="0" fontId="91" fillId="0" borderId="0" xfId="0" applyFont="1" applyAlignment="1" applyProtection="1">
      <alignment vertical="center"/>
      <protection locked="0"/>
    </xf>
    <xf numFmtId="0" fontId="90" fillId="5" borderId="144" xfId="0" applyFont="1" applyFill="1" applyBorder="1" applyAlignment="1" applyProtection="1">
      <alignment horizontal="center" vertical="center" shrinkToFit="1"/>
    </xf>
    <xf numFmtId="0" fontId="90" fillId="5" borderId="145" xfId="0" applyFont="1" applyFill="1" applyBorder="1" applyAlignment="1" applyProtection="1">
      <alignment horizontal="center" vertical="center" shrinkToFit="1"/>
    </xf>
    <xf numFmtId="0" fontId="90" fillId="5" borderId="146" xfId="0" applyFont="1" applyFill="1" applyBorder="1" applyAlignment="1" applyProtection="1">
      <alignment horizontal="center" vertical="center" shrinkToFit="1"/>
    </xf>
    <xf numFmtId="164" fontId="90" fillId="5" borderId="144" xfId="0" applyNumberFormat="1" applyFont="1" applyFill="1" applyBorder="1" applyAlignment="1" applyProtection="1">
      <alignment horizontal="center" vertical="center" shrinkToFit="1"/>
    </xf>
  </cellXfs>
  <cellStyles count="5">
    <cellStyle name="Normal 2" xfId="2" xr:uid="{00000000-0005-0000-0000-000002000000}"/>
    <cellStyle name="Normal 2 2" xfId="3" xr:uid="{00000000-0005-0000-0000-000003000000}"/>
    <cellStyle name="ارتباط تشعبي" xfId="1" builtinId="8"/>
    <cellStyle name="ارتباط تشعبي 2" xfId="4" xr:uid="{00000000-0005-0000-0000-000004000000}"/>
    <cellStyle name="عادي" xfId="0" builtinId="0"/>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245F6F0-17BC-4E5E-8BBF-8604760D5CE4}"/>
            </a:ext>
          </a:extLst>
        </xdr:cNvPr>
        <xdr:cNvSpPr/>
      </xdr:nvSpPr>
      <xdr:spPr>
        <a:xfrm>
          <a:off x="101160148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6</xdr:col>
      <xdr:colOff>533400</xdr:colOff>
      <xdr:row>7</xdr:row>
      <xdr:rowOff>106680</xdr:rowOff>
    </xdr:from>
    <xdr:to>
      <xdr:col>7</xdr:col>
      <xdr:colOff>304800</xdr:colOff>
      <xdr:row>7</xdr:row>
      <xdr:rowOff>365760</xdr:rowOff>
    </xdr:to>
    <xdr:sp macro="" textlink="">
      <xdr:nvSpPr>
        <xdr:cNvPr id="3" name="سهم: لليسار 2">
          <a:extLst>
            <a:ext uri="{FF2B5EF4-FFF2-40B4-BE49-F238E27FC236}">
              <a16:creationId xmlns:a16="http://schemas.microsoft.com/office/drawing/2014/main" id="{70679D2B-38D9-492F-8162-F8CF816290AC}"/>
            </a:ext>
          </a:extLst>
        </xdr:cNvPr>
        <xdr:cNvSpPr/>
      </xdr:nvSpPr>
      <xdr:spPr>
        <a:xfrm rot="10800000">
          <a:off x="10095357000" y="26517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7</xdr:col>
      <xdr:colOff>45720</xdr:colOff>
      <xdr:row>10</xdr:row>
      <xdr:rowOff>114300</xdr:rowOff>
    </xdr:from>
    <xdr:to>
      <xdr:col>7</xdr:col>
      <xdr:colOff>617220</xdr:colOff>
      <xdr:row>10</xdr:row>
      <xdr:rowOff>373380</xdr:rowOff>
    </xdr:to>
    <xdr:sp macro="" textlink="">
      <xdr:nvSpPr>
        <xdr:cNvPr id="5" name="سهم: لليسار 4">
          <a:extLst>
            <a:ext uri="{FF2B5EF4-FFF2-40B4-BE49-F238E27FC236}">
              <a16:creationId xmlns:a16="http://schemas.microsoft.com/office/drawing/2014/main" id="{92930B41-0E49-4ECD-8D61-2ADC915FB20E}"/>
            </a:ext>
          </a:extLst>
        </xdr:cNvPr>
        <xdr:cNvSpPr/>
      </xdr:nvSpPr>
      <xdr:spPr>
        <a:xfrm rot="10800000">
          <a:off x="10097383920" y="3802380"/>
          <a:ext cx="16002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0</xdr:colOff>
      <xdr:row>9</xdr:row>
      <xdr:rowOff>173439</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0</xdr:colOff>
      <xdr:row>9</xdr:row>
      <xdr:rowOff>168968</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41</xdr:row>
      <xdr:rowOff>99060</xdr:rowOff>
    </xdr:from>
    <xdr:to>
      <xdr:col>16</xdr:col>
      <xdr:colOff>75247</xdr:colOff>
      <xdr:row>44</xdr:row>
      <xdr:rowOff>114350</xdr:rowOff>
    </xdr:to>
    <xdr:pic>
      <xdr:nvPicPr>
        <xdr:cNvPr id="6" name="صورة 5">
          <a:extLst>
            <a:ext uri="{FF2B5EF4-FFF2-40B4-BE49-F238E27FC236}">
              <a16:creationId xmlns:a16="http://schemas.microsoft.com/office/drawing/2014/main" id="{D83B8354-8714-4361-B7DB-66A6D216A540}"/>
            </a:ext>
          </a:extLst>
        </xdr:cNvPr>
        <xdr:cNvPicPr>
          <a:picLocks noChangeAspect="1"/>
        </xdr:cNvPicPr>
      </xdr:nvPicPr>
      <xdr:blipFill>
        <a:blip xmlns:r="http://schemas.openxmlformats.org/officeDocument/2006/relationships" r:embed="rId1"/>
        <a:stretch>
          <a:fillRect/>
        </a:stretch>
      </xdr:blipFill>
      <xdr:spPr>
        <a:xfrm>
          <a:off x="10093384373" y="9273540"/>
          <a:ext cx="6590347" cy="579170"/>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3"/>
  <sheetViews>
    <sheetView showGridLines="0" rightToLeft="1" tabSelected="1" workbookViewId="0">
      <selection activeCell="B2" sqref="B2:I2"/>
    </sheetView>
  </sheetViews>
  <sheetFormatPr defaultColWidth="9" defaultRowHeight="16.8" x14ac:dyDescent="0.5"/>
  <cols>
    <col min="1" max="1" width="2.21875" style="71" customWidth="1"/>
    <col min="2" max="2" width="4.44140625" style="71" customWidth="1"/>
    <col min="3" max="6" width="9" style="71"/>
    <col min="7" max="7" width="1.44140625" style="71" customWidth="1"/>
    <col min="8" max="8" width="12.6640625" style="71" customWidth="1"/>
    <col min="9" max="9" width="16.88671875" style="71" customWidth="1"/>
    <col min="10" max="10" width="5" style="71" customWidth="1"/>
    <col min="11" max="11" width="9" style="71" customWidth="1"/>
    <col min="12" max="12" width="2.6640625" style="71" customWidth="1"/>
    <col min="13" max="13" width="9" style="71"/>
    <col min="14" max="14" width="9" style="71" customWidth="1"/>
    <col min="15" max="15" width="3.44140625" style="71" customWidth="1"/>
    <col min="16" max="17" width="9" style="71"/>
    <col min="18" max="18" width="4.6640625" style="71" customWidth="1"/>
    <col min="19" max="19" width="2" style="71" customWidth="1"/>
    <col min="20" max="20" width="8.88671875" style="71" customWidth="1"/>
    <col min="21" max="21" width="15.44140625" style="71" customWidth="1"/>
    <col min="22" max="16384" width="9" style="71"/>
  </cols>
  <sheetData>
    <row r="1" spans="1:22" ht="27" thickBot="1" x14ac:dyDescent="0.75">
      <c r="B1" s="218" t="s">
        <v>294</v>
      </c>
      <c r="C1" s="218"/>
      <c r="D1" s="218"/>
      <c r="E1" s="218"/>
      <c r="F1" s="218"/>
      <c r="G1" s="218"/>
      <c r="H1" s="218"/>
      <c r="I1" s="218"/>
      <c r="J1" s="218"/>
      <c r="K1" s="218"/>
      <c r="L1" s="218"/>
      <c r="M1" s="218"/>
      <c r="N1" s="218"/>
      <c r="O1" s="218"/>
      <c r="P1" s="218"/>
      <c r="Q1" s="218"/>
      <c r="R1" s="218"/>
      <c r="S1" s="218"/>
      <c r="T1" s="218"/>
      <c r="U1" s="218"/>
    </row>
    <row r="2" spans="1:22" ht="19.5" customHeight="1" thickBot="1" x14ac:dyDescent="0.7">
      <c r="B2" s="219" t="s">
        <v>215</v>
      </c>
      <c r="C2" s="219"/>
      <c r="D2" s="219"/>
      <c r="E2" s="219"/>
      <c r="F2" s="219"/>
      <c r="G2" s="219"/>
      <c r="H2" s="219"/>
      <c r="I2" s="219"/>
      <c r="J2" s="72"/>
      <c r="K2" s="220" t="s">
        <v>295</v>
      </c>
      <c r="L2" s="221"/>
      <c r="M2" s="221"/>
      <c r="N2" s="221"/>
      <c r="O2" s="221"/>
      <c r="P2" s="221"/>
      <c r="Q2" s="221"/>
      <c r="R2" s="221"/>
      <c r="S2" s="221"/>
      <c r="T2" s="224" t="s">
        <v>296</v>
      </c>
      <c r="U2" s="225"/>
    </row>
    <row r="3" spans="1:22" ht="22.5" customHeight="1" thickBot="1" x14ac:dyDescent="0.7">
      <c r="A3" s="73">
        <v>1</v>
      </c>
      <c r="B3" s="228" t="s">
        <v>297</v>
      </c>
      <c r="C3" s="229"/>
      <c r="D3" s="229"/>
      <c r="E3" s="229"/>
      <c r="F3" s="229"/>
      <c r="G3" s="229"/>
      <c r="H3" s="229"/>
      <c r="I3" s="230"/>
      <c r="K3" s="222"/>
      <c r="L3" s="223"/>
      <c r="M3" s="223"/>
      <c r="N3" s="223"/>
      <c r="O3" s="223"/>
      <c r="P3" s="223"/>
      <c r="Q3" s="223"/>
      <c r="R3" s="223"/>
      <c r="S3" s="223"/>
      <c r="T3" s="226"/>
      <c r="U3" s="227"/>
    </row>
    <row r="4" spans="1:22" ht="22.5" customHeight="1" thickBot="1" x14ac:dyDescent="0.7">
      <c r="A4" s="73">
        <v>2</v>
      </c>
      <c r="B4" s="215" t="s">
        <v>298</v>
      </c>
      <c r="C4" s="216"/>
      <c r="D4" s="216"/>
      <c r="E4" s="216"/>
      <c r="F4" s="216"/>
      <c r="G4" s="216"/>
      <c r="H4" s="216"/>
      <c r="I4" s="217"/>
      <c r="K4" s="201" t="s">
        <v>15</v>
      </c>
      <c r="L4" s="202"/>
      <c r="M4" s="202"/>
      <c r="N4" s="202"/>
      <c r="O4" s="202"/>
      <c r="P4" s="202"/>
      <c r="Q4" s="202"/>
      <c r="R4" s="202"/>
      <c r="S4" s="203"/>
      <c r="T4" s="208">
        <v>1</v>
      </c>
      <c r="U4" s="209"/>
    </row>
    <row r="5" spans="1:22" ht="22.5" customHeight="1" thickBot="1" x14ac:dyDescent="0.7">
      <c r="A5" s="73"/>
      <c r="B5" s="184" t="s">
        <v>299</v>
      </c>
      <c r="C5" s="185"/>
      <c r="D5" s="185"/>
      <c r="E5" s="185"/>
      <c r="F5" s="185"/>
      <c r="G5" s="185"/>
      <c r="H5" s="185"/>
      <c r="I5" s="74"/>
      <c r="K5" s="206" t="s">
        <v>300</v>
      </c>
      <c r="L5" s="207"/>
      <c r="M5" s="207"/>
      <c r="N5" s="207"/>
      <c r="O5" s="207"/>
      <c r="P5" s="207"/>
      <c r="Q5" s="207"/>
      <c r="R5" s="207"/>
      <c r="S5" s="207"/>
      <c r="T5" s="208">
        <v>1</v>
      </c>
      <c r="U5" s="209"/>
    </row>
    <row r="6" spans="1:22" ht="22.5" customHeight="1" thickBot="1" x14ac:dyDescent="0.7">
      <c r="A6" s="73"/>
      <c r="B6" s="210" t="s">
        <v>3218</v>
      </c>
      <c r="C6" s="211"/>
      <c r="D6" s="211"/>
      <c r="E6" s="211"/>
      <c r="F6" s="211"/>
      <c r="G6" s="211"/>
      <c r="H6" s="211"/>
      <c r="I6" s="212"/>
      <c r="K6" s="206" t="s">
        <v>301</v>
      </c>
      <c r="L6" s="207"/>
      <c r="M6" s="207"/>
      <c r="N6" s="207"/>
      <c r="O6" s="207"/>
      <c r="P6" s="207"/>
      <c r="Q6" s="207"/>
      <c r="R6" s="207"/>
      <c r="S6" s="207"/>
      <c r="T6" s="213" t="s">
        <v>302</v>
      </c>
      <c r="U6" s="214"/>
    </row>
    <row r="7" spans="1:22" ht="22.5" customHeight="1" thickBot="1" x14ac:dyDescent="0.75">
      <c r="A7" s="73">
        <v>3</v>
      </c>
      <c r="B7" s="184" t="s">
        <v>217</v>
      </c>
      <c r="C7" s="185"/>
      <c r="D7" s="185"/>
      <c r="E7" s="185"/>
      <c r="F7" s="185"/>
      <c r="G7" s="185"/>
      <c r="H7" s="186" t="s">
        <v>216</v>
      </c>
      <c r="I7" s="187"/>
      <c r="K7" s="188" t="s">
        <v>303</v>
      </c>
      <c r="L7" s="189"/>
      <c r="M7" s="189"/>
      <c r="N7" s="189"/>
      <c r="O7" s="189"/>
      <c r="P7" s="189"/>
      <c r="Q7" s="189"/>
      <c r="R7" s="189"/>
      <c r="S7" s="190"/>
      <c r="T7" s="191">
        <v>0.5</v>
      </c>
      <c r="U7" s="192"/>
      <c r="V7" s="75"/>
    </row>
    <row r="8" spans="1:22" ht="22.5" customHeight="1" x14ac:dyDescent="0.65">
      <c r="A8" s="73">
        <v>4</v>
      </c>
      <c r="B8" s="193" t="s">
        <v>3220</v>
      </c>
      <c r="C8" s="193"/>
      <c r="D8" s="193"/>
      <c r="E8" s="193"/>
      <c r="F8" s="193"/>
      <c r="G8" s="193"/>
      <c r="H8" s="193"/>
      <c r="I8" s="193"/>
      <c r="J8" s="75"/>
      <c r="K8" s="196" t="s">
        <v>304</v>
      </c>
      <c r="L8" s="197"/>
      <c r="M8" s="197"/>
      <c r="N8" s="197"/>
      <c r="O8" s="197"/>
      <c r="P8" s="197"/>
      <c r="Q8" s="197"/>
      <c r="R8" s="197"/>
      <c r="S8" s="197"/>
      <c r="T8" s="198">
        <v>0.2</v>
      </c>
      <c r="U8" s="199"/>
    </row>
    <row r="9" spans="1:22" ht="22.5" customHeight="1" x14ac:dyDescent="0.65">
      <c r="A9" s="73"/>
      <c r="B9" s="194"/>
      <c r="C9" s="194"/>
      <c r="D9" s="194"/>
      <c r="E9" s="194"/>
      <c r="F9" s="194"/>
      <c r="G9" s="194"/>
      <c r="H9" s="194"/>
      <c r="I9" s="194"/>
      <c r="J9" s="76"/>
      <c r="K9" s="196"/>
      <c r="L9" s="197"/>
      <c r="M9" s="197"/>
      <c r="N9" s="197"/>
      <c r="O9" s="197"/>
      <c r="P9" s="197"/>
      <c r="Q9" s="197"/>
      <c r="R9" s="197"/>
      <c r="S9" s="197"/>
      <c r="T9" s="200"/>
      <c r="U9" s="199"/>
    </row>
    <row r="10" spans="1:22" ht="22.5" customHeight="1" x14ac:dyDescent="0.65">
      <c r="A10" s="73"/>
      <c r="B10" s="194"/>
      <c r="C10" s="194"/>
      <c r="D10" s="194"/>
      <c r="E10" s="194"/>
      <c r="F10" s="194"/>
      <c r="G10" s="194"/>
      <c r="H10" s="194"/>
      <c r="I10" s="194"/>
      <c r="K10" s="201" t="s">
        <v>305</v>
      </c>
      <c r="L10" s="202"/>
      <c r="M10" s="202"/>
      <c r="N10" s="202"/>
      <c r="O10" s="202"/>
      <c r="P10" s="202"/>
      <c r="Q10" s="202"/>
      <c r="R10" s="202"/>
      <c r="S10" s="203"/>
      <c r="T10" s="204">
        <v>0.2</v>
      </c>
      <c r="U10" s="205"/>
    </row>
    <row r="11" spans="1:22" ht="22.5" customHeight="1" x14ac:dyDescent="0.65">
      <c r="A11" s="73"/>
      <c r="B11" s="194"/>
      <c r="C11" s="194"/>
      <c r="D11" s="194"/>
      <c r="E11" s="194"/>
      <c r="F11" s="194"/>
      <c r="G11" s="194"/>
      <c r="H11" s="194"/>
      <c r="I11" s="194"/>
      <c r="K11" s="188" t="s">
        <v>306</v>
      </c>
      <c r="L11" s="189"/>
      <c r="M11" s="189"/>
      <c r="N11" s="189"/>
      <c r="O11" s="189"/>
      <c r="P11" s="189"/>
      <c r="Q11" s="189"/>
      <c r="R11" s="189"/>
      <c r="S11" s="190"/>
      <c r="T11" s="167">
        <v>0.2</v>
      </c>
      <c r="U11" s="168"/>
    </row>
    <row r="12" spans="1:22" ht="22.5" customHeight="1" thickBot="1" x14ac:dyDescent="0.7">
      <c r="A12" s="73"/>
      <c r="B12" s="195"/>
      <c r="C12" s="195"/>
      <c r="D12" s="195"/>
      <c r="E12" s="195"/>
      <c r="F12" s="195"/>
      <c r="G12" s="195"/>
      <c r="H12" s="195"/>
      <c r="I12" s="195"/>
      <c r="K12" s="169" t="s">
        <v>307</v>
      </c>
      <c r="L12" s="170"/>
      <c r="M12" s="170"/>
      <c r="N12" s="170"/>
      <c r="O12" s="170"/>
      <c r="P12" s="170"/>
      <c r="Q12" s="170"/>
      <c r="R12" s="170"/>
      <c r="S12" s="171"/>
      <c r="T12" s="172">
        <v>0.5</v>
      </c>
      <c r="U12" s="173"/>
    </row>
    <row r="13" spans="1:22" ht="22.5" customHeight="1" thickBot="1" x14ac:dyDescent="0.7">
      <c r="A13" s="73">
        <v>5</v>
      </c>
      <c r="B13" s="174" t="s">
        <v>308</v>
      </c>
      <c r="C13" s="175"/>
      <c r="D13" s="175"/>
      <c r="E13" s="175"/>
      <c r="F13" s="175"/>
      <c r="G13" s="175"/>
      <c r="H13" s="175"/>
      <c r="I13" s="176"/>
      <c r="K13" s="177" t="s">
        <v>309</v>
      </c>
      <c r="L13" s="178"/>
      <c r="M13" s="178"/>
      <c r="N13" s="178"/>
      <c r="O13" s="178"/>
      <c r="P13" s="178"/>
      <c r="Q13" s="178"/>
      <c r="R13" s="178"/>
      <c r="S13" s="178"/>
      <c r="T13" s="178"/>
      <c r="U13" s="178"/>
    </row>
    <row r="14" spans="1:22" ht="22.5" customHeight="1" x14ac:dyDescent="0.65">
      <c r="A14" s="73"/>
      <c r="B14" s="179" t="s">
        <v>3219</v>
      </c>
      <c r="C14" s="179"/>
      <c r="D14" s="179"/>
      <c r="E14" s="179"/>
      <c r="F14" s="179"/>
      <c r="G14" s="179"/>
      <c r="H14" s="179"/>
      <c r="I14" s="179"/>
      <c r="K14" s="178"/>
      <c r="L14" s="178"/>
      <c r="M14" s="178"/>
      <c r="N14" s="178"/>
      <c r="O14" s="178"/>
      <c r="P14" s="178"/>
      <c r="Q14" s="178"/>
      <c r="R14" s="178"/>
      <c r="S14" s="178"/>
      <c r="T14" s="178"/>
      <c r="U14" s="178"/>
    </row>
    <row r="15" spans="1:22" ht="3.75" customHeight="1" x14ac:dyDescent="0.65">
      <c r="A15" s="73"/>
      <c r="B15" s="180"/>
      <c r="C15" s="180"/>
      <c r="D15" s="180"/>
      <c r="E15" s="180"/>
      <c r="F15" s="180"/>
      <c r="G15" s="180"/>
      <c r="H15" s="180"/>
      <c r="I15" s="180"/>
      <c r="K15" s="182"/>
      <c r="L15" s="182"/>
      <c r="M15" s="182"/>
      <c r="N15" s="182"/>
      <c r="O15" s="182"/>
      <c r="P15" s="182"/>
      <c r="Q15" s="182"/>
      <c r="R15" s="182"/>
      <c r="S15" s="182"/>
      <c r="T15" s="182"/>
      <c r="U15" s="182"/>
    </row>
    <row r="16" spans="1:22" ht="26.25" customHeight="1" x14ac:dyDescent="0.65">
      <c r="A16" s="73">
        <v>6</v>
      </c>
      <c r="B16" s="180"/>
      <c r="C16" s="180"/>
      <c r="D16" s="180"/>
      <c r="E16" s="180"/>
      <c r="F16" s="180"/>
      <c r="G16" s="180"/>
      <c r="H16" s="180"/>
      <c r="I16" s="180"/>
      <c r="K16" s="182"/>
      <c r="L16" s="182"/>
      <c r="M16" s="182"/>
      <c r="N16" s="182"/>
      <c r="O16" s="182"/>
      <c r="P16" s="182"/>
      <c r="Q16" s="182"/>
      <c r="R16" s="182"/>
      <c r="S16" s="182"/>
      <c r="T16" s="182"/>
      <c r="U16" s="182"/>
    </row>
    <row r="17" spans="2:21" ht="19.5" customHeight="1" x14ac:dyDescent="0.5">
      <c r="B17" s="180"/>
      <c r="C17" s="180"/>
      <c r="D17" s="180"/>
      <c r="E17" s="180"/>
      <c r="F17" s="180"/>
      <c r="G17" s="180"/>
      <c r="H17" s="180"/>
      <c r="I17" s="180"/>
      <c r="K17" s="182"/>
      <c r="L17" s="182"/>
      <c r="M17" s="182"/>
      <c r="N17" s="182"/>
      <c r="O17" s="182"/>
      <c r="P17" s="182"/>
      <c r="Q17" s="182"/>
      <c r="R17" s="182"/>
      <c r="S17" s="182"/>
      <c r="T17" s="182"/>
      <c r="U17" s="182"/>
    </row>
    <row r="18" spans="2:21" ht="19.5" customHeight="1" x14ac:dyDescent="0.65">
      <c r="B18" s="180"/>
      <c r="C18" s="180"/>
      <c r="D18" s="180"/>
      <c r="E18" s="180"/>
      <c r="F18" s="180"/>
      <c r="G18" s="180"/>
      <c r="H18" s="180"/>
      <c r="I18" s="180"/>
      <c r="K18" s="77"/>
      <c r="M18" s="182"/>
      <c r="N18" s="182"/>
      <c r="O18" s="182"/>
      <c r="P18" s="78"/>
      <c r="Q18" s="183"/>
      <c r="R18" s="183"/>
      <c r="S18" s="77"/>
      <c r="T18" s="77"/>
      <c r="U18" s="77"/>
    </row>
    <row r="19" spans="2:21" ht="21.75" customHeight="1" thickBot="1" x14ac:dyDescent="0.55000000000000004">
      <c r="B19" s="181"/>
      <c r="C19" s="181"/>
      <c r="D19" s="181"/>
      <c r="E19" s="181"/>
      <c r="F19" s="181"/>
      <c r="G19" s="181"/>
      <c r="H19" s="181"/>
      <c r="I19" s="181"/>
    </row>
    <row r="20" spans="2:21" ht="3.75" customHeight="1" thickBot="1" x14ac:dyDescent="0.55000000000000004"/>
    <row r="21" spans="2:21" ht="35.25" customHeight="1" x14ac:dyDescent="0.5">
      <c r="B21" s="158"/>
      <c r="C21" s="159"/>
      <c r="D21" s="159"/>
      <c r="E21" s="159"/>
      <c r="F21" s="159"/>
      <c r="G21" s="159"/>
      <c r="H21" s="159"/>
      <c r="I21" s="159"/>
      <c r="J21" s="159"/>
      <c r="K21" s="159"/>
      <c r="L21" s="159"/>
      <c r="M21" s="159"/>
      <c r="N21" s="159"/>
      <c r="O21" s="159"/>
      <c r="P21" s="159"/>
      <c r="Q21" s="159"/>
      <c r="R21" s="159"/>
      <c r="S21" s="159"/>
      <c r="T21" s="159"/>
      <c r="U21" s="160"/>
    </row>
    <row r="22" spans="2:21" ht="14.25" customHeight="1" x14ac:dyDescent="0.5">
      <c r="B22" s="161"/>
      <c r="C22" s="162"/>
      <c r="D22" s="162"/>
      <c r="E22" s="162"/>
      <c r="F22" s="162"/>
      <c r="G22" s="162"/>
      <c r="H22" s="162"/>
      <c r="I22" s="162"/>
      <c r="J22" s="162"/>
      <c r="K22" s="162"/>
      <c r="L22" s="162"/>
      <c r="M22" s="162"/>
      <c r="N22" s="162"/>
      <c r="O22" s="162"/>
      <c r="P22" s="162"/>
      <c r="Q22" s="162"/>
      <c r="R22" s="162"/>
      <c r="S22" s="162"/>
      <c r="T22" s="162"/>
      <c r="U22" s="163"/>
    </row>
    <row r="23" spans="2:21" ht="15" customHeight="1" thickBot="1" x14ac:dyDescent="0.55000000000000004">
      <c r="B23" s="164"/>
      <c r="C23" s="165"/>
      <c r="D23" s="165"/>
      <c r="E23" s="165"/>
      <c r="F23" s="165"/>
      <c r="G23" s="165"/>
      <c r="H23" s="165"/>
      <c r="I23" s="165"/>
      <c r="J23" s="165"/>
      <c r="K23" s="165"/>
      <c r="L23" s="165"/>
      <c r="M23" s="165"/>
      <c r="N23" s="165"/>
      <c r="O23" s="165"/>
      <c r="P23" s="165"/>
      <c r="Q23" s="165"/>
      <c r="R23" s="165"/>
      <c r="S23" s="165"/>
      <c r="T23" s="165"/>
      <c r="U23" s="166"/>
    </row>
  </sheetData>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43F0B-C8A6-49C6-86AE-C72F18BDC5EC}">
  <dimension ref="A1:AB77"/>
  <sheetViews>
    <sheetView showGridLines="0" rightToLeft="1" workbookViewId="0">
      <selection activeCell="H6" sqref="H6"/>
    </sheetView>
  </sheetViews>
  <sheetFormatPr defaultColWidth="9" defaultRowHeight="14.4" x14ac:dyDescent="0.3"/>
  <cols>
    <col min="1" max="1" width="16" style="553" bestFit="1" customWidth="1"/>
    <col min="2" max="2" width="22.21875" style="553" customWidth="1"/>
    <col min="3" max="3" width="18.88671875" style="553" customWidth="1"/>
    <col min="4" max="4" width="26" style="553" customWidth="1"/>
    <col min="5" max="5" width="20.44140625" style="553" customWidth="1"/>
    <col min="6" max="6" width="20" style="553" customWidth="1"/>
    <col min="7" max="7" width="11.6640625" style="553" bestFit="1" customWidth="1"/>
    <col min="8" max="8" width="60" style="553" customWidth="1"/>
    <col min="9" max="9" width="3" style="553" hidden="1" customWidth="1"/>
    <col min="10" max="10" width="13.6640625" style="553" hidden="1" customWidth="1"/>
    <col min="11" max="11" width="11" style="553" hidden="1" customWidth="1"/>
    <col min="12" max="12" width="3.21875" style="553" hidden="1" customWidth="1"/>
    <col min="13" max="13" width="8.33203125" style="553" hidden="1" customWidth="1"/>
    <col min="14" max="14" width="20" style="554" hidden="1" customWidth="1"/>
    <col min="15" max="15" width="3" style="554" hidden="1" customWidth="1"/>
    <col min="16" max="16" width="13.6640625" style="553" hidden="1" customWidth="1"/>
    <col min="17" max="18" width="0" style="553" hidden="1" customWidth="1"/>
    <col min="19" max="19" width="3" style="553" hidden="1" customWidth="1"/>
    <col min="20" max="20" width="5.109375" style="553" hidden="1" customWidth="1"/>
    <col min="21" max="21" width="2" style="553" hidden="1" customWidth="1"/>
    <col min="22" max="22" width="3.44140625" style="553" hidden="1" customWidth="1"/>
    <col min="23" max="23" width="3" style="553" hidden="1" customWidth="1"/>
    <col min="24" max="24" width="9.6640625" style="553" hidden="1" customWidth="1"/>
    <col min="25" max="26" width="0" style="553" hidden="1" customWidth="1"/>
    <col min="27" max="27" width="3" style="553" hidden="1" customWidth="1"/>
    <col min="28" max="28" width="5" style="553" hidden="1" customWidth="1"/>
    <col min="29" max="35" width="0" style="553" hidden="1" customWidth="1"/>
    <col min="36" max="16384" width="9" style="553"/>
  </cols>
  <sheetData>
    <row r="1" spans="1:28" ht="25.8" customHeight="1" x14ac:dyDescent="0.3">
      <c r="A1" s="551" t="s">
        <v>4096</v>
      </c>
      <c r="B1" s="551"/>
      <c r="C1" s="138"/>
      <c r="D1" s="552" t="e">
        <f>VLOOKUP(C1,ورقة2!A2:B2800,2,0)</f>
        <v>#N/A</v>
      </c>
      <c r="F1" s="553" t="e">
        <f>IF(VLOOKUP(C1,ورقة2!A1:Z2762,26,0)="","",VLOOKUP(C1,ورقة2!A1:Z2762,26,0))</f>
        <v>#N/A</v>
      </c>
    </row>
    <row r="2" spans="1:28" ht="46.8" customHeight="1" x14ac:dyDescent="0.3">
      <c r="A2" s="555"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555"/>
      <c r="C2" s="555"/>
      <c r="D2" s="555"/>
      <c r="E2" s="555"/>
      <c r="F2" s="555"/>
    </row>
    <row r="3" spans="1:28" ht="15" thickBot="1" x14ac:dyDescent="0.35">
      <c r="J3" s="553" t="s">
        <v>10</v>
      </c>
      <c r="L3" s="556" t="s">
        <v>282</v>
      </c>
      <c r="M3" s="556"/>
      <c r="N3" s="553"/>
      <c r="O3" s="556" t="s">
        <v>10</v>
      </c>
      <c r="P3" s="556"/>
      <c r="S3" s="556" t="s">
        <v>4114</v>
      </c>
      <c r="T3" s="556"/>
      <c r="U3" s="556" t="s">
        <v>11</v>
      </c>
      <c r="V3" s="556"/>
      <c r="X3" s="553" t="s">
        <v>9</v>
      </c>
      <c r="AA3" s="554" t="s">
        <v>4098</v>
      </c>
      <c r="AB3" s="553">
        <v>1950</v>
      </c>
    </row>
    <row r="4" spans="1:28" ht="23.25" customHeight="1" thickTop="1" x14ac:dyDescent="0.3">
      <c r="A4" s="557" t="s">
        <v>53</v>
      </c>
      <c r="B4" s="557" t="s">
        <v>4099</v>
      </c>
      <c r="C4" s="557" t="s">
        <v>258</v>
      </c>
      <c r="D4" s="558" t="s">
        <v>4100</v>
      </c>
      <c r="E4" s="558" t="s">
        <v>58</v>
      </c>
      <c r="F4" s="557" t="s">
        <v>57</v>
      </c>
      <c r="G4" s="559" t="s">
        <v>220</v>
      </c>
      <c r="I4" s="554" t="s">
        <v>4102</v>
      </c>
      <c r="J4" s="553" t="s">
        <v>3860</v>
      </c>
      <c r="L4" s="560" t="s">
        <v>4102</v>
      </c>
      <c r="M4" s="553" t="s">
        <v>263</v>
      </c>
      <c r="N4" s="553"/>
      <c r="O4" s="554" t="s">
        <v>4102</v>
      </c>
      <c r="P4" s="553" t="s">
        <v>3860</v>
      </c>
      <c r="S4" s="554" t="s">
        <v>4105</v>
      </c>
      <c r="T4" s="553" t="s">
        <v>3818</v>
      </c>
      <c r="W4" s="554" t="s">
        <v>4102</v>
      </c>
      <c r="X4" s="553" t="s">
        <v>318</v>
      </c>
      <c r="AA4" s="554" t="s">
        <v>4103</v>
      </c>
      <c r="AB4" s="553">
        <v>1953</v>
      </c>
    </row>
    <row r="5" spans="1:28" ht="33.75" customHeight="1" thickBot="1" x14ac:dyDescent="0.35">
      <c r="A5" s="150"/>
      <c r="B5" s="151"/>
      <c r="C5" s="151"/>
      <c r="D5" s="150"/>
      <c r="E5" s="150"/>
      <c r="F5" s="151"/>
      <c r="G5" s="152"/>
      <c r="I5" s="554" t="s">
        <v>4103</v>
      </c>
      <c r="J5" s="553" t="s">
        <v>3704</v>
      </c>
      <c r="L5" s="560" t="s">
        <v>4103</v>
      </c>
      <c r="M5" s="553" t="s">
        <v>270</v>
      </c>
      <c r="N5" s="553"/>
      <c r="O5" s="554" t="s">
        <v>4103</v>
      </c>
      <c r="P5" s="553" t="s">
        <v>3704</v>
      </c>
      <c r="S5" s="554"/>
      <c r="W5" s="554" t="s">
        <v>4103</v>
      </c>
      <c r="X5" s="553" t="s">
        <v>692</v>
      </c>
      <c r="AA5" s="554" t="s">
        <v>4104</v>
      </c>
      <c r="AB5" s="553">
        <v>1954</v>
      </c>
    </row>
    <row r="6" spans="1:28" ht="23.25" customHeight="1" thickTop="1" x14ac:dyDescent="0.3">
      <c r="A6" s="561" t="s">
        <v>50</v>
      </c>
      <c r="B6" s="562" t="s">
        <v>51</v>
      </c>
      <c r="C6" s="562" t="s">
        <v>265</v>
      </c>
      <c r="D6" s="562" t="s">
        <v>266</v>
      </c>
      <c r="E6" s="562" t="s">
        <v>267</v>
      </c>
      <c r="F6" s="563" t="s">
        <v>268</v>
      </c>
      <c r="I6" s="554" t="s">
        <v>4098</v>
      </c>
      <c r="J6" s="553" t="s">
        <v>3222</v>
      </c>
      <c r="L6" s="560" t="s">
        <v>4098</v>
      </c>
      <c r="M6" s="553" t="s">
        <v>261</v>
      </c>
      <c r="N6" s="553"/>
      <c r="O6" s="554" t="s">
        <v>4098</v>
      </c>
      <c r="P6" s="553" t="s">
        <v>3222</v>
      </c>
      <c r="S6" s="554" t="s">
        <v>4098</v>
      </c>
      <c r="T6" s="553" t="s">
        <v>262</v>
      </c>
      <c r="U6" s="553">
        <v>1</v>
      </c>
      <c r="V6" s="553" t="s">
        <v>221</v>
      </c>
      <c r="W6" s="554" t="s">
        <v>4098</v>
      </c>
      <c r="X6" s="553" t="s">
        <v>317</v>
      </c>
      <c r="AA6" s="554" t="s">
        <v>4101</v>
      </c>
      <c r="AB6" s="553">
        <v>1951</v>
      </c>
    </row>
    <row r="7" spans="1:28" s="564" customFormat="1" ht="33.75" customHeight="1" x14ac:dyDescent="0.3">
      <c r="A7" s="570" t="e">
        <f>IF(A8&lt;&gt;"",A8,VLOOKUP(C1,ورقة2!A1:L2762,3,0))</f>
        <v>#N/A</v>
      </c>
      <c r="B7" s="571" t="e">
        <f>IF(B8&lt;&gt;"",B8,VLOOKUP(C1,ورقة2!A1:L2762,4,0))</f>
        <v>#N/A</v>
      </c>
      <c r="C7" s="571" t="e">
        <f>TRIM(UPPER(IF(C8&lt;&gt;"",C8,VLOOKUP(C1,ورقة2!A1:AD2762,27,0))))</f>
        <v>#N/A</v>
      </c>
      <c r="D7" s="571" t="e">
        <f>UPPER(IF(D8&lt;&gt;"",D8,VLOOKUP(C1,ورقة2!A1:AD2762,28,0)))</f>
        <v>#N/A</v>
      </c>
      <c r="E7" s="571" t="e">
        <f>UPPER(IF(E8&lt;&gt;"",E8,VLOOKUP(C1,ورقة2!A1:AD2762,29,0)))</f>
        <v>#N/A</v>
      </c>
      <c r="F7" s="572" t="e">
        <f>UPPER(IF(F8&lt;&gt;"",F8,VLOOKUP(C1,ورقة2!A1:AD2762,30,0)))</f>
        <v>#N/A</v>
      </c>
      <c r="I7" s="554" t="s">
        <v>4101</v>
      </c>
      <c r="J7" s="553" t="s">
        <v>3264</v>
      </c>
      <c r="L7" s="560" t="s">
        <v>4101</v>
      </c>
      <c r="M7" s="553" t="s">
        <v>269</v>
      </c>
      <c r="N7" s="553"/>
      <c r="O7" s="554" t="s">
        <v>4101</v>
      </c>
      <c r="P7" s="553" t="s">
        <v>3264</v>
      </c>
      <c r="Q7" s="553"/>
      <c r="R7" s="553"/>
      <c r="S7" s="554" t="s">
        <v>4101</v>
      </c>
      <c r="T7" s="553" t="s">
        <v>264</v>
      </c>
      <c r="U7" s="553">
        <v>2</v>
      </c>
      <c r="V7" s="553" t="s">
        <v>222</v>
      </c>
      <c r="W7" s="554" t="s">
        <v>4101</v>
      </c>
      <c r="X7" s="553" t="s">
        <v>4115</v>
      </c>
      <c r="Y7" s="553"/>
      <c r="AA7" s="554" t="s">
        <v>4102</v>
      </c>
      <c r="AB7" s="553">
        <v>1952</v>
      </c>
    </row>
    <row r="8" spans="1:28" s="564" customFormat="1" ht="33.75" customHeight="1" thickBot="1" x14ac:dyDescent="0.35">
      <c r="A8" s="153"/>
      <c r="B8" s="151"/>
      <c r="C8" s="151"/>
      <c r="D8" s="151"/>
      <c r="E8" s="151"/>
      <c r="F8" s="152"/>
      <c r="G8" s="565" t="s">
        <v>7352</v>
      </c>
      <c r="H8" s="566"/>
      <c r="I8" s="566"/>
      <c r="J8" s="566"/>
      <c r="K8" s="566"/>
      <c r="L8" s="566"/>
      <c r="M8" s="566"/>
      <c r="N8" s="566"/>
      <c r="O8" s="566"/>
      <c r="P8" s="566"/>
      <c r="Q8" s="553"/>
      <c r="R8" s="553"/>
      <c r="S8" s="554"/>
      <c r="T8" s="553"/>
      <c r="U8" s="553"/>
      <c r="V8" s="553"/>
      <c r="W8" s="554"/>
      <c r="X8" s="553"/>
      <c r="Y8" s="553"/>
      <c r="AA8" s="554"/>
      <c r="AB8" s="553"/>
    </row>
    <row r="9" spans="1:28" ht="23.25" customHeight="1" thickTop="1" x14ac:dyDescent="0.3">
      <c r="A9" s="567" t="s">
        <v>52</v>
      </c>
      <c r="B9" s="557" t="s">
        <v>6</v>
      </c>
      <c r="C9" s="557" t="s">
        <v>10</v>
      </c>
      <c r="D9" s="559" t="s">
        <v>11</v>
      </c>
      <c r="E9" s="567" t="s">
        <v>54</v>
      </c>
      <c r="F9" s="557" t="s">
        <v>55</v>
      </c>
      <c r="G9" s="559" t="s">
        <v>4196</v>
      </c>
      <c r="I9" s="554" t="s">
        <v>4104</v>
      </c>
      <c r="J9" s="553" t="s">
        <v>3589</v>
      </c>
      <c r="L9" s="560" t="s">
        <v>4104</v>
      </c>
      <c r="M9" s="553" t="s">
        <v>271</v>
      </c>
      <c r="N9" s="553"/>
      <c r="O9" s="554" t="s">
        <v>4104</v>
      </c>
      <c r="P9" s="553" t="s">
        <v>3589</v>
      </c>
      <c r="S9" s="554"/>
      <c r="W9" s="554" t="s">
        <v>4104</v>
      </c>
      <c r="X9" s="553" t="s">
        <v>319</v>
      </c>
      <c r="AA9" s="554" t="s">
        <v>4105</v>
      </c>
      <c r="AB9" s="553">
        <v>1955</v>
      </c>
    </row>
    <row r="10" spans="1:28" ht="33.75" customHeight="1" x14ac:dyDescent="0.3">
      <c r="A10" s="573" t="e">
        <f>IF(A11&lt;&gt;"",A11,VLOOKUP(C1,ورقة2!A1:L2762,6,0))</f>
        <v>#N/A</v>
      </c>
      <c r="B10" s="571" t="e">
        <f>IF(B11&lt;&gt;"",B11,VLOOKUP(C1,ورقة2!A1:L2762,7,0))</f>
        <v>#N/A</v>
      </c>
      <c r="C10" s="571" t="e">
        <f>IF(C11&lt;&gt;"",C11,VLOOKUP(C1,ورقة2!A1:L2762,8,0))</f>
        <v>#N/A</v>
      </c>
      <c r="D10" s="572" t="e">
        <f>IF(D11&lt;&gt;"",D11,VLOOKUP(C1,ورقة2!A1:L2762,5,0))</f>
        <v>#N/A</v>
      </c>
      <c r="E10" s="570" t="e">
        <f>IF(E11&lt;&gt;"",E11,VLOOKUP(C1,ورقة2!A1:L2762,10,0))</f>
        <v>#N/A</v>
      </c>
      <c r="F10" s="571" t="e">
        <f>IF(F11&lt;&gt;"",F11,VLOOKUP(C1,ورقة2!A1:L2762,11,0))</f>
        <v>#N/A</v>
      </c>
      <c r="G10" s="572" t="e">
        <f>IF(G11&lt;&gt;"",G11,VLOOKUP(C1,ورقة2!A1:L2762,12,0))</f>
        <v>#N/A</v>
      </c>
      <c r="I10" s="554" t="s">
        <v>4105</v>
      </c>
      <c r="J10" s="553" t="s">
        <v>3430</v>
      </c>
      <c r="L10" s="560" t="s">
        <v>4105</v>
      </c>
      <c r="M10" s="553" t="s">
        <v>272</v>
      </c>
      <c r="N10" s="553"/>
      <c r="O10" s="554" t="s">
        <v>4105</v>
      </c>
      <c r="P10" s="553" t="s">
        <v>3430</v>
      </c>
      <c r="W10" s="554" t="s">
        <v>4105</v>
      </c>
      <c r="X10" s="553" t="s">
        <v>693</v>
      </c>
      <c r="AA10" s="554" t="s">
        <v>4106</v>
      </c>
      <c r="AB10" s="553">
        <v>1956</v>
      </c>
    </row>
    <row r="11" spans="1:28" ht="33.75" customHeight="1" thickBot="1" x14ac:dyDescent="0.35">
      <c r="A11" s="154"/>
      <c r="B11" s="151"/>
      <c r="C11" s="151"/>
      <c r="D11" s="152"/>
      <c r="E11" s="153"/>
      <c r="F11" s="151"/>
      <c r="G11" s="152"/>
      <c r="H11" s="568" t="s">
        <v>7352</v>
      </c>
      <c r="I11" s="566"/>
      <c r="J11" s="566"/>
      <c r="K11" s="566"/>
      <c r="L11" s="566"/>
      <c r="M11" s="569"/>
      <c r="N11" s="569"/>
      <c r="O11" s="569"/>
      <c r="P11" s="569"/>
      <c r="Q11" s="569"/>
      <c r="R11" s="569"/>
      <c r="W11" s="554"/>
      <c r="AA11" s="554"/>
    </row>
    <row r="12" spans="1:28" ht="23.25" customHeight="1" thickTop="1" x14ac:dyDescent="0.3">
      <c r="I12" s="554" t="s">
        <v>4106</v>
      </c>
      <c r="J12" s="553" t="s">
        <v>4043</v>
      </c>
      <c r="L12" s="560" t="s">
        <v>4106</v>
      </c>
      <c r="M12" s="553" t="s">
        <v>274</v>
      </c>
      <c r="N12" s="553"/>
      <c r="O12" s="554" t="s">
        <v>4106</v>
      </c>
      <c r="P12" s="553" t="s">
        <v>4043</v>
      </c>
      <c r="W12" s="554" t="s">
        <v>4106</v>
      </c>
      <c r="X12" s="553" t="s">
        <v>691</v>
      </c>
      <c r="AA12" s="554" t="s">
        <v>4107</v>
      </c>
      <c r="AB12" s="553">
        <v>1957</v>
      </c>
    </row>
    <row r="13" spans="1:28" ht="33.75" customHeight="1" x14ac:dyDescent="0.3">
      <c r="I13" s="554" t="s">
        <v>4107</v>
      </c>
      <c r="J13" s="553" t="s">
        <v>3891</v>
      </c>
      <c r="L13" s="560" t="s">
        <v>4107</v>
      </c>
      <c r="M13" s="553" t="s">
        <v>278</v>
      </c>
      <c r="N13" s="553"/>
      <c r="O13" s="554" t="s">
        <v>4107</v>
      </c>
      <c r="P13" s="553" t="s">
        <v>3891</v>
      </c>
      <c r="W13" s="554" t="s">
        <v>4107</v>
      </c>
      <c r="X13" s="553" t="s">
        <v>292</v>
      </c>
      <c r="AA13" s="554" t="s">
        <v>4108</v>
      </c>
      <c r="AB13" s="553">
        <v>1958</v>
      </c>
    </row>
    <row r="14" spans="1:28" ht="33.75" customHeight="1" x14ac:dyDescent="0.3">
      <c r="I14" s="554"/>
      <c r="L14" s="560"/>
      <c r="N14" s="553"/>
      <c r="W14" s="554"/>
      <c r="AA14" s="554"/>
    </row>
    <row r="15" spans="1:28" ht="23.25" customHeight="1" x14ac:dyDescent="0.3">
      <c r="I15" s="554"/>
      <c r="L15" s="560" t="s">
        <v>4108</v>
      </c>
      <c r="M15" s="553" t="s">
        <v>279</v>
      </c>
      <c r="N15" s="553"/>
      <c r="O15" s="553"/>
      <c r="AA15" s="554" t="s">
        <v>4109</v>
      </c>
      <c r="AB15" s="553">
        <v>1959</v>
      </c>
    </row>
    <row r="16" spans="1:28" ht="33.75" customHeight="1" x14ac:dyDescent="0.3">
      <c r="L16" s="560" t="s">
        <v>4109</v>
      </c>
      <c r="M16" s="553" t="s">
        <v>273</v>
      </c>
      <c r="N16" s="553"/>
      <c r="O16" s="553"/>
      <c r="AA16" s="554" t="s">
        <v>4110</v>
      </c>
      <c r="AB16" s="553">
        <v>1960</v>
      </c>
    </row>
    <row r="17" spans="7:28" ht="25.2" customHeight="1" x14ac:dyDescent="0.3">
      <c r="L17" s="560" t="s">
        <v>4110</v>
      </c>
      <c r="M17" s="553" t="s">
        <v>280</v>
      </c>
      <c r="N17" s="553"/>
      <c r="O17" s="553"/>
      <c r="AA17" s="554" t="s">
        <v>4111</v>
      </c>
      <c r="AB17" s="553">
        <v>1961</v>
      </c>
    </row>
    <row r="18" spans="7:28" x14ac:dyDescent="0.3">
      <c r="L18" s="560" t="s">
        <v>4111</v>
      </c>
      <c r="M18" s="553" t="s">
        <v>277</v>
      </c>
      <c r="N18" s="553"/>
      <c r="O18" s="553"/>
      <c r="AA18" s="554" t="s">
        <v>4112</v>
      </c>
      <c r="AB18" s="553">
        <v>1962</v>
      </c>
    </row>
    <row r="19" spans="7:28" x14ac:dyDescent="0.3">
      <c r="L19" s="560" t="s">
        <v>4112</v>
      </c>
      <c r="M19" s="553" t="s">
        <v>275</v>
      </c>
      <c r="N19" s="553"/>
      <c r="O19" s="553"/>
      <c r="AA19" s="554" t="s">
        <v>4113</v>
      </c>
      <c r="AB19" s="553">
        <v>1963</v>
      </c>
    </row>
    <row r="20" spans="7:28" x14ac:dyDescent="0.3">
      <c r="L20" s="560" t="s">
        <v>4113</v>
      </c>
      <c r="M20" s="553" t="s">
        <v>276</v>
      </c>
      <c r="N20" s="553"/>
      <c r="O20" s="553"/>
      <c r="AA20" s="554" t="s">
        <v>4116</v>
      </c>
      <c r="AB20" s="553">
        <v>1964</v>
      </c>
    </row>
    <row r="21" spans="7:28" x14ac:dyDescent="0.3">
      <c r="L21" s="560" t="s">
        <v>4116</v>
      </c>
      <c r="M21" s="553" t="s">
        <v>3888</v>
      </c>
      <c r="AA21" s="554" t="s">
        <v>4117</v>
      </c>
      <c r="AB21" s="553">
        <v>1965</v>
      </c>
    </row>
    <row r="22" spans="7:28" x14ac:dyDescent="0.3">
      <c r="L22" s="560" t="s">
        <v>4117</v>
      </c>
      <c r="M22" s="553" t="s">
        <v>4097</v>
      </c>
      <c r="AA22" s="554" t="s">
        <v>4118</v>
      </c>
      <c r="AB22" s="553">
        <v>1966</v>
      </c>
    </row>
    <row r="23" spans="7:28" x14ac:dyDescent="0.3">
      <c r="AA23" s="554" t="s">
        <v>4119</v>
      </c>
      <c r="AB23" s="553">
        <v>1967</v>
      </c>
    </row>
    <row r="24" spans="7:28" x14ac:dyDescent="0.3">
      <c r="G24" s="443" t="s">
        <v>221</v>
      </c>
      <c r="AA24" s="554" t="s">
        <v>4120</v>
      </c>
      <c r="AB24" s="553">
        <v>1968</v>
      </c>
    </row>
    <row r="25" spans="7:28" x14ac:dyDescent="0.3">
      <c r="G25" s="443" t="s">
        <v>222</v>
      </c>
      <c r="AA25" s="554" t="s">
        <v>4121</v>
      </c>
      <c r="AB25" s="553">
        <v>1969</v>
      </c>
    </row>
    <row r="26" spans="7:28" x14ac:dyDescent="0.3">
      <c r="AA26" s="554" t="s">
        <v>4122</v>
      </c>
      <c r="AB26" s="553">
        <v>1970</v>
      </c>
    </row>
    <row r="27" spans="7:28" x14ac:dyDescent="0.3">
      <c r="AA27" s="554" t="s">
        <v>4123</v>
      </c>
      <c r="AB27" s="553">
        <v>1971</v>
      </c>
    </row>
    <row r="28" spans="7:28" x14ac:dyDescent="0.3">
      <c r="AA28" s="554" t="s">
        <v>4124</v>
      </c>
      <c r="AB28" s="553">
        <v>1972</v>
      </c>
    </row>
    <row r="29" spans="7:28" x14ac:dyDescent="0.3">
      <c r="AA29" s="554" t="s">
        <v>4125</v>
      </c>
      <c r="AB29" s="553">
        <v>1973</v>
      </c>
    </row>
    <row r="30" spans="7:28" x14ac:dyDescent="0.3">
      <c r="AA30" s="554" t="s">
        <v>4126</v>
      </c>
      <c r="AB30" s="553">
        <v>1974</v>
      </c>
    </row>
    <row r="31" spans="7:28" x14ac:dyDescent="0.3">
      <c r="AA31" s="554" t="s">
        <v>4127</v>
      </c>
      <c r="AB31" s="553">
        <v>1975</v>
      </c>
    </row>
    <row r="32" spans="7:28" x14ac:dyDescent="0.3">
      <c r="AA32" s="554" t="s">
        <v>4128</v>
      </c>
      <c r="AB32" s="553">
        <v>1976</v>
      </c>
    </row>
    <row r="33" spans="27:28" x14ac:dyDescent="0.3">
      <c r="AA33" s="554" t="s">
        <v>4129</v>
      </c>
      <c r="AB33" s="553">
        <v>1977</v>
      </c>
    </row>
    <row r="34" spans="27:28" x14ac:dyDescent="0.3">
      <c r="AA34" s="554" t="s">
        <v>4130</v>
      </c>
      <c r="AB34" s="553">
        <v>1978</v>
      </c>
    </row>
    <row r="35" spans="27:28" x14ac:dyDescent="0.3">
      <c r="AA35" s="554" t="s">
        <v>4131</v>
      </c>
      <c r="AB35" s="553">
        <v>1979</v>
      </c>
    </row>
    <row r="36" spans="27:28" x14ac:dyDescent="0.3">
      <c r="AA36" s="554" t="s">
        <v>4132</v>
      </c>
      <c r="AB36" s="553">
        <v>1980</v>
      </c>
    </row>
    <row r="37" spans="27:28" x14ac:dyDescent="0.3">
      <c r="AA37" s="554" t="s">
        <v>4133</v>
      </c>
      <c r="AB37" s="553">
        <v>1981</v>
      </c>
    </row>
    <row r="38" spans="27:28" x14ac:dyDescent="0.3">
      <c r="AA38" s="554" t="s">
        <v>4134</v>
      </c>
      <c r="AB38" s="553">
        <v>1982</v>
      </c>
    </row>
    <row r="39" spans="27:28" x14ac:dyDescent="0.3">
      <c r="AA39" s="554" t="s">
        <v>4135</v>
      </c>
      <c r="AB39" s="553">
        <v>1983</v>
      </c>
    </row>
    <row r="40" spans="27:28" x14ac:dyDescent="0.3">
      <c r="AA40" s="554" t="s">
        <v>4136</v>
      </c>
      <c r="AB40" s="553">
        <v>1984</v>
      </c>
    </row>
    <row r="41" spans="27:28" x14ac:dyDescent="0.3">
      <c r="AA41" s="554" t="s">
        <v>4137</v>
      </c>
      <c r="AB41" s="553">
        <v>1985</v>
      </c>
    </row>
    <row r="42" spans="27:28" x14ac:dyDescent="0.3">
      <c r="AA42" s="554" t="s">
        <v>4138</v>
      </c>
      <c r="AB42" s="553">
        <v>1986</v>
      </c>
    </row>
    <row r="43" spans="27:28" x14ac:dyDescent="0.3">
      <c r="AA43" s="554" t="s">
        <v>4139</v>
      </c>
      <c r="AB43" s="553">
        <v>1987</v>
      </c>
    </row>
    <row r="44" spans="27:28" x14ac:dyDescent="0.3">
      <c r="AA44" s="554" t="s">
        <v>4140</v>
      </c>
      <c r="AB44" s="553">
        <v>1988</v>
      </c>
    </row>
    <row r="45" spans="27:28" x14ac:dyDescent="0.3">
      <c r="AA45" s="554" t="s">
        <v>4141</v>
      </c>
      <c r="AB45" s="553">
        <v>1989</v>
      </c>
    </row>
    <row r="46" spans="27:28" x14ac:dyDescent="0.3">
      <c r="AA46" s="554" t="s">
        <v>4142</v>
      </c>
      <c r="AB46" s="553">
        <v>1990</v>
      </c>
    </row>
    <row r="47" spans="27:28" x14ac:dyDescent="0.3">
      <c r="AA47" s="554" t="s">
        <v>4143</v>
      </c>
      <c r="AB47" s="553">
        <v>1991</v>
      </c>
    </row>
    <row r="48" spans="27:28" x14ac:dyDescent="0.3">
      <c r="AA48" s="554" t="s">
        <v>4144</v>
      </c>
      <c r="AB48" s="553">
        <v>1992</v>
      </c>
    </row>
    <row r="49" spans="27:28" x14ac:dyDescent="0.3">
      <c r="AA49" s="554" t="s">
        <v>4145</v>
      </c>
      <c r="AB49" s="553">
        <v>1993</v>
      </c>
    </row>
    <row r="50" spans="27:28" x14ac:dyDescent="0.3">
      <c r="AA50" s="554" t="s">
        <v>4146</v>
      </c>
      <c r="AB50" s="553">
        <v>1994</v>
      </c>
    </row>
    <row r="51" spans="27:28" x14ac:dyDescent="0.3">
      <c r="AA51" s="554" t="s">
        <v>4147</v>
      </c>
      <c r="AB51" s="553">
        <v>1995</v>
      </c>
    </row>
    <row r="52" spans="27:28" x14ac:dyDescent="0.3">
      <c r="AA52" s="554" t="s">
        <v>4148</v>
      </c>
      <c r="AB52" s="553">
        <v>1996</v>
      </c>
    </row>
    <row r="53" spans="27:28" x14ac:dyDescent="0.3">
      <c r="AA53" s="554" t="s">
        <v>4149</v>
      </c>
      <c r="AB53" s="553">
        <v>1997</v>
      </c>
    </row>
    <row r="54" spans="27:28" x14ac:dyDescent="0.3">
      <c r="AA54" s="554" t="s">
        <v>4150</v>
      </c>
      <c r="AB54" s="553">
        <v>1998</v>
      </c>
    </row>
    <row r="55" spans="27:28" x14ac:dyDescent="0.3">
      <c r="AA55" s="554" t="s">
        <v>4151</v>
      </c>
      <c r="AB55" s="553">
        <v>1999</v>
      </c>
    </row>
    <row r="56" spans="27:28" x14ac:dyDescent="0.3">
      <c r="AA56" s="554" t="s">
        <v>4152</v>
      </c>
      <c r="AB56" s="553">
        <v>2000</v>
      </c>
    </row>
    <row r="57" spans="27:28" x14ac:dyDescent="0.3">
      <c r="AA57" s="554" t="s">
        <v>4153</v>
      </c>
      <c r="AB57" s="553">
        <v>2001</v>
      </c>
    </row>
    <row r="58" spans="27:28" x14ac:dyDescent="0.3">
      <c r="AA58" s="554" t="s">
        <v>4154</v>
      </c>
      <c r="AB58" s="553">
        <v>2002</v>
      </c>
    </row>
    <row r="59" spans="27:28" x14ac:dyDescent="0.3">
      <c r="AA59" s="554" t="s">
        <v>4155</v>
      </c>
      <c r="AB59" s="553">
        <v>2003</v>
      </c>
    </row>
    <row r="60" spans="27:28" x14ac:dyDescent="0.3">
      <c r="AA60" s="554" t="s">
        <v>4156</v>
      </c>
      <c r="AB60" s="553">
        <v>2004</v>
      </c>
    </row>
    <row r="61" spans="27:28" x14ac:dyDescent="0.3">
      <c r="AA61" s="554" t="s">
        <v>4157</v>
      </c>
      <c r="AB61" s="553">
        <v>2005</v>
      </c>
    </row>
    <row r="62" spans="27:28" x14ac:dyDescent="0.3">
      <c r="AA62" s="554" t="s">
        <v>4158</v>
      </c>
      <c r="AB62" s="553">
        <v>2006</v>
      </c>
    </row>
    <row r="63" spans="27:28" x14ac:dyDescent="0.3">
      <c r="AA63" s="554" t="s">
        <v>4159</v>
      </c>
      <c r="AB63" s="553">
        <v>2007</v>
      </c>
    </row>
    <row r="64" spans="27:28" x14ac:dyDescent="0.3">
      <c r="AA64" s="554" t="s">
        <v>4160</v>
      </c>
      <c r="AB64" s="553">
        <v>2008</v>
      </c>
    </row>
    <row r="65" spans="27:28" x14ac:dyDescent="0.3">
      <c r="AA65" s="554" t="s">
        <v>4161</v>
      </c>
      <c r="AB65" s="553">
        <v>2009</v>
      </c>
    </row>
    <row r="66" spans="27:28" x14ac:dyDescent="0.3">
      <c r="AA66" s="554" t="s">
        <v>4162</v>
      </c>
      <c r="AB66" s="553">
        <v>2010</v>
      </c>
    </row>
    <row r="67" spans="27:28" x14ac:dyDescent="0.3">
      <c r="AA67" s="554" t="s">
        <v>4163</v>
      </c>
      <c r="AB67" s="553">
        <v>2011</v>
      </c>
    </row>
    <row r="68" spans="27:28" x14ac:dyDescent="0.3">
      <c r="AA68" s="554" t="s">
        <v>4164</v>
      </c>
      <c r="AB68" s="553">
        <v>2012</v>
      </c>
    </row>
    <row r="69" spans="27:28" x14ac:dyDescent="0.3">
      <c r="AA69" s="554" t="s">
        <v>4165</v>
      </c>
      <c r="AB69" s="553">
        <v>2013</v>
      </c>
    </row>
    <row r="70" spans="27:28" x14ac:dyDescent="0.3">
      <c r="AA70" s="554" t="s">
        <v>4166</v>
      </c>
      <c r="AB70" s="553">
        <v>2014</v>
      </c>
    </row>
    <row r="71" spans="27:28" x14ac:dyDescent="0.3">
      <c r="AA71" s="554" t="s">
        <v>4167</v>
      </c>
      <c r="AB71" s="553">
        <v>2015</v>
      </c>
    </row>
    <row r="72" spans="27:28" x14ac:dyDescent="0.3">
      <c r="AA72" s="554" t="s">
        <v>4168</v>
      </c>
      <c r="AB72" s="553">
        <v>2016</v>
      </c>
    </row>
    <row r="73" spans="27:28" x14ac:dyDescent="0.3">
      <c r="AA73" s="554" t="s">
        <v>4169</v>
      </c>
      <c r="AB73" s="553">
        <v>2017</v>
      </c>
    </row>
    <row r="74" spans="27:28" x14ac:dyDescent="0.3">
      <c r="AA74" s="554" t="s">
        <v>4170</v>
      </c>
      <c r="AB74" s="553">
        <v>2018</v>
      </c>
    </row>
    <row r="75" spans="27:28" x14ac:dyDescent="0.3">
      <c r="AA75" s="554" t="s">
        <v>4171</v>
      </c>
      <c r="AB75" s="553">
        <v>2019</v>
      </c>
    </row>
    <row r="76" spans="27:28" x14ac:dyDescent="0.3">
      <c r="AA76" s="554" t="s">
        <v>4172</v>
      </c>
      <c r="AB76" s="553">
        <v>2020</v>
      </c>
    </row>
    <row r="77" spans="27:28" x14ac:dyDescent="0.3">
      <c r="AA77" s="554" t="s">
        <v>4173</v>
      </c>
      <c r="AB77" s="553">
        <v>2021</v>
      </c>
    </row>
  </sheetData>
  <sheetProtection algorithmName="SHA-512" hashValue="nl+RtzB8UzB0+H74LeA/FhQnyyGXXOMjVrYa2oV88qtPzL4IxoHXZ32SyDmlgSw8bRi2q0mhAf5Ks0jGQRSBrw==" saltValue="o2fkswjUY1dqYERVddrKDQ==" spinCount="100000" sheet="1" objects="1" scenarios="1"/>
  <mergeCells count="8">
    <mergeCell ref="G8:P8"/>
    <mergeCell ref="H11:L11"/>
    <mergeCell ref="U3:V3"/>
    <mergeCell ref="A1:B1"/>
    <mergeCell ref="A2:F2"/>
    <mergeCell ref="L3:M3"/>
    <mergeCell ref="O3:P3"/>
    <mergeCell ref="S3:T3"/>
  </mergeCells>
  <phoneticPr fontId="49" type="noConversion"/>
  <dataValidations xWindow="270" yWindow="608" count="12">
    <dataValidation type="whole" allowBlank="1" showInputMessage="1" showErrorMessage="1" sqref="F11" xr:uid="{7E341B06-C752-4CDD-AFEE-44DFD34E95E9}">
      <formula1>1950</formula1>
      <formula2>2021</formula2>
    </dataValidation>
    <dataValidation allowBlank="1" showInputMessage="1" showErrorMessage="1" promptTitle="مكان الميلاد باللغة الانكليزية" prompt="يجب أن يكون صحيح لأن سيتم إعتماده في جميع الوثائق الجامعية" sqref="F8" xr:uid="{BA263330-D79B-45CE-966E-62EB896DA434}"/>
    <dataValidation allowBlank="1" showInputMessage="1" showErrorMessage="1" promptTitle="اسم الأم باللغة الانكليزية" prompt="يجب أن يكون صحيح لأن سيتم إعتماده في جميع الوثائق الجامعية" sqref="E8" xr:uid="{5A2299C3-7ED6-4342-A6CA-CA6A0C5DC85A}"/>
    <dataValidation allowBlank="1" showInputMessage="1" showErrorMessage="1" promptTitle="اسم الأب باللغة الانكليزية" prompt="يجب أن يكون صحيح لأن سيتم إعتماده في جميع الوثائق الجامعية" sqref="D8" xr:uid="{28158F36-32C6-4482-A81D-ED043A4832A2}"/>
    <dataValidation type="date" allowBlank="1" showInputMessage="1" showErrorMessage="1" promptTitle="يجب أن يكون التاريخ " prompt="يوم / شهر / سنة" sqref="A11" xr:uid="{D1966F5C-C26D-457A-93E6-94DCB9510F62}">
      <formula1>18264</formula1>
      <formula2>37986</formula2>
    </dataValidation>
    <dataValidation type="custom" allowBlank="1" showInputMessage="1" showErrorMessage="1" errorTitle="خطأ" error="رقم الهاتف غير صحيح_x000a_يجب كتابة نداء المحافظة ثم رقم الهاتف_x000a_" sqref="D5" xr:uid="{1D235F17-5CE4-4B74-8107-7E6D78AEF679}">
      <formula1>AND(LEFT(D5,1)="0",AND(LEN(D5)&gt;8,LEN(D5)&lt;12))</formula1>
    </dataValidation>
    <dataValidation type="custom" allowBlank="1" showInputMessage="1" showErrorMessage="1" errorTitle="خطأ" error="رقم الموبايل غير صحيح" sqref="E5" xr:uid="{43D72734-ED0E-400C-92FB-CC416B0663D9}">
      <formula1>AND(LEFT(E5,2)="09",LEN(E5)=10)</formula1>
    </dataValidation>
    <dataValidation type="list" allowBlank="1" showInputMessage="1" showErrorMessage="1" sqref="D11" xr:uid="{D8B45183-C03E-4CF8-AFC7-FAE3D9C1D730}">
      <formula1>$V$6:$V$7</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39A6E8FC-AAFC-4807-A0FF-53E69B82CCC0}">
      <formula1>AND(OR(LEFT(A5,1)="0",LEFT(A5,1)="1",LEFT(A5,1)="9"),LEFT(A5,2)&lt;&gt;"00",LEN(A5)=11)</formula1>
    </dataValidation>
    <dataValidation type="list" allowBlank="1" showInputMessage="1" showErrorMessage="1" sqref="C11" xr:uid="{CF8E1CFD-3D78-4878-8FE3-3887E65F0A28}">
      <formula1>$J$6:$J$13</formula1>
    </dataValidation>
    <dataValidation type="list" allowBlank="1" showInputMessage="1" showErrorMessage="1" sqref="G11" xr:uid="{14D0E04F-D394-4847-9A79-5598E64FB9DD}">
      <formula1>$M$6:$M$21</formula1>
    </dataValidation>
    <dataValidation type="list" allowBlank="1" showInputMessage="1" showErrorMessage="1" sqref="E11" xr:uid="{7D990019-DD56-43CA-B627-C031CE9D08CF}">
      <formula1>$T$6:$T$7</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N56"/>
  <sheetViews>
    <sheetView showGridLines="0" rightToLeft="1" topLeftCell="B12" zoomScale="91" zoomScaleNormal="91" workbookViewId="0">
      <selection activeCell="P9" sqref="P9"/>
    </sheetView>
  </sheetViews>
  <sheetFormatPr defaultColWidth="9" defaultRowHeight="14.4" x14ac:dyDescent="0.3"/>
  <cols>
    <col min="1" max="1" width="7.6640625" style="1" hidden="1" customWidth="1"/>
    <col min="2" max="2" width="6" style="1" bestFit="1" customWidth="1"/>
    <col min="3" max="3" width="6.77734375" style="1" customWidth="1"/>
    <col min="4" max="4" width="9.44140625" style="1" customWidth="1"/>
    <col min="5" max="5" width="5" style="1" customWidth="1"/>
    <col min="6" max="6" width="3.44140625" style="1" customWidth="1"/>
    <col min="7" max="7" width="4.44140625" style="1" customWidth="1"/>
    <col min="8" max="8" width="4.88671875" style="1" customWidth="1"/>
    <col min="9" max="9" width="4.6640625" style="1" customWidth="1"/>
    <col min="10" max="10" width="0.5546875" style="1" customWidth="1"/>
    <col min="11" max="11" width="5.44140625" style="1" bestFit="1" customWidth="1"/>
    <col min="12" max="12" width="4.33203125" style="1" bestFit="1" customWidth="1"/>
    <col min="13" max="13" width="9.44140625" style="1" customWidth="1"/>
    <col min="14" max="14" width="6.44140625" style="1" customWidth="1"/>
    <col min="15" max="15" width="7.44140625" style="1" customWidth="1"/>
    <col min="16" max="16" width="4.88671875" style="1" customWidth="1"/>
    <col min="17" max="17" width="4.33203125" style="1" customWidth="1"/>
    <col min="18" max="18" width="1" style="1" customWidth="1"/>
    <col min="19" max="19" width="5.44140625" style="1" bestFit="1" customWidth="1"/>
    <col min="20" max="20" width="6.77734375" style="1" customWidth="1"/>
    <col min="21" max="21" width="5.44140625" style="1" customWidth="1"/>
    <col min="22" max="22" width="5.44140625" style="1" bestFit="1" customWidth="1"/>
    <col min="23" max="23" width="17.44140625" style="1" customWidth="1"/>
    <col min="24" max="25" width="4.88671875" style="1" customWidth="1"/>
    <col min="26" max="26" width="0.44140625" style="1" customWidth="1"/>
    <col min="27" max="27" width="5.77734375" style="1" bestFit="1" customWidth="1"/>
    <col min="28" max="28" width="6.77734375" style="1" customWidth="1"/>
    <col min="29" max="29" width="10" style="1" customWidth="1"/>
    <col min="30" max="30" width="10.109375" style="1" customWidth="1"/>
    <col min="31" max="31" width="2.44140625" style="1" bestFit="1" customWidth="1"/>
    <col min="32" max="33" width="4.88671875" style="1" customWidth="1"/>
    <col min="34" max="34" width="9" style="1" hidden="1" customWidth="1"/>
    <col min="35" max="35" width="3.88671875" style="1" hidden="1" customWidth="1"/>
    <col min="36" max="36" width="10.21875" style="1" hidden="1" customWidth="1"/>
    <col min="37" max="37" width="6.6640625" style="1" hidden="1" customWidth="1"/>
    <col min="38" max="38" width="5.44140625" style="1" hidden="1" customWidth="1"/>
    <col min="39" max="39" width="2.88671875" style="1" hidden="1" customWidth="1"/>
    <col min="40" max="40" width="11.21875" style="1" hidden="1" customWidth="1"/>
    <col min="41" max="41" width="53.88671875" style="1" hidden="1" customWidth="1"/>
    <col min="42" max="46" width="9" style="1" hidden="1" customWidth="1"/>
    <col min="47" max="47" width="2.88671875" style="1" hidden="1" customWidth="1"/>
    <col min="48" max="48" width="3.88671875" style="1" hidden="1" customWidth="1"/>
    <col min="49" max="49" width="32" style="1" hidden="1" customWidth="1"/>
    <col min="50" max="50" width="2.21875" style="1" hidden="1" customWidth="1"/>
    <col min="51" max="51" width="5.44140625" style="1" hidden="1" customWidth="1"/>
    <col min="52" max="54" width="9" style="1" hidden="1" customWidth="1"/>
    <col min="55" max="55" width="3.109375" style="1" hidden="1" customWidth="1"/>
    <col min="56" max="62" width="9" style="1" hidden="1" customWidth="1"/>
    <col min="63" max="65" width="0" style="1" hidden="1" customWidth="1"/>
    <col min="66" max="16384" width="9" style="1"/>
  </cols>
  <sheetData>
    <row r="1" spans="1:65" s="64" customFormat="1" ht="21" customHeight="1" thickBot="1" x14ac:dyDescent="0.35">
      <c r="B1" s="137"/>
      <c r="C1" s="265" t="s">
        <v>2</v>
      </c>
      <c r="D1" s="265"/>
      <c r="E1" s="266">
        <f>'إدخال البيانات'!C1</f>
        <v>0</v>
      </c>
      <c r="F1" s="267"/>
      <c r="G1" s="267"/>
      <c r="H1" s="265" t="s">
        <v>3</v>
      </c>
      <c r="I1" s="265"/>
      <c r="J1" s="265"/>
      <c r="K1" s="111"/>
      <c r="L1" s="268" t="str">
        <f>IFERROR(VLOOKUP($E$1,ورقة2!$A$2:$Q$8750,2,0),"")</f>
        <v/>
      </c>
      <c r="M1" s="268"/>
      <c r="N1" s="268"/>
      <c r="O1" s="236" t="s">
        <v>4</v>
      </c>
      <c r="P1" s="236"/>
      <c r="Q1" s="237" t="str">
        <f>IFERROR(IF(VLOOKUP($E$1,ورقة2!$A$2:$Q$8750,3,0)=0,'إدخال البيانات'!B7,VLOOKUP($E$1,ورقة2!$A$2:$Q$8750,3,0)),"")</f>
        <v/>
      </c>
      <c r="R1" s="237"/>
      <c r="S1" s="237"/>
      <c r="T1" s="237"/>
      <c r="U1" s="236" t="s">
        <v>5</v>
      </c>
      <c r="V1" s="236"/>
      <c r="W1" s="109" t="str">
        <f>IFERROR(IF(VLOOKUP($E$1,ورقة2!A2:S8750,4,0)=0,'إدخال البيانات'!B7,VLOOKUP($E$1,ورقة2!A2:S8750,4,0)),"")</f>
        <v/>
      </c>
      <c r="X1" s="236" t="s">
        <v>52</v>
      </c>
      <c r="Y1" s="236"/>
      <c r="Z1" s="236"/>
      <c r="AA1" s="112"/>
      <c r="AB1" s="234" t="str">
        <f>IFERROR(IF('إدخال البيانات'!A10,'إدخال البيانات'!A10,VLOOKUP($E$1,ورقة2!A2:Q8750,6,0)),"")</f>
        <v/>
      </c>
      <c r="AC1" s="234"/>
      <c r="AD1" s="113" t="s">
        <v>6</v>
      </c>
      <c r="AE1" s="237" t="str">
        <f>IFERROR(IF('إدخال البيانات'!B10&lt;&gt;"",'إدخال البيانات'!B10,VLOOKUP($E$1,ورقة2!A2:S8750,7,0)),"")</f>
        <v/>
      </c>
      <c r="AF1" s="237"/>
      <c r="AG1" s="237"/>
      <c r="AH1" s="242"/>
      <c r="AI1" s="242"/>
      <c r="AL1" s="1"/>
      <c r="AM1" s="1"/>
      <c r="AN1" s="1">
        <f>الإستمارة!AJ1</f>
        <v>0</v>
      </c>
      <c r="AO1" s="1" t="s">
        <v>228</v>
      </c>
      <c r="AP1" s="1"/>
      <c r="AQ1" s="1"/>
      <c r="AR1" s="1"/>
      <c r="AS1" s="1"/>
      <c r="AT1" s="1"/>
      <c r="AU1" s="1"/>
      <c r="AV1" s="1"/>
      <c r="AW1" s="1"/>
      <c r="AX1" s="1"/>
      <c r="AY1" s="1"/>
      <c r="AZ1" s="1"/>
      <c r="BA1" s="1"/>
      <c r="BB1" s="1"/>
      <c r="BC1" s="1"/>
      <c r="BD1" s="1"/>
      <c r="BE1" s="1"/>
      <c r="BF1" s="1"/>
      <c r="BG1" s="1"/>
      <c r="BH1" s="1"/>
      <c r="BI1" s="1"/>
      <c r="BJ1" s="1"/>
      <c r="BK1" s="1"/>
      <c r="BL1" s="1"/>
      <c r="BM1" s="1"/>
    </row>
    <row r="2" spans="1:65" s="69" customFormat="1" ht="21" customHeight="1" thickTop="1" x14ac:dyDescent="0.3">
      <c r="B2" s="137"/>
      <c r="C2" s="265" t="s">
        <v>9</v>
      </c>
      <c r="D2" s="265"/>
      <c r="E2" s="269" t="e">
        <f>VLOOKUP($E$1,ورقة2!A2:S8750,9,0)</f>
        <v>#N/A</v>
      </c>
      <c r="F2" s="269"/>
      <c r="G2" s="269"/>
      <c r="H2" s="237" t="e">
        <f>'إدخال البيانات'!F7</f>
        <v>#N/A</v>
      </c>
      <c r="I2" s="237"/>
      <c r="J2" s="237"/>
      <c r="K2" s="237"/>
      <c r="L2" s="237"/>
      <c r="M2" s="237"/>
      <c r="N2" s="237"/>
      <c r="O2" s="236" t="s">
        <v>254</v>
      </c>
      <c r="P2" s="236"/>
      <c r="Q2" s="237" t="e">
        <f>'إدخال البيانات'!E7</f>
        <v>#N/A</v>
      </c>
      <c r="R2" s="237"/>
      <c r="S2" s="237"/>
      <c r="T2" s="237"/>
      <c r="U2" s="236" t="s">
        <v>255</v>
      </c>
      <c r="V2" s="236"/>
      <c r="W2" s="109" t="e">
        <f>'إدخال البيانات'!D7</f>
        <v>#N/A</v>
      </c>
      <c r="X2" s="236" t="s">
        <v>256</v>
      </c>
      <c r="Y2" s="236"/>
      <c r="Z2" s="236"/>
      <c r="AA2" s="114"/>
      <c r="AB2" s="234" t="e">
        <f>'إدخال البيانات'!C7</f>
        <v>#N/A</v>
      </c>
      <c r="AC2" s="234"/>
      <c r="AD2" s="113" t="s">
        <v>257</v>
      </c>
      <c r="AE2" s="238"/>
      <c r="AF2" s="238"/>
      <c r="AG2" s="238"/>
      <c r="AH2" s="242"/>
      <c r="AI2" s="242"/>
      <c r="AL2" s="1"/>
      <c r="AM2" s="1"/>
      <c r="AN2" s="1"/>
      <c r="AO2" s="1" t="s">
        <v>229</v>
      </c>
      <c r="AP2" s="1"/>
      <c r="AQ2" s="1"/>
      <c r="AR2" s="1"/>
      <c r="AS2" s="1"/>
      <c r="AT2" s="1"/>
      <c r="AU2" s="1"/>
      <c r="AV2" s="1"/>
      <c r="AW2" s="1"/>
      <c r="AX2" s="1"/>
      <c r="AY2" s="1"/>
      <c r="AZ2" s="1"/>
      <c r="BA2" s="1"/>
      <c r="BB2" s="1"/>
      <c r="BC2" s="1"/>
      <c r="BD2" s="1"/>
      <c r="BE2" s="1"/>
      <c r="BF2" s="1"/>
      <c r="BG2" s="1"/>
      <c r="BH2" s="1"/>
      <c r="BI2" s="1"/>
      <c r="BJ2" s="1"/>
      <c r="BK2" s="1"/>
      <c r="BL2" s="1"/>
      <c r="BM2" s="1"/>
    </row>
    <row r="3" spans="1:65" s="69" customFormat="1" ht="21" customHeight="1" x14ac:dyDescent="0.3">
      <c r="B3" s="265" t="s">
        <v>11</v>
      </c>
      <c r="C3" s="265"/>
      <c r="D3" s="265"/>
      <c r="E3" s="244" t="str">
        <f>IFERROR(IF('إدخال البيانات'!D10&lt;&gt;"",'إدخال البيانات'!D10,VLOOKUP(VLOOKUP($E$1,ورقة2!A2:S8750,5,0),'إدخال البيانات'!U6:V7,2,0)),"")</f>
        <v/>
      </c>
      <c r="F3" s="244"/>
      <c r="G3" s="244"/>
      <c r="H3" s="265" t="s">
        <v>10</v>
      </c>
      <c r="I3" s="265"/>
      <c r="J3" s="265"/>
      <c r="K3" s="115"/>
      <c r="L3" s="237" t="str">
        <f>IFERROR(IF('إدخال البيانات'!C10&lt;&gt;"",'إدخال البيانات'!C10,VLOOKUP(VLOOKUP($E$1,ورقة2!A2:S8750,8,0),'إدخال البيانات'!I6:J13,2,0)),"")</f>
        <v/>
      </c>
      <c r="M3" s="237"/>
      <c r="N3" s="237"/>
      <c r="O3" s="236" t="s">
        <v>53</v>
      </c>
      <c r="P3" s="236"/>
      <c r="Q3" s="237">
        <f>IF(OR(L3='إدخال البيانات'!J6,'اختيار المقررات'!L3='إدخال البيانات'!J7),'إدخال البيانات'!A5,'إدخال البيانات'!B5)</f>
        <v>0</v>
      </c>
      <c r="R3" s="237"/>
      <c r="S3" s="237"/>
      <c r="T3" s="237"/>
      <c r="U3" s="236" t="s">
        <v>16</v>
      </c>
      <c r="V3" s="236"/>
      <c r="W3" s="116" t="str">
        <f>IFERROR(IF(L3&lt;&gt;'إدخال البيانات'!J6,'إدخال البيانات'!M22,VLOOKUP(LEFT('إدخال البيانات'!A5,2),'إدخال البيانات'!L1:M22,2,0)),"")</f>
        <v>غير سوري</v>
      </c>
      <c r="X3" s="236" t="s">
        <v>258</v>
      </c>
      <c r="Y3" s="236"/>
      <c r="Z3" s="236"/>
      <c r="AA3" s="117"/>
      <c r="AB3" s="235" t="str">
        <f>IF(L3&lt;&gt;'إدخال البيانات'!J6,"غير سوري",'إدخال البيانات'!C5)</f>
        <v>غير سوري</v>
      </c>
      <c r="AC3" s="235"/>
      <c r="AD3" s="113" t="s">
        <v>220</v>
      </c>
      <c r="AE3" s="244" t="str">
        <f>IF(AND(OR(L3="العربية السورية",L3="الفلسطينية السورية"),E3="ذكر"),'إدخال البيانات'!G5,"لايوجد")</f>
        <v>لايوجد</v>
      </c>
      <c r="AF3" s="244"/>
      <c r="AG3" s="244"/>
      <c r="AH3" s="243"/>
      <c r="AI3" s="243"/>
      <c r="AL3" s="1"/>
      <c r="AM3" s="1"/>
      <c r="AN3" s="1"/>
      <c r="AO3" s="1" t="s">
        <v>45</v>
      </c>
      <c r="AP3" s="1"/>
      <c r="AQ3" s="1"/>
      <c r="AR3" s="1"/>
      <c r="AS3" s="1"/>
      <c r="AT3" s="1"/>
      <c r="AU3" s="1"/>
      <c r="AV3" s="1"/>
      <c r="AW3" s="1"/>
      <c r="AX3" s="1"/>
      <c r="AY3" s="1"/>
      <c r="AZ3" s="1"/>
      <c r="BA3" s="1"/>
      <c r="BB3" s="1"/>
      <c r="BC3" s="1"/>
      <c r="BD3" s="1"/>
      <c r="BE3" s="1"/>
      <c r="BF3" s="1"/>
      <c r="BG3" s="1"/>
      <c r="BH3" s="1"/>
      <c r="BI3" s="1"/>
      <c r="BJ3" s="1"/>
      <c r="BK3" s="1"/>
      <c r="BL3" s="1"/>
      <c r="BM3" s="1"/>
    </row>
    <row r="4" spans="1:65" s="69" customFormat="1" ht="21" customHeight="1" x14ac:dyDescent="0.3">
      <c r="B4" s="137"/>
      <c r="C4" s="265" t="s">
        <v>12</v>
      </c>
      <c r="D4" s="265"/>
      <c r="E4" s="244" t="e">
        <f>'إدخال البيانات'!E10</f>
        <v>#N/A</v>
      </c>
      <c r="F4" s="244"/>
      <c r="G4" s="244"/>
      <c r="H4" s="265" t="s">
        <v>13</v>
      </c>
      <c r="I4" s="265"/>
      <c r="J4" s="265"/>
      <c r="K4" s="118"/>
      <c r="L4" s="237" t="e">
        <f>'إدخال البيانات'!F10</f>
        <v>#N/A</v>
      </c>
      <c r="M4" s="237"/>
      <c r="N4" s="237"/>
      <c r="O4" s="236" t="s">
        <v>14</v>
      </c>
      <c r="P4" s="236"/>
      <c r="Q4" s="237" t="e">
        <f>'إدخال البيانات'!G10</f>
        <v>#N/A</v>
      </c>
      <c r="R4" s="237"/>
      <c r="S4" s="237"/>
      <c r="T4" s="237"/>
      <c r="U4" s="236" t="s">
        <v>218</v>
      </c>
      <c r="V4" s="236"/>
      <c r="W4" s="119">
        <f>'إدخال البيانات'!E5</f>
        <v>0</v>
      </c>
      <c r="X4" s="236" t="s">
        <v>219</v>
      </c>
      <c r="Y4" s="236"/>
      <c r="Z4" s="236"/>
      <c r="AA4" s="117"/>
      <c r="AB4" s="270">
        <f>'إدخال البيانات'!D5</f>
        <v>0</v>
      </c>
      <c r="AC4" s="270"/>
      <c r="AD4" s="113" t="s">
        <v>57</v>
      </c>
      <c r="AE4" s="244">
        <f>'إدخال البيانات'!F5</f>
        <v>0</v>
      </c>
      <c r="AF4" s="244"/>
      <c r="AG4" s="244"/>
      <c r="AH4" s="244"/>
      <c r="AI4" s="244"/>
      <c r="AJ4" s="110"/>
      <c r="AL4" s="1"/>
      <c r="AM4" s="1"/>
      <c r="AN4" s="1"/>
      <c r="AO4" s="1" t="s">
        <v>59</v>
      </c>
      <c r="AP4" s="1"/>
      <c r="AQ4" s="1"/>
      <c r="AR4" s="1"/>
      <c r="AS4" s="1"/>
      <c r="AT4" s="1"/>
      <c r="AU4" s="1"/>
      <c r="AV4" s="1"/>
      <c r="AW4" s="1"/>
      <c r="AX4" s="1"/>
      <c r="AY4" s="1"/>
      <c r="AZ4" s="1"/>
      <c r="BA4" s="1"/>
      <c r="BB4" s="1"/>
      <c r="BC4" s="1" t="s">
        <v>259</v>
      </c>
      <c r="BD4" s="1"/>
      <c r="BE4" s="1"/>
      <c r="BF4" s="1"/>
      <c r="BG4" s="1"/>
      <c r="BH4" s="1"/>
      <c r="BI4" s="1"/>
      <c r="BJ4" s="1"/>
      <c r="BK4" s="1"/>
      <c r="BL4" s="1"/>
      <c r="BM4" s="1"/>
    </row>
    <row r="5" spans="1:65" s="69" customFormat="1" ht="21" customHeight="1" x14ac:dyDescent="0.3">
      <c r="B5" s="120"/>
      <c r="C5" s="272" t="s">
        <v>227</v>
      </c>
      <c r="D5" s="272"/>
      <c r="E5" s="272"/>
      <c r="F5" s="273"/>
      <c r="G5" s="273"/>
      <c r="H5" s="273"/>
      <c r="I5" s="273"/>
      <c r="J5" s="273"/>
      <c r="K5" s="273"/>
      <c r="L5" s="273"/>
      <c r="M5" s="273"/>
      <c r="N5" s="273"/>
      <c r="O5" s="236" t="s">
        <v>4094</v>
      </c>
      <c r="P5" s="236"/>
      <c r="Q5" s="273"/>
      <c r="R5" s="273"/>
      <c r="S5" s="273"/>
      <c r="T5" s="273"/>
      <c r="U5" s="236" t="s">
        <v>0</v>
      </c>
      <c r="V5" s="236"/>
      <c r="W5" s="139"/>
      <c r="X5" s="236" t="s">
        <v>4095</v>
      </c>
      <c r="Y5" s="236"/>
      <c r="Z5" s="236"/>
      <c r="AA5" s="117"/>
      <c r="AB5" s="271" t="e">
        <f>VLOOKUP(E1,ورقة2!A2:Q2762,17,0)</f>
        <v>#N/A</v>
      </c>
      <c r="AC5" s="271"/>
      <c r="AD5" s="121"/>
      <c r="AE5" s="122"/>
      <c r="AF5" s="122"/>
      <c r="AG5" s="122"/>
      <c r="AH5" s="123"/>
      <c r="AI5" s="123"/>
      <c r="AJ5" s="124"/>
      <c r="AL5" s="1"/>
      <c r="AM5" s="1"/>
      <c r="AN5" s="1"/>
      <c r="AO5" s="1" t="s">
        <v>655</v>
      </c>
      <c r="AP5" s="1"/>
      <c r="AQ5" s="1"/>
      <c r="AR5" s="1"/>
      <c r="AS5" s="1"/>
      <c r="AT5" s="1"/>
      <c r="AU5" s="1">
        <v>1</v>
      </c>
      <c r="AV5" s="1">
        <v>510</v>
      </c>
      <c r="AW5" s="1" t="s">
        <v>699</v>
      </c>
      <c r="AX5" s="1">
        <f>H8</f>
        <v>0</v>
      </c>
      <c r="AY5" s="1" t="e">
        <f>I8</f>
        <v>#N/A</v>
      </c>
      <c r="AZ5" s="1"/>
      <c r="BA5" s="1"/>
      <c r="BB5" s="1"/>
      <c r="BC5" s="1" t="s">
        <v>260</v>
      </c>
      <c r="BD5" s="1"/>
      <c r="BE5" s="1"/>
      <c r="BF5" s="1"/>
      <c r="BG5" s="1"/>
      <c r="BH5" s="1"/>
      <c r="BI5" s="1"/>
      <c r="BJ5" s="1"/>
      <c r="BK5" s="1"/>
      <c r="BL5" s="1"/>
      <c r="BM5" s="1"/>
    </row>
    <row r="6" spans="1:65" ht="28.5" customHeight="1" thickBot="1" x14ac:dyDescent="0.35">
      <c r="B6" s="508" t="str">
        <f>IF(E1&lt;&gt;"","مقررات السنة الأولى","أدخل الرقم الامتحاني في الحقل المخصص واملأ جميع الحقول بالبيانات الصحيحة")</f>
        <v>مقررات السنة الأولى</v>
      </c>
      <c r="C6" s="508"/>
      <c r="D6" s="508"/>
      <c r="E6" s="508"/>
      <c r="F6" s="508"/>
      <c r="G6" s="508"/>
      <c r="H6" s="508"/>
      <c r="I6" s="508"/>
      <c r="J6" s="508"/>
      <c r="K6" s="508"/>
      <c r="L6" s="508"/>
      <c r="M6" s="508"/>
      <c r="N6" s="508"/>
      <c r="O6" s="508"/>
      <c r="P6" s="508"/>
      <c r="Q6" s="509"/>
      <c r="R6" s="510"/>
      <c r="S6" s="511"/>
      <c r="T6" s="512" t="str">
        <f>IF(E1&lt;&gt;"","مقررات السنة الثالثة","لايحق لك تعديل الاستمارة بعد تثبيت التسجيل تحت طائلة إلغاء التسجيل")</f>
        <v>مقررات السنة الثالثة</v>
      </c>
      <c r="U6" s="513"/>
      <c r="V6" s="513"/>
      <c r="W6" s="513"/>
      <c r="X6" s="513"/>
      <c r="Y6" s="513"/>
      <c r="Z6" s="513"/>
      <c r="AA6" s="513"/>
      <c r="AB6" s="513"/>
      <c r="AC6" s="513"/>
      <c r="AD6" s="513"/>
      <c r="AE6" s="513"/>
      <c r="AF6" s="513"/>
      <c r="AG6" s="513"/>
      <c r="AH6" s="514"/>
      <c r="AI6" s="514"/>
      <c r="AJ6" s="514"/>
      <c r="AK6" s="515"/>
      <c r="AO6" s="1" t="s">
        <v>665</v>
      </c>
      <c r="AU6" s="1">
        <v>2</v>
      </c>
      <c r="AV6" s="1">
        <v>511</v>
      </c>
      <c r="AW6" s="1" t="s">
        <v>700</v>
      </c>
      <c r="AX6" s="1">
        <f t="shared" ref="AX6:AY10" si="0">H9</f>
        <v>0</v>
      </c>
      <c r="AY6" s="1" t="e">
        <f t="shared" si="0"/>
        <v>#N/A</v>
      </c>
    </row>
    <row r="7" spans="1:65" ht="23.25" customHeight="1" thickBot="1" x14ac:dyDescent="0.35">
      <c r="B7" s="516" t="s">
        <v>17</v>
      </c>
      <c r="C7" s="516"/>
      <c r="D7" s="516"/>
      <c r="E7" s="516"/>
      <c r="F7" s="516"/>
      <c r="G7" s="516"/>
      <c r="H7" s="516"/>
      <c r="I7" s="517"/>
      <c r="J7" s="518"/>
      <c r="K7" s="519"/>
      <c r="L7" s="520" t="s">
        <v>18</v>
      </c>
      <c r="M7" s="516"/>
      <c r="N7" s="516"/>
      <c r="O7" s="516"/>
      <c r="P7" s="516"/>
      <c r="Q7" s="517"/>
      <c r="R7" s="521"/>
      <c r="S7" s="522"/>
      <c r="T7" s="523" t="s">
        <v>19</v>
      </c>
      <c r="U7" s="524"/>
      <c r="V7" s="524"/>
      <c r="W7" s="524"/>
      <c r="X7" s="524"/>
      <c r="Y7" s="525"/>
      <c r="Z7" s="526"/>
      <c r="AA7" s="527"/>
      <c r="AB7" s="523" t="s">
        <v>18</v>
      </c>
      <c r="AC7" s="524"/>
      <c r="AD7" s="524"/>
      <c r="AE7" s="524"/>
      <c r="AF7" s="524"/>
      <c r="AG7" s="525"/>
      <c r="AH7" s="514"/>
      <c r="AI7" s="514"/>
      <c r="AJ7" s="514"/>
      <c r="AK7" s="515"/>
      <c r="AO7" s="1" t="s">
        <v>230</v>
      </c>
      <c r="AU7" s="1">
        <v>3</v>
      </c>
      <c r="AV7" s="1">
        <v>512</v>
      </c>
      <c r="AW7" s="1" t="s">
        <v>701</v>
      </c>
      <c r="AX7" s="1">
        <f t="shared" si="0"/>
        <v>0</v>
      </c>
      <c r="AY7" s="1" t="e">
        <f t="shared" si="0"/>
        <v>#N/A</v>
      </c>
    </row>
    <row r="8" spans="1:65" ht="26.25" customHeight="1" x14ac:dyDescent="0.3">
      <c r="A8" s="1" t="e">
        <f>IF(AND(I8&lt;&gt;"",H8=1),1,"")</f>
        <v>#N/A</v>
      </c>
      <c r="B8" s="528" t="e">
        <f>IF(AND(I8="A",H8=1),35000,IF(OR(I8="ج",I8="ر1",I8="ر2"),IF(H8=1,IF(OR($F$5=$AO$8,$F$5=$AO$9),0,IF(OR($F$5=$AO$1,$F$5=$AO$2,$F$5=$AO$5,$F$5=$AO$6),IF(I8="ج",5600,IF(I8="ر1",7200,IF(I8="ر2",8800,""))),IF(OR($F$5=$AO$3,$F$5=$AO$7),IF(I8="ج",3500,IF(I8="ر1",4500,IF(I8="ر2",5500,""))),IF($F$5=$AO$4,500,IF(I8="ج",7000,IF(I8="ر1",9000,IF(I8="ر2",11000,""))))))))))</f>
        <v>#N/A</v>
      </c>
      <c r="C8" s="39">
        <v>510</v>
      </c>
      <c r="D8" s="253" t="s">
        <v>699</v>
      </c>
      <c r="E8" s="253"/>
      <c r="F8" s="253"/>
      <c r="G8" s="254"/>
      <c r="H8" s="81"/>
      <c r="I8" s="82" t="e">
        <f>IF(VLOOKUP($E$1,ورقة4!$A$2:$AZ$14050,3,0)=0,"",(VLOOKUP($E$1,ورقة4!$A$2:$AZ$14050,3,0)))</f>
        <v>#N/A</v>
      </c>
      <c r="J8" s="529" t="e">
        <f>IF(AND(Q8&lt;&gt;"",P8=1),7,"")</f>
        <v>#N/A</v>
      </c>
      <c r="K8" s="530" t="e">
        <f>IF(AND(Q8="A",P8=1),35000,IF(OR(Q8="ج",Q8="ر1",Q8="ر2"),IF(P8=1,IF(OR($F$5=$AO$8,$F$5=$AO$9),0,IF(OR($F$5=$AO$1,$F$5=$AO$2,$F$5=$AO$5,$F$5=$AO$6),IF(Q8="ج",5600,IF(Q8="ر1",7200,IF(Q8="ر2",8800,""))),IF(OR($F$5=$AO$3,$F$5=$AO$7),IF(Q8="ج",3500,IF(Q8="ر1",4500,IF(Q8="ر2",5500,""))),IF($F$5=$AO$4,500,IF(Q8="ج",7000,IF(Q8="ر1",9000,IF(Q8="ر2",11000,""))))))))))</f>
        <v>#N/A</v>
      </c>
      <c r="L8" s="39">
        <v>516</v>
      </c>
      <c r="M8" s="245" t="s">
        <v>705</v>
      </c>
      <c r="N8" s="246"/>
      <c r="O8" s="247"/>
      <c r="P8" s="81"/>
      <c r="Q8" s="82" t="e">
        <f>IF(VLOOKUP($E$1,ورقة4!$A$2:$AZ$14050,9,0)=0,"",(VLOOKUP($E$1,ورقة4!$A$2:$AZ$14050,9,0)))</f>
        <v>#N/A</v>
      </c>
      <c r="R8" s="531" t="e">
        <f>IF(AND(Y8&lt;&gt;"",X8=1),25,"")</f>
        <v>#N/A</v>
      </c>
      <c r="S8" s="530" t="e">
        <f>IF(AND(Y8="A",X8=1),35000,IF(OR(Y8="ج",Y8="ر1",Y8="ر2"),IF(X8=1,IF(OR($F$5=$AO$8,$F$5=$AO$9),0,IF(OR($F$5=$AO$1,$F$5=$AO$2,$F$5=$AO$5,$F$5=$AO$6),IF(Y8="ج",5600,IF(Y8="ر1",7200,IF(Y8="ر2",8800,""))),IF(OR($F$5=$AO$3,$F$5=$AO$7),IF(Y8="ج",3500,IF(Y8="ر1",4500,IF(Y8="ر2",5500,""))),IF($F$5=$AO$4,500,IF(Y8="ج",7000,IF(Y8="ر1",9000,IF(Y8="ر2",11000,""))))))))))</f>
        <v>#N/A</v>
      </c>
      <c r="T8" s="79">
        <v>534</v>
      </c>
      <c r="U8" s="274" t="s">
        <v>711</v>
      </c>
      <c r="V8" s="275"/>
      <c r="W8" s="276"/>
      <c r="X8" s="81"/>
      <c r="Y8" s="83" t="e">
        <f>IF(VLOOKUP($E$1,ورقة4!$A$2:$AZ$14050,27,0)=0,"",(VLOOKUP($E$1,ورقة4!$A$2:$AZ$14050,27,0)))</f>
        <v>#N/A</v>
      </c>
      <c r="Z8" s="529" t="e">
        <f>IF(AND(AG8&lt;&gt;"",AF8=1),31,"")</f>
        <v>#N/A</v>
      </c>
      <c r="AA8" s="530" t="e">
        <f>IF(AND(AG8="A",AF8=1),35000,IF(OR(AG8="ج",AG8="ر1",AG8="ر2"),IF(AF8=1,IF(OR($F$5=$AO$8,$F$5=$AO$9),0,IF(OR($F$5=$AO$1,$F$5=$AO$2,$F$5=$AO$5,$F$5=$AO$6),IF(AG8="ج",5600,IF(AG8="ر1",7200,IF(AG8="ر2",8800,""))),IF(OR($F$5=$AO$3,$F$5=$AO$7),IF(AG8="ج",3500,IF(AG8="ر1",4500,IF(AG8="ر2",5500,""))),IF($F$5=$AO$4,500,IF(AG8="ج",7000,IF(AG8="ر1",9000,IF(AG8="ر2",11000,""))))))))))</f>
        <v>#N/A</v>
      </c>
      <c r="AB8" s="79">
        <v>540</v>
      </c>
      <c r="AC8" s="274" t="s">
        <v>717</v>
      </c>
      <c r="AD8" s="275"/>
      <c r="AE8" s="276"/>
      <c r="AF8" s="81"/>
      <c r="AG8" s="83" t="e">
        <f>IF(VLOOKUP($E$1,ورقة4!$A$2:$AZ$14050,33,0)=0,"",(VLOOKUP($E$1,ورقة4!$A$2:$AZ$14050,33,0)))</f>
        <v>#N/A</v>
      </c>
      <c r="AH8" s="532"/>
      <c r="AI8" s="532"/>
      <c r="AJ8" s="532"/>
      <c r="AK8" s="515"/>
      <c r="AL8" s="1" t="e">
        <f t="shared" ref="AL8:AL13" si="1">IF(A8&lt;&gt;"",A8,"")</f>
        <v>#N/A</v>
      </c>
      <c r="AM8" s="1">
        <v>1</v>
      </c>
      <c r="AO8" s="1" t="s">
        <v>8</v>
      </c>
      <c r="AU8" s="1">
        <v>4</v>
      </c>
      <c r="AV8" s="1">
        <v>513</v>
      </c>
      <c r="AW8" s="1" t="s">
        <v>702</v>
      </c>
      <c r="AX8" s="1">
        <f t="shared" si="0"/>
        <v>0</v>
      </c>
      <c r="AY8" s="1" t="e">
        <f t="shared" si="0"/>
        <v>#N/A</v>
      </c>
    </row>
    <row r="9" spans="1:65" ht="26.25" customHeight="1" x14ac:dyDescent="0.3">
      <c r="A9" s="1" t="e">
        <f>IF(AND(I9&lt;&gt;"",H9=1),2,"")</f>
        <v>#N/A</v>
      </c>
      <c r="B9" s="528" t="e">
        <f t="shared" ref="B9:B13" si="2">IF(AND(I9="A",H9=1),35000,IF(OR(I9="ج",I9="ر1",I9="ر2"),IF(H9=1,IF(OR($F$5=$AO$8,$F$5=$AO$9),0,IF(OR($F$5=$AO$1,$F$5=$AO$2,$F$5=$AO$5,$F$5=$AO$6),IF(I9="ج",5600,IF(I9="ر1",7200,IF(I9="ر2",8800,""))),IF(OR($F$5=$AO$3,$F$5=$AO$7),IF(I9="ج",3500,IF(I9="ر1",4500,IF(I9="ر2",5500,""))),IF($F$5=$AO$4,500,IF(I9="ج",7000,IF(I9="ر1",9000,IF(I9="ر2",11000,""))))))))))</f>
        <v>#N/A</v>
      </c>
      <c r="C9" s="40">
        <v>511</v>
      </c>
      <c r="D9" s="255" t="s">
        <v>700</v>
      </c>
      <c r="E9" s="255"/>
      <c r="F9" s="255"/>
      <c r="G9" s="256"/>
      <c r="H9" s="81"/>
      <c r="I9" s="83" t="e">
        <f>IF(VLOOKUP($E$1,ورقة4!$A$2:$AZ$14050,4,0)=0,"",(VLOOKUP($E$1,ورقة4!$A$2:$AZ$14050,4,0)))</f>
        <v>#N/A</v>
      </c>
      <c r="J9" s="529" t="e">
        <f>IF(AND(Q9&lt;&gt;"",P9=1),8,"")</f>
        <v>#N/A</v>
      </c>
      <c r="K9" s="530" t="e">
        <f t="shared" ref="K9:K13" si="3">IF(AND(Q9="A",P9=1),35000,IF(OR(Q9="ج",Q9="ر1",Q9="ر2"),IF(P9=1,IF(OR($F$5=$AO$8,$F$5=$AO$9),0,IF(OR($F$5=$AO$1,$F$5=$AO$2,$F$5=$AO$5,$F$5=$AO$6),IF(Q9="ج",5600,IF(Q9="ر1",7200,IF(Q9="ر2",8800,""))),IF(OR($F$5=$AO$3,$F$5=$AO$7),IF(Q9="ج",3500,IF(Q9="ر1",4500,IF(Q9="ر2",5500,""))),IF($F$5=$AO$4,500,IF(Q9="ج",7000,IF(Q9="ر1",9000,IF(Q9="ر2",11000,""))))))))))</f>
        <v>#N/A</v>
      </c>
      <c r="L9" s="40">
        <v>517</v>
      </c>
      <c r="M9" s="248" t="s">
        <v>706</v>
      </c>
      <c r="N9" s="248"/>
      <c r="O9" s="249"/>
      <c r="P9" s="81"/>
      <c r="Q9" s="83" t="e">
        <f>IF(VLOOKUP($E$1,ورقة4!$A$2:$AZ$14050,10,0)=0,"",(VLOOKUP($E$1,ورقة4!$A$2:$AZ$14050,10,0)))</f>
        <v>#N/A</v>
      </c>
      <c r="R9" s="531" t="e">
        <f>IF(AND(Y9&lt;&gt;"",X9=1),26,"")</f>
        <v>#N/A</v>
      </c>
      <c r="S9" s="530" t="e">
        <f t="shared" ref="S9:S13" si="4">IF(AND(Y9="A",X9=1),35000,IF(OR(Y9="ج",Y9="ر1",Y9="ر2"),IF(X9=1,IF(OR($F$5=$AO$8,$F$5=$AO$9),0,IF(OR($F$5=$AO$1,$F$5=$AO$2,$F$5=$AO$5,$F$5=$AO$6),IF(Y9="ج",5600,IF(Y9="ر1",7200,IF(Y9="ر2",8800,""))),IF(OR($F$5=$AO$3,$F$5=$AO$7),IF(Y9="ج",3500,IF(Y9="ر1",4500,IF(Y9="ر2",5500,""))),IF($F$5=$AO$4,500,IF(Y9="ج",7000,IF(Y9="ر1",9000,IF(Y9="ر2",11000,""))))))))))</f>
        <v>#N/A</v>
      </c>
      <c r="T9" s="80">
        <v>535</v>
      </c>
      <c r="U9" s="239" t="s">
        <v>712</v>
      </c>
      <c r="V9" s="240"/>
      <c r="W9" s="241"/>
      <c r="X9" s="81"/>
      <c r="Y9" s="83" t="e">
        <f>IF(VLOOKUP($E$1,ورقة4!$A$2:$AZ$14050,28,0)=0,"",(VLOOKUP($E$1,ورقة4!$A$2:$AZ$14050,28,0)))</f>
        <v>#N/A</v>
      </c>
      <c r="Z9" s="529" t="e">
        <f>IF(AND(AG9&lt;&gt;"",AF9=1),32,"")</f>
        <v>#N/A</v>
      </c>
      <c r="AA9" s="530" t="e">
        <f t="shared" ref="AA9:AA13" si="5">IF(AND(AG9="A",AF9=1),35000,IF(OR(AG9="ج",AG9="ر1",AG9="ر2"),IF(AF9=1,IF(OR($F$5=$AO$8,$F$5=$AO$9),0,IF(OR($F$5=$AO$1,$F$5=$AO$2,$F$5=$AO$5,$F$5=$AO$6),IF(AG9="ج",5600,IF(AG9="ر1",7200,IF(AG9="ر2",8800,""))),IF(OR($F$5=$AO$3,$F$5=$AO$7),IF(AG9="ج",3500,IF(AG9="ر1",4500,IF(AG9="ر2",5500,""))),IF($F$5=$AO$4,500,IF(AG9="ج",7000,IF(AG9="ر1",9000,IF(AG9="ر2",11000,""))))))))))</f>
        <v>#N/A</v>
      </c>
      <c r="AB9" s="80">
        <v>541</v>
      </c>
      <c r="AC9" s="239" t="s">
        <v>718</v>
      </c>
      <c r="AD9" s="240"/>
      <c r="AE9" s="241"/>
      <c r="AF9" s="81"/>
      <c r="AG9" s="83" t="e">
        <f>IF(VLOOKUP($E$1,ورقة4!$A$2:$AZ$14050,34,0)=0,"",(VLOOKUP($E$1,ورقة4!$A$2:$AZ$14050,34,0)))</f>
        <v>#N/A</v>
      </c>
      <c r="AH9" s="533"/>
      <c r="AI9" s="534"/>
      <c r="AJ9" s="534"/>
      <c r="AK9" s="515"/>
      <c r="AL9" s="1" t="e">
        <f t="shared" si="1"/>
        <v>#N/A</v>
      </c>
      <c r="AM9" s="1">
        <v>2</v>
      </c>
      <c r="AO9" s="1" t="s">
        <v>15</v>
      </c>
      <c r="AU9" s="1">
        <v>5</v>
      </c>
      <c r="AV9" s="1">
        <v>514</v>
      </c>
      <c r="AW9" s="1" t="s">
        <v>703</v>
      </c>
      <c r="AX9" s="1">
        <f t="shared" si="0"/>
        <v>0</v>
      </c>
      <c r="AY9" s="1" t="e">
        <f t="shared" si="0"/>
        <v>#N/A</v>
      </c>
    </row>
    <row r="10" spans="1:65" ht="26.25" customHeight="1" x14ac:dyDescent="0.3">
      <c r="A10" s="1" t="e">
        <f>IF(AND(I10&lt;&gt;"",H10=1),3,"")</f>
        <v>#N/A</v>
      </c>
      <c r="B10" s="528" t="e">
        <f t="shared" si="2"/>
        <v>#N/A</v>
      </c>
      <c r="C10" s="40">
        <v>512</v>
      </c>
      <c r="D10" s="257" t="s">
        <v>701</v>
      </c>
      <c r="E10" s="257"/>
      <c r="F10" s="257"/>
      <c r="G10" s="258"/>
      <c r="H10" s="81"/>
      <c r="I10" s="83" t="e">
        <f>IF(VLOOKUP($E$1,ورقة4!$A$2:$AZ$14050,5,0)=0,"",(VLOOKUP($E$1,ورقة4!$A$2:$AZ$14050,5,0)))</f>
        <v>#N/A</v>
      </c>
      <c r="J10" s="529" t="e">
        <f>IF(AND(Q10&lt;&gt;"",P10=1),9,"")</f>
        <v>#N/A</v>
      </c>
      <c r="K10" s="530" t="e">
        <f t="shared" si="3"/>
        <v>#N/A</v>
      </c>
      <c r="L10" s="40">
        <v>518</v>
      </c>
      <c r="M10" s="248" t="s">
        <v>707</v>
      </c>
      <c r="N10" s="248"/>
      <c r="O10" s="249"/>
      <c r="P10" s="81"/>
      <c r="Q10" s="83" t="e">
        <f>IF(VLOOKUP($E$1,ورقة4!$A$2:$AZ$14050,11,0)=0,"",(VLOOKUP($E$1,ورقة4!$A$2:$AZ$14050,11,0)))</f>
        <v>#N/A</v>
      </c>
      <c r="R10" s="531" t="e">
        <f>IF(AND(Y10&lt;&gt;"",X10=1),27,"")</f>
        <v>#N/A</v>
      </c>
      <c r="S10" s="530" t="e">
        <f t="shared" si="4"/>
        <v>#N/A</v>
      </c>
      <c r="T10" s="80">
        <v>536</v>
      </c>
      <c r="U10" s="259" t="s">
        <v>713</v>
      </c>
      <c r="V10" s="260"/>
      <c r="W10" s="261"/>
      <c r="X10" s="81"/>
      <c r="Y10" s="83" t="e">
        <f>IF(VLOOKUP($E$1,ورقة4!$A$2:$AZ$14050,29,0)=0,"",(VLOOKUP($E$1,ورقة4!$A$2:$AZ$14050,29,0)))</f>
        <v>#N/A</v>
      </c>
      <c r="Z10" s="529" t="e">
        <f>IF(AND(AG10&lt;&gt;"",AF10=1),33,"")</f>
        <v>#N/A</v>
      </c>
      <c r="AA10" s="530" t="e">
        <f t="shared" si="5"/>
        <v>#N/A</v>
      </c>
      <c r="AB10" s="80">
        <v>542</v>
      </c>
      <c r="AC10" s="259" t="s">
        <v>719</v>
      </c>
      <c r="AD10" s="260"/>
      <c r="AE10" s="261"/>
      <c r="AF10" s="81"/>
      <c r="AG10" s="83" t="e">
        <f>IF(VLOOKUP($E$1,ورقة4!$A$2:$AZ$14050,35,0)=0,"",(VLOOKUP($E$1,ورقة4!$A$2:$AZ$14050,35,0)))</f>
        <v>#N/A</v>
      </c>
      <c r="AH10" s="535"/>
      <c r="AI10" s="536"/>
      <c r="AJ10" s="536"/>
      <c r="AK10" s="515"/>
      <c r="AL10" s="1" t="e">
        <f t="shared" si="1"/>
        <v>#N/A</v>
      </c>
      <c r="AM10" s="1">
        <v>3</v>
      </c>
      <c r="AU10" s="1">
        <v>6</v>
      </c>
      <c r="AV10" s="1">
        <v>515</v>
      </c>
      <c r="AW10" s="1" t="s">
        <v>704</v>
      </c>
      <c r="AX10" s="1">
        <f t="shared" si="0"/>
        <v>0</v>
      </c>
      <c r="AY10" s="1" t="e">
        <f t="shared" si="0"/>
        <v>#N/A</v>
      </c>
    </row>
    <row r="11" spans="1:65" ht="26.25" customHeight="1" x14ac:dyDescent="0.3">
      <c r="A11" s="1" t="e">
        <f>IF(AND(I11&lt;&gt;"",H11=1),4,"")</f>
        <v>#N/A</v>
      </c>
      <c r="B11" s="528" t="e">
        <f t="shared" si="2"/>
        <v>#N/A</v>
      </c>
      <c r="C11" s="40">
        <v>513</v>
      </c>
      <c r="D11" s="257" t="s">
        <v>702</v>
      </c>
      <c r="E11" s="257"/>
      <c r="F11" s="257"/>
      <c r="G11" s="258"/>
      <c r="H11" s="81"/>
      <c r="I11" s="83" t="e">
        <f>IF(VLOOKUP($E$1,ورقة4!$A$2:$AZ$14050,6,0)=0,"",(VLOOKUP($E$1,ورقة4!$A$2:$AZ$14050,6,0)))</f>
        <v>#N/A</v>
      </c>
      <c r="J11" s="529" t="e">
        <f>IF(AND(Q11&lt;&gt;"",P11=1),10,"")</f>
        <v>#N/A</v>
      </c>
      <c r="K11" s="530" t="e">
        <f t="shared" si="3"/>
        <v>#N/A</v>
      </c>
      <c r="L11" s="40">
        <v>519</v>
      </c>
      <c r="M11" s="248" t="s">
        <v>708</v>
      </c>
      <c r="N11" s="248"/>
      <c r="O11" s="249"/>
      <c r="P11" s="81"/>
      <c r="Q11" s="83" t="e">
        <f>IF(VLOOKUP($E$1,ورقة4!$A$2:$AZ$14050,12,0)=0,"",(VLOOKUP($E$1,ورقة4!$A$2:$AZ$14050,12,0)))</f>
        <v>#N/A</v>
      </c>
      <c r="R11" s="531" t="e">
        <f>IF(AND(Y11&lt;&gt;"",X11=1),28,"")</f>
        <v>#N/A</v>
      </c>
      <c r="S11" s="530" t="e">
        <f t="shared" si="4"/>
        <v>#N/A</v>
      </c>
      <c r="T11" s="80">
        <v>537</v>
      </c>
      <c r="U11" s="239" t="s">
        <v>714</v>
      </c>
      <c r="V11" s="240"/>
      <c r="W11" s="241"/>
      <c r="X11" s="81"/>
      <c r="Y11" s="83" t="e">
        <f>IF(VLOOKUP($E$1,ورقة4!$A$2:$AZ$14050,30,0)=0,"",(VLOOKUP($E$1,ورقة4!$A$2:$AZ$14050,30,0)))</f>
        <v>#N/A</v>
      </c>
      <c r="Z11" s="529" t="e">
        <f>IF(AND(AG11&lt;&gt;"",AF11=1),34,"")</f>
        <v>#N/A</v>
      </c>
      <c r="AA11" s="530" t="e">
        <f t="shared" si="5"/>
        <v>#N/A</v>
      </c>
      <c r="AB11" s="80">
        <v>543</v>
      </c>
      <c r="AC11" s="239" t="s">
        <v>720</v>
      </c>
      <c r="AD11" s="240"/>
      <c r="AE11" s="241"/>
      <c r="AF11" s="81"/>
      <c r="AG11" s="83" t="e">
        <f>IF(VLOOKUP($E$1,ورقة4!$A$2:$AZ$14050,36,0)=0,"",(VLOOKUP($E$1,ورقة4!$A$2:$AZ$14050,36,0)))</f>
        <v>#N/A</v>
      </c>
      <c r="AH11" s="535"/>
      <c r="AI11" s="536"/>
      <c r="AJ11" s="536"/>
      <c r="AK11" s="515"/>
      <c r="AL11" s="1" t="e">
        <f t="shared" si="1"/>
        <v>#N/A</v>
      </c>
      <c r="AM11" s="1">
        <v>4</v>
      </c>
      <c r="AU11" s="1">
        <v>7</v>
      </c>
      <c r="AV11" s="1">
        <v>516</v>
      </c>
      <c r="AW11" s="1" t="s">
        <v>705</v>
      </c>
      <c r="AX11" s="1">
        <f t="shared" ref="AX11:AY14" si="6">P8</f>
        <v>0</v>
      </c>
      <c r="AY11" s="1" t="e">
        <f t="shared" si="6"/>
        <v>#N/A</v>
      </c>
    </row>
    <row r="12" spans="1:65" ht="26.25" customHeight="1" x14ac:dyDescent="0.3">
      <c r="A12" s="1" t="e">
        <f>IF(AND(I12&lt;&gt;"",H12=1),5,"")</f>
        <v>#N/A</v>
      </c>
      <c r="B12" s="528" t="e">
        <f t="shared" si="2"/>
        <v>#N/A</v>
      </c>
      <c r="C12" s="40">
        <v>514</v>
      </c>
      <c r="D12" s="255" t="s">
        <v>703</v>
      </c>
      <c r="E12" s="255"/>
      <c r="F12" s="255"/>
      <c r="G12" s="256"/>
      <c r="H12" s="81"/>
      <c r="I12" s="83" t="e">
        <f>IF(VLOOKUP($E$1,ورقة4!$A$2:$AZ$14050,7,0)=0,"",(VLOOKUP($E$1,ورقة4!$A$2:$AZ$14050,7,0)))</f>
        <v>#N/A</v>
      </c>
      <c r="J12" s="529" t="e">
        <f>IF(AND(Q12&lt;&gt;"",P12=1),11,"")</f>
        <v>#N/A</v>
      </c>
      <c r="K12" s="530" t="e">
        <f t="shared" si="3"/>
        <v>#N/A</v>
      </c>
      <c r="L12" s="40">
        <v>520</v>
      </c>
      <c r="M12" s="248" t="s">
        <v>709</v>
      </c>
      <c r="N12" s="248"/>
      <c r="O12" s="249"/>
      <c r="P12" s="81"/>
      <c r="Q12" s="83" t="e">
        <f>IF(VLOOKUP($E$1,ورقة4!$A$2:$AZ$14050,13,0)=0,"",(VLOOKUP($E$1,ورقة4!$A$2:$AZ$14050,13,0)))</f>
        <v>#N/A</v>
      </c>
      <c r="R12" s="531" t="e">
        <f>IF(AND(Y12&lt;&gt;"",X12=1),29,"")</f>
        <v>#N/A</v>
      </c>
      <c r="S12" s="530" t="e">
        <f t="shared" si="4"/>
        <v>#N/A</v>
      </c>
      <c r="T12" s="80">
        <v>538</v>
      </c>
      <c r="U12" s="239" t="s">
        <v>715</v>
      </c>
      <c r="V12" s="240"/>
      <c r="W12" s="241"/>
      <c r="X12" s="81"/>
      <c r="Y12" s="83" t="e">
        <f>IF(VLOOKUP($E$1,ورقة4!$A$2:$AZ$14050,31,0)=0,"",(VLOOKUP($E$1,ورقة4!$A$2:$AZ$14050,31,0)))</f>
        <v>#N/A</v>
      </c>
      <c r="Z12" s="529" t="e">
        <f>IF(AND(AG12&lt;&gt;"",AF12=1),35,"")</f>
        <v>#N/A</v>
      </c>
      <c r="AA12" s="530" t="e">
        <f t="shared" si="5"/>
        <v>#N/A</v>
      </c>
      <c r="AB12" s="80">
        <v>544</v>
      </c>
      <c r="AC12" s="239" t="s">
        <v>721</v>
      </c>
      <c r="AD12" s="240"/>
      <c r="AE12" s="241"/>
      <c r="AF12" s="81"/>
      <c r="AG12" s="83" t="e">
        <f>IF(VLOOKUP($E$1,ورقة4!$A$2:$AZ$14050,37,0)=0,"",(VLOOKUP($E$1,ورقة4!$A$2:$AZ$14050,37,0)))</f>
        <v>#N/A</v>
      </c>
      <c r="AH12" s="537"/>
      <c r="AI12" s="537"/>
      <c r="AJ12" s="537"/>
      <c r="AK12" s="515"/>
      <c r="AL12" s="1" t="e">
        <f t="shared" si="1"/>
        <v>#N/A</v>
      </c>
      <c r="AM12" s="1">
        <v>5</v>
      </c>
      <c r="AU12" s="1">
        <v>8</v>
      </c>
      <c r="AV12" s="1">
        <v>517</v>
      </c>
      <c r="AW12" s="1" t="s">
        <v>706</v>
      </c>
      <c r="AX12" s="1">
        <f t="shared" si="6"/>
        <v>0</v>
      </c>
      <c r="AY12" s="1" t="e">
        <f t="shared" si="6"/>
        <v>#N/A</v>
      </c>
    </row>
    <row r="13" spans="1:65" ht="21.6" thickBot="1" x14ac:dyDescent="0.35">
      <c r="A13" s="1" t="e">
        <f>IF(AND(I13&lt;&gt;"",H13=1),6,"")</f>
        <v>#N/A</v>
      </c>
      <c r="B13" s="528" t="e">
        <f t="shared" si="2"/>
        <v>#N/A</v>
      </c>
      <c r="C13" s="42">
        <v>515</v>
      </c>
      <c r="D13" s="250" t="s">
        <v>704</v>
      </c>
      <c r="E13" s="251"/>
      <c r="F13" s="251"/>
      <c r="G13" s="252"/>
      <c r="H13" s="81"/>
      <c r="I13" s="83" t="e">
        <f>IF(VLOOKUP($E$1,ورقة4!$A$2:$AZ$14050,8,0)=0,"",(VLOOKUP($E$1,ورقة4!$A$2:$AZ$14050,8,0)))</f>
        <v>#N/A</v>
      </c>
      <c r="J13" s="529" t="e">
        <f>IF(AND(Q13&lt;&gt;"",P13=1),12,"")</f>
        <v>#N/A</v>
      </c>
      <c r="K13" s="530" t="e">
        <f t="shared" si="3"/>
        <v>#N/A</v>
      </c>
      <c r="L13" s="40">
        <v>521</v>
      </c>
      <c r="M13" s="257" t="s">
        <v>710</v>
      </c>
      <c r="N13" s="257"/>
      <c r="O13" s="278"/>
      <c r="P13" s="81"/>
      <c r="Q13" s="83" t="e">
        <f>IF(VLOOKUP($E$1,ورقة4!$A$2:$AZ$14050,14,0)=0,"",(VLOOKUP($E$1,ورقة4!$A$2:$AZ$14050,14,0)))</f>
        <v>#N/A</v>
      </c>
      <c r="R13" s="531" t="e">
        <f>IF(AND(Y13&lt;&gt;"",X13=1),30,"")</f>
        <v>#N/A</v>
      </c>
      <c r="S13" s="530" t="e">
        <f t="shared" si="4"/>
        <v>#N/A</v>
      </c>
      <c r="T13" s="80">
        <v>539</v>
      </c>
      <c r="U13" s="239" t="s">
        <v>716</v>
      </c>
      <c r="V13" s="240"/>
      <c r="W13" s="241"/>
      <c r="X13" s="81"/>
      <c r="Y13" s="83" t="e">
        <f>IF(VLOOKUP($E$1,ورقة4!$A$2:$AZ$14050,32,0)=0,"",(VLOOKUP($E$1,ورقة4!$A$2:$AZ$14050,32,0)))</f>
        <v>#N/A</v>
      </c>
      <c r="Z13" s="529" t="e">
        <f>IF(AND(AG13&lt;&gt;"",AF13=1),36,"")</f>
        <v>#N/A</v>
      </c>
      <c r="AA13" s="530" t="e">
        <f t="shared" si="5"/>
        <v>#N/A</v>
      </c>
      <c r="AB13" s="80">
        <v>545</v>
      </c>
      <c r="AC13" s="262" t="s">
        <v>722</v>
      </c>
      <c r="AD13" s="263"/>
      <c r="AE13" s="264"/>
      <c r="AF13" s="81"/>
      <c r="AG13" s="83" t="e">
        <f>IF(VLOOKUP($E$1,ورقة4!$A$2:$AZ$14050,38,0)=0,"",(VLOOKUP($E$1,ورقة4!$A$2:$AZ$14050,38,0)))</f>
        <v>#N/A</v>
      </c>
      <c r="AH13" s="537"/>
      <c r="AI13" s="537"/>
      <c r="AJ13" s="537"/>
      <c r="AK13" s="515"/>
      <c r="AL13" s="1" t="e">
        <f t="shared" si="1"/>
        <v>#N/A</v>
      </c>
      <c r="AM13" s="1">
        <v>6</v>
      </c>
      <c r="AU13" s="1">
        <v>9</v>
      </c>
      <c r="AV13" s="1">
        <v>518</v>
      </c>
      <c r="AW13" s="1" t="s">
        <v>707</v>
      </c>
      <c r="AX13" s="1">
        <f t="shared" si="6"/>
        <v>0</v>
      </c>
      <c r="AY13" s="1" t="e">
        <f t="shared" si="6"/>
        <v>#N/A</v>
      </c>
    </row>
    <row r="14" spans="1:65" ht="16.2" hidden="1" thickBot="1" x14ac:dyDescent="0.35">
      <c r="A14" s="1" t="str">
        <f>IF(AND(I14&lt;&gt;"",H14=1),7,"")</f>
        <v/>
      </c>
      <c r="B14" s="135" t="e">
        <f>SUM(B8:B13)</f>
        <v>#N/A</v>
      </c>
      <c r="C14" s="538"/>
      <c r="D14" s="539"/>
      <c r="E14" s="539"/>
      <c r="F14" s="539">
        <f>COUNTIFS(I8:I13,"A",H8:H13,1)</f>
        <v>0</v>
      </c>
      <c r="G14" s="539">
        <f>COUNTIFS(I8:I13,$R$30,H8:H13,1)</f>
        <v>0</v>
      </c>
      <c r="H14" s="540">
        <f>COUNTIFS(I8:I13,$X$30,H8:H13,1)</f>
        <v>0</v>
      </c>
      <c r="I14" s="44">
        <f>COUNTIFS(I8:I13,$AF$30,H8:H13,1)</f>
        <v>0</v>
      </c>
      <c r="J14" s="529"/>
      <c r="K14" s="135" t="e">
        <f>SUM(K8:K13)</f>
        <v>#N/A</v>
      </c>
      <c r="L14" s="29"/>
      <c r="M14" s="37"/>
      <c r="N14" s="539">
        <f>COUNTIFS(Q8:Q13,"A",P8:P13,1)</f>
        <v>0</v>
      </c>
      <c r="O14" s="539">
        <f>COUNTIFS(Q8:Q13,$R$30,P8:P13,1)</f>
        <v>0</v>
      </c>
      <c r="P14" s="540">
        <f>COUNTIFS(Q8:Q13,$X$30,P8:P13,1)</f>
        <v>0</v>
      </c>
      <c r="Q14" s="44">
        <f>COUNTIFS(Q8:Q13,$AF$30,P8:P13,1)</f>
        <v>0</v>
      </c>
      <c r="R14" s="521"/>
      <c r="S14" s="135" t="e">
        <f>SUM(S8:S13)</f>
        <v>#N/A</v>
      </c>
      <c r="T14" s="32"/>
      <c r="U14" s="33"/>
      <c r="V14" s="539">
        <f>COUNTIFS(Y8:Y13,"A",X8:X13,1)</f>
        <v>0</v>
      </c>
      <c r="W14" s="539">
        <f>COUNTIFS(Y8:Y13,$R$30,X8:X13,1)</f>
        <v>0</v>
      </c>
      <c r="X14" s="540">
        <f>COUNTIFS(Y8:Y13,$X$30,X8:X13,1)</f>
        <v>0</v>
      </c>
      <c r="Y14" s="44">
        <f>COUNTIFS(Y8:Y13,$AF$30,X8:X13,1)</f>
        <v>0</v>
      </c>
      <c r="Z14" s="541"/>
      <c r="AA14" s="34" t="e">
        <f>SUM(AA8:AA13)</f>
        <v>#N/A</v>
      </c>
      <c r="AB14" s="33"/>
      <c r="AC14" s="33"/>
      <c r="AD14" s="539">
        <f>COUNTIFS(AG8:AG13,"A",AF8:AF13,1)</f>
        <v>0</v>
      </c>
      <c r="AE14" s="539">
        <f>COUNTIFS(AG8:AG13,$R$30,AF8:AF13,1)</f>
        <v>0</v>
      </c>
      <c r="AF14" s="540">
        <f>COUNTIFS(AG8:AG13,$X$30,AF8:AF13,1)</f>
        <v>0</v>
      </c>
      <c r="AG14" s="44">
        <f>COUNTIFS(AG8:AG13,$AF$30,AF8:AF13,1)</f>
        <v>0</v>
      </c>
      <c r="AH14" s="537"/>
      <c r="AI14" s="537"/>
      <c r="AJ14" s="537"/>
      <c r="AK14" s="515"/>
      <c r="AL14" s="1" t="e">
        <f t="shared" ref="AL14" si="7">IF(J8&lt;&gt;"",J8,"")</f>
        <v>#N/A</v>
      </c>
      <c r="AM14" s="1">
        <v>7</v>
      </c>
      <c r="AU14" s="1">
        <v>10</v>
      </c>
      <c r="AV14" s="1">
        <v>519</v>
      </c>
      <c r="AW14" s="1" t="s">
        <v>708</v>
      </c>
      <c r="AX14" s="1">
        <f t="shared" si="6"/>
        <v>0</v>
      </c>
      <c r="AY14" s="1" t="e">
        <f t="shared" si="6"/>
        <v>#N/A</v>
      </c>
    </row>
    <row r="15" spans="1:65" ht="21.6" thickBot="1" x14ac:dyDescent="0.35">
      <c r="B15" s="542" t="s">
        <v>21</v>
      </c>
      <c r="C15" s="542"/>
      <c r="D15" s="542"/>
      <c r="E15" s="542"/>
      <c r="F15" s="542"/>
      <c r="G15" s="542"/>
      <c r="H15" s="542"/>
      <c r="I15" s="542"/>
      <c r="J15" s="542"/>
      <c r="K15" s="542"/>
      <c r="L15" s="542"/>
      <c r="M15" s="542"/>
      <c r="N15" s="542"/>
      <c r="O15" s="542"/>
      <c r="P15" s="542"/>
      <c r="Q15" s="543"/>
      <c r="R15" s="521"/>
      <c r="S15" s="544"/>
      <c r="T15" s="545" t="s">
        <v>22</v>
      </c>
      <c r="U15" s="542"/>
      <c r="V15" s="542"/>
      <c r="W15" s="542"/>
      <c r="X15" s="542"/>
      <c r="Y15" s="542"/>
      <c r="Z15" s="542"/>
      <c r="AA15" s="542"/>
      <c r="AB15" s="542"/>
      <c r="AC15" s="542"/>
      <c r="AD15" s="542"/>
      <c r="AE15" s="542"/>
      <c r="AF15" s="542"/>
      <c r="AG15" s="542"/>
      <c r="AH15" s="537"/>
      <c r="AI15" s="537"/>
      <c r="AJ15" s="537"/>
      <c r="AK15" s="515"/>
      <c r="AL15" s="1" t="e">
        <f>IF(J9&lt;&gt;"",J9,"")</f>
        <v>#N/A</v>
      </c>
      <c r="AM15" s="1">
        <v>8</v>
      </c>
      <c r="AU15" s="1">
        <v>11</v>
      </c>
      <c r="AV15" s="1">
        <v>520</v>
      </c>
      <c r="AW15" s="1" t="s">
        <v>709</v>
      </c>
      <c r="AX15" s="1">
        <f>P12</f>
        <v>0</v>
      </c>
      <c r="AY15" s="1" t="e">
        <f>Q12</f>
        <v>#N/A</v>
      </c>
    </row>
    <row r="16" spans="1:65" ht="26.25" customHeight="1" x14ac:dyDescent="0.3">
      <c r="A16" s="1" t="e">
        <f>IF(AND(I16&lt;&gt;"",H16=1),13,"")</f>
        <v>#N/A</v>
      </c>
      <c r="B16" s="530" t="e">
        <f>IF(AND(I16="A",H16=1),35000,IF(OR(I16="ج",I16="ر1",I16="ر2"),IF(H16=1,IF(OR($F$5=$AO$8,$F$5=$AO$9),0,IF(OR($F$5=$AO$1,$F$5=$AO$2,$F$5=$AO$5,$F$5=$AO$6),IF(I16="ج",5600,IF(I16="ر1",7200,IF(I16="ر2",8800,""))),IF(OR($F$5=$AO$3,$F$5=$AO$7),IF(I16="ج",3500,IF(I16="ر1",4500,IF(I16="ر2",5500,""))),IF($F$5=$AO$4,500,IF(I16="ج",7000,IF(I16="ر1",9000,IF(I16="ر2",11000,""))))))))))</f>
        <v>#N/A</v>
      </c>
      <c r="C16" s="39">
        <v>522</v>
      </c>
      <c r="D16" s="253" t="s">
        <v>741</v>
      </c>
      <c r="E16" s="253"/>
      <c r="F16" s="253"/>
      <c r="G16" s="254"/>
      <c r="H16" s="81"/>
      <c r="I16" s="84" t="e">
        <f>IF(VLOOKUP($E$1,ورقة4!$A$2:$AZ$14050,15,0)=0,"",(VLOOKUP($E$1,ورقة4!$A$2:$AZ$14050,15,0)))</f>
        <v>#N/A</v>
      </c>
      <c r="J16" s="529" t="e">
        <f>IF(AND(Q16&lt;&gt;"",P16=1),19,"")</f>
        <v>#N/A</v>
      </c>
      <c r="K16" s="530" t="e">
        <f>IF(AND(Q16="A",P16=1),35000,IF(OR(Q16="ج",Q16="ر1",Q16="ر2"),IF(P16=1,IF(OR($F$5=$AO$8,$F$5=$AO$9),0,IF(OR($F$5=$AO$1,$F$5=$AO$2,$F$5=$AO$5,$F$5=$AO$6),IF(Q16="ج",5600,IF(Q16="ر1",7200,IF(Q16="ر2",8800,""))),IF(OR($F$5=$AO$3,$F$5=$AO$7),IF(Q16="ج",3500,IF(Q16="ر1",4500,IF(Q16="ر2",5500,""))),IF($F$5=$AO$4,500,IF(Q16="ج",7000,IF(Q16="ر1",9000,IF(Q16="ر2",11000,""))))))))))</f>
        <v>#N/A</v>
      </c>
      <c r="L16" s="39">
        <v>528</v>
      </c>
      <c r="M16" s="253" t="s">
        <v>735</v>
      </c>
      <c r="N16" s="253"/>
      <c r="O16" s="277"/>
      <c r="P16" s="81"/>
      <c r="Q16" s="84" t="e">
        <f>IF(VLOOKUP($E$1,ورقة4!$A$2:$AZ$14050,21,0)=0,"",(VLOOKUP($E$1,ورقة4!$A$2:$AZ$14050,21,0)))</f>
        <v>#N/A</v>
      </c>
      <c r="R16" s="531" t="e">
        <f>IF(AND(Y16&lt;&gt;"",X16=1),37,"")</f>
        <v>#N/A</v>
      </c>
      <c r="S16" s="530" t="e">
        <f>IF(AND(Y16="A",X16=1),35000,IF(OR(Y16="ج",Y16="ر1",Y16="ر2"),IF(X16=1,IF(OR($F$5=$AO$8,$F$5=$AO$9),0,IF(OR($F$5=$AO$1,$F$5=$AO$2,$F$5=$AO$5,$F$5=$AO$6),IF(Y16="ج",5600,IF(Y16="ر1",7200,IF(Y16="ر2",8800,""))),IF(OR($F$5=$AO$3,$F$5=$AO$7),IF(Y16="ج",3500,IF(Y16="ر1",4500,IF(Y16="ر2",5500,""))),IF($F$5=$AO$4,500,IF(Y16="ج",7000,IF(Y16="ر1",9000,IF(Y16="ر2",11000,""))))))))))</f>
        <v>#N/A</v>
      </c>
      <c r="T16" s="79">
        <v>546</v>
      </c>
      <c r="U16" s="274" t="s">
        <v>729</v>
      </c>
      <c r="V16" s="275"/>
      <c r="W16" s="276"/>
      <c r="X16" s="81"/>
      <c r="Y16" s="84" t="e">
        <f>IF(VLOOKUP($E$1,ورقة4!$A$2:$AZ$14050,39,0)=0,"",(VLOOKUP($E$1,ورقة4!$A$2:$AZ$14050,39,0)))</f>
        <v>#N/A</v>
      </c>
      <c r="Z16" s="529" t="e">
        <f>IF(AND(AG16&lt;&gt;"",AF16=1),43,"")</f>
        <v>#N/A</v>
      </c>
      <c r="AA16" s="530" t="e">
        <f>IF(AND(AG16="A",AF16=1),35000,IF(OR(AG16="ج",AG16="ر1",AG16="ر2"),IF(AF16=1,IF(OR($F$5=$AO$8,$F$5=$AO$9),0,IF(OR($F$5=$AO$1,$F$5=$AO$2,$F$5=$AO$5,$F$5=$AO$6),IF(AG16="ج",5600,IF(AG16="ر1",7200,IF(AG16="ر2",8800,""))),IF(OR($F$5=$AO$3,$F$5=$AO$7),IF(AG16="ج",3500,IF(AG16="ر1",4500,IF(AG16="ر2",5500,""))),IF($F$5=$AO$4,500,IF(AG16="ج",7000,IF(AG16="ر1",9000,IF(AG16="ر2",11000,""))))))))))</f>
        <v>#N/A</v>
      </c>
      <c r="AB16" s="79">
        <v>552</v>
      </c>
      <c r="AC16" s="285" t="s">
        <v>723</v>
      </c>
      <c r="AD16" s="286"/>
      <c r="AE16" s="287"/>
      <c r="AF16" s="81"/>
      <c r="AG16" s="82" t="e">
        <f>IF(VLOOKUP($E$1,ورقة4!$A$2:$AZ$14050,45,0)=0,"",(VLOOKUP($E$1,ورقة4!$A$2:$AZ$14050,45,0)))</f>
        <v>#N/A</v>
      </c>
      <c r="AH16" s="537"/>
      <c r="AI16" s="537"/>
      <c r="AJ16" s="537"/>
      <c r="AK16" s="515"/>
      <c r="AL16" s="1" t="e">
        <f>IF(J10&lt;&gt;"",J10,"")</f>
        <v>#N/A</v>
      </c>
      <c r="AM16" s="1">
        <v>9</v>
      </c>
      <c r="AU16" s="1">
        <v>12</v>
      </c>
      <c r="AV16" s="1">
        <v>521</v>
      </c>
      <c r="AW16" s="1" t="s">
        <v>710</v>
      </c>
      <c r="AX16" s="1">
        <f>P13</f>
        <v>0</v>
      </c>
      <c r="AY16" s="1" t="e">
        <f>Q13</f>
        <v>#N/A</v>
      </c>
    </row>
    <row r="17" spans="1:66" ht="26.25" customHeight="1" x14ac:dyDescent="0.3">
      <c r="A17" s="1" t="e">
        <f>IF(AND(I17&lt;&gt;"",H17=1),14,"")</f>
        <v>#N/A</v>
      </c>
      <c r="B17" s="530" t="e">
        <f t="shared" ref="B17:B21" si="8">IF(AND(I17="A",H17=1),35000,IF(OR(I17="ج",I17="ر1",I17="ر2"),IF(H17=1,IF(OR($F$5=$AO$8,$F$5=$AO$9),0,IF(OR($F$5=$AO$1,$F$5=$AO$2,$F$5=$AO$5,$F$5=$AO$6),IF(I17="ج",5600,IF(I17="ر1",7200,IF(I17="ر2",8800,""))),IF(OR($F$5=$AO$3,$F$5=$AO$7),IF(I17="ج",3500,IF(I17="ر1",4500,IF(I17="ر2",5500,""))),IF($F$5=$AO$4,500,IF(I17="ج",7000,IF(I17="ر1",9000,IF(I17="ر2",11000,""))))))))))</f>
        <v>#N/A</v>
      </c>
      <c r="C17" s="40">
        <v>523</v>
      </c>
      <c r="D17" s="255" t="s">
        <v>742</v>
      </c>
      <c r="E17" s="255"/>
      <c r="F17" s="255"/>
      <c r="G17" s="256"/>
      <c r="H17" s="81"/>
      <c r="I17" s="85" t="e">
        <f>IF(VLOOKUP($E$1,ورقة4!$A$2:$AZ$14050,16,0)=0,"",(VLOOKUP($E$1,ورقة4!$A$2:$AZ$14050,16,0)))</f>
        <v>#N/A</v>
      </c>
      <c r="J17" s="529" t="e">
        <f>IF(AND(Q17&lt;&gt;"",P17=1),20,"")</f>
        <v>#N/A</v>
      </c>
      <c r="K17" s="530" t="e">
        <f t="shared" ref="K17:K21" si="9">IF(AND(Q17="A",P17=1),35000,IF(OR(Q17="ج",Q17="ر1",Q17="ر2"),IF(P17=1,IF(OR($F$5=$AO$8,$F$5=$AO$9),0,IF(OR($F$5=$AO$1,$F$5=$AO$2,$F$5=$AO$5,$F$5=$AO$6),IF(Q17="ج",5600,IF(Q17="ر1",7200,IF(Q17="ر2",8800,""))),IF(OR($F$5=$AO$3,$F$5=$AO$7),IF(Q17="ج",3500,IF(Q17="ر1",4500,IF(Q17="ر2",5500,""))),IF($F$5=$AO$4,500,IF(Q17="ج",7000,IF(Q17="ر1",9000,IF(Q17="ر2",11000,""))))))))))</f>
        <v>#N/A</v>
      </c>
      <c r="L17" s="40">
        <v>529</v>
      </c>
      <c r="M17" s="255" t="s">
        <v>736</v>
      </c>
      <c r="N17" s="255"/>
      <c r="O17" s="279"/>
      <c r="P17" s="81"/>
      <c r="Q17" s="85" t="e">
        <f>IF(VLOOKUP($E$1,ورقة4!$A$2:$AZ$14050,22,0)=0,"",(VLOOKUP($E$1,ورقة4!$A$2:$AZ$14050,22,0)))</f>
        <v>#N/A</v>
      </c>
      <c r="R17" s="531" t="e">
        <f>IF(AND(Y17&lt;&gt;"",X17=1),38,"")</f>
        <v>#N/A</v>
      </c>
      <c r="S17" s="530" t="e">
        <f t="shared" ref="S17:S21" si="10">IF(AND(Y17="A",X17=1),35000,IF(OR(Y17="ج",Y17="ر1",Y17="ر2"),IF(X17=1,IF(OR($F$5=$AO$8,$F$5=$AO$9),0,IF(OR($F$5=$AO$1,$F$5=$AO$2,$F$5=$AO$5,$F$5=$AO$6),IF(Y17="ج",5600,IF(Y17="ر1",7200,IF(Y17="ر2",8800,""))),IF(OR($F$5=$AO$3,$F$5=$AO$7),IF(Y17="ج",3500,IF(Y17="ر1",4500,IF(Y17="ر2",5500,""))),IF($F$5=$AO$4,500,IF(Y17="ج",7000,IF(Y17="ر1",9000,IF(Y17="ر2",11000,""))))))))))</f>
        <v>#N/A</v>
      </c>
      <c r="T17" s="80">
        <v>547</v>
      </c>
      <c r="U17" s="239" t="s">
        <v>730</v>
      </c>
      <c r="V17" s="240"/>
      <c r="W17" s="241"/>
      <c r="X17" s="81"/>
      <c r="Y17" s="85" t="e">
        <f>IF(VLOOKUP($E$1,ورقة4!$A$2:$AZ$14050,40,0)=0,"",(VLOOKUP($E$1,ورقة4!$A$2:$AZ$14050,40,0)))</f>
        <v>#N/A</v>
      </c>
      <c r="Z17" s="529" t="e">
        <f>IF(AND(AG17&lt;&gt;"",AF17=1),44,"")</f>
        <v>#N/A</v>
      </c>
      <c r="AA17" s="530" t="e">
        <f t="shared" ref="AA17:AA21" si="11">IF(AND(AG17="A",AF17=1),35000,IF(OR(AG17="ج",AG17="ر1",AG17="ر2"),IF(AF17=1,IF(OR($F$5=$AO$8,$F$5=$AO$9),0,IF(OR($F$5=$AO$1,$F$5=$AO$2,$F$5=$AO$5,$F$5=$AO$6),IF(AG17="ج",5600,IF(AG17="ر1",7200,IF(AG17="ر2",8800,""))),IF(OR($F$5=$AO$3,$F$5=$AO$7),IF(AG17="ج",3500,IF(AG17="ر1",4500,IF(AG17="ر2",5500,""))),IF($F$5=$AO$4,500,IF(AG17="ج",7000,IF(AG17="ر1",9000,IF(AG17="ر2",11000,""))))))))))</f>
        <v>#N/A</v>
      </c>
      <c r="AB17" s="80">
        <v>553</v>
      </c>
      <c r="AC17" s="239" t="s">
        <v>724</v>
      </c>
      <c r="AD17" s="240"/>
      <c r="AE17" s="241"/>
      <c r="AF17" s="81"/>
      <c r="AG17" s="83" t="e">
        <f>IF(VLOOKUP($E$1,ورقة4!$A$2:$AZ$14050,46,0)=0,"",(VLOOKUP($E$1,ورقة4!$A$2:$AZ$14050,46,0)))</f>
        <v>#N/A</v>
      </c>
      <c r="AH17" s="537"/>
      <c r="AI17" s="537"/>
      <c r="AJ17" s="537"/>
      <c r="AK17" s="515"/>
      <c r="AL17" s="1" t="e">
        <f>IF(J11&lt;&gt;"",J11,"")</f>
        <v>#N/A</v>
      </c>
      <c r="AM17" s="1">
        <v>10</v>
      </c>
      <c r="AU17" s="1">
        <v>13</v>
      </c>
      <c r="AV17" s="1">
        <v>522</v>
      </c>
      <c r="AW17" s="1" t="s">
        <v>741</v>
      </c>
      <c r="AX17" s="1">
        <f t="shared" ref="AX17:AY22" si="12">H16</f>
        <v>0</v>
      </c>
      <c r="AY17" s="1" t="e">
        <f t="shared" si="12"/>
        <v>#N/A</v>
      </c>
    </row>
    <row r="18" spans="1:66" ht="26.25" customHeight="1" x14ac:dyDescent="0.3">
      <c r="A18" s="1" t="e">
        <f>IF(AND(I18&lt;&gt;"",H18=1),15,"")</f>
        <v>#N/A</v>
      </c>
      <c r="B18" s="530" t="e">
        <f t="shared" si="8"/>
        <v>#N/A</v>
      </c>
      <c r="C18" s="40">
        <v>524</v>
      </c>
      <c r="D18" s="257" t="s">
        <v>743</v>
      </c>
      <c r="E18" s="257"/>
      <c r="F18" s="257"/>
      <c r="G18" s="258"/>
      <c r="H18" s="81"/>
      <c r="I18" s="85" t="e">
        <f>IF(VLOOKUP($E$1,ورقة4!$A$2:$AZ$14050,17,0)=0,"",(VLOOKUP($E$1,ورقة4!$A$2:$AZ$14050,17,0)))</f>
        <v>#N/A</v>
      </c>
      <c r="J18" s="529" t="e">
        <f>IF(AND(Q18&lt;&gt;"",P18=1),21,"")</f>
        <v>#N/A</v>
      </c>
      <c r="K18" s="530" t="e">
        <f t="shared" si="9"/>
        <v>#N/A</v>
      </c>
      <c r="L18" s="40">
        <v>530</v>
      </c>
      <c r="M18" s="257" t="s">
        <v>737</v>
      </c>
      <c r="N18" s="257"/>
      <c r="O18" s="278"/>
      <c r="P18" s="81"/>
      <c r="Q18" s="85" t="e">
        <f>IF(VLOOKUP($E$1,ورقة4!$A$2:$AZ$14050,23,0)=0,"",(VLOOKUP($E$1,ورقة4!$A$2:$AZ$14050,23,0)))</f>
        <v>#N/A</v>
      </c>
      <c r="R18" s="531" t="e">
        <f>IF(AND(Y18&lt;&gt;"",X18=1),39,"")</f>
        <v>#N/A</v>
      </c>
      <c r="S18" s="530" t="e">
        <f t="shared" si="10"/>
        <v>#N/A</v>
      </c>
      <c r="T18" s="80">
        <v>548</v>
      </c>
      <c r="U18" s="259" t="s">
        <v>731</v>
      </c>
      <c r="V18" s="260"/>
      <c r="W18" s="261"/>
      <c r="X18" s="81"/>
      <c r="Y18" s="85" t="e">
        <f>IF(VLOOKUP($E$1,ورقة4!$A$2:$AZ$14050,41,0)=0,"",(VLOOKUP($E$1,ورقة4!$A$2:$AZ$14050,41,0)))</f>
        <v>#N/A</v>
      </c>
      <c r="Z18" s="529" t="e">
        <f>IF(AND(AG18&lt;&gt;"",AF18=1),45,"")</f>
        <v>#N/A</v>
      </c>
      <c r="AA18" s="530" t="e">
        <f t="shared" si="11"/>
        <v>#N/A</v>
      </c>
      <c r="AB18" s="80">
        <v>554</v>
      </c>
      <c r="AC18" s="259" t="s">
        <v>725</v>
      </c>
      <c r="AD18" s="260"/>
      <c r="AE18" s="261"/>
      <c r="AF18" s="81"/>
      <c r="AG18" s="83" t="e">
        <f>IF(VLOOKUP($E$1,ورقة4!$A$2:$AZ$14050,47,0)=0,"",(VLOOKUP($E$1,ورقة4!$A$2:$AZ$14050,47,0)))</f>
        <v>#N/A</v>
      </c>
      <c r="AH18" s="537"/>
      <c r="AI18" s="537"/>
      <c r="AJ18" s="537"/>
      <c r="AK18" s="515"/>
      <c r="AL18" s="1" t="e">
        <f>IF(J12&lt;&gt;"",J12,"")</f>
        <v>#N/A</v>
      </c>
      <c r="AM18" s="1">
        <v>11</v>
      </c>
      <c r="AU18" s="1">
        <v>14</v>
      </c>
      <c r="AV18" s="1">
        <v>523</v>
      </c>
      <c r="AW18" s="1" t="s">
        <v>742</v>
      </c>
      <c r="AX18" s="1">
        <f t="shared" si="12"/>
        <v>0</v>
      </c>
      <c r="AY18" s="1" t="e">
        <f t="shared" si="12"/>
        <v>#N/A</v>
      </c>
    </row>
    <row r="19" spans="1:66" ht="26.25" customHeight="1" x14ac:dyDescent="0.3">
      <c r="A19" s="1" t="e">
        <f>IF(AND(I19&lt;&gt;"",H19=1),16,"")</f>
        <v>#N/A</v>
      </c>
      <c r="B19" s="530" t="e">
        <f t="shared" si="8"/>
        <v>#N/A</v>
      </c>
      <c r="C19" s="40">
        <v>525</v>
      </c>
      <c r="D19" s="257" t="s">
        <v>744</v>
      </c>
      <c r="E19" s="257"/>
      <c r="F19" s="257"/>
      <c r="G19" s="258"/>
      <c r="H19" s="81"/>
      <c r="I19" s="85" t="e">
        <f>IF(VLOOKUP($E$1,ورقة4!$A$2:$AZ$14050,18,0)=0,"",(VLOOKUP($E$1,ورقة4!$A$2:$AZ$14050,18,0)))</f>
        <v>#N/A</v>
      </c>
      <c r="J19" s="529" t="e">
        <f>IF(AND(Q19&lt;&gt;"",P19=1),22,"")</f>
        <v>#N/A</v>
      </c>
      <c r="K19" s="530" t="e">
        <f t="shared" si="9"/>
        <v>#N/A</v>
      </c>
      <c r="L19" s="40">
        <v>531</v>
      </c>
      <c r="M19" s="257" t="s">
        <v>738</v>
      </c>
      <c r="N19" s="257"/>
      <c r="O19" s="278"/>
      <c r="P19" s="81"/>
      <c r="Q19" s="85" t="e">
        <f>IF(VLOOKUP($E$1,ورقة4!$A$2:$AZ$14050,24,0)=0,"",(VLOOKUP($E$1,ورقة4!$A$2:$AZ$14050,24,0)))</f>
        <v>#N/A</v>
      </c>
      <c r="R19" s="531" t="e">
        <f>IF(AND(Y19&lt;&gt;"",X19=1),40,"")</f>
        <v>#N/A</v>
      </c>
      <c r="S19" s="530" t="e">
        <f t="shared" si="10"/>
        <v>#N/A</v>
      </c>
      <c r="T19" s="80">
        <v>549</v>
      </c>
      <c r="U19" s="239" t="s">
        <v>732</v>
      </c>
      <c r="V19" s="240"/>
      <c r="W19" s="241"/>
      <c r="X19" s="81"/>
      <c r="Y19" s="85" t="e">
        <f>IF(VLOOKUP($E$1,ورقة4!$A$2:$AZ$14050,42,0)=0,"",(VLOOKUP($E$1,ورقة4!$A$2:$AZ$14050,42,0)))</f>
        <v>#N/A</v>
      </c>
      <c r="Z19" s="529" t="e">
        <f>IF(AND(AG19&lt;&gt;"",AF19=1),46,"")</f>
        <v>#N/A</v>
      </c>
      <c r="AA19" s="530" t="e">
        <f t="shared" si="11"/>
        <v>#N/A</v>
      </c>
      <c r="AB19" s="80">
        <v>555</v>
      </c>
      <c r="AC19" s="239" t="s">
        <v>726</v>
      </c>
      <c r="AD19" s="240"/>
      <c r="AE19" s="241"/>
      <c r="AF19" s="81"/>
      <c r="AG19" s="83" t="e">
        <f>IF(VLOOKUP($E$1,ورقة4!$A$2:$AZ$14050,48,0)=0,"",(VLOOKUP($E$1,ورقة4!$A$2:$AZ$14050,48,0)))</f>
        <v>#N/A</v>
      </c>
      <c r="AH19" s="532"/>
      <c r="AI19" s="532"/>
      <c r="AJ19" s="532"/>
      <c r="AK19" s="515"/>
      <c r="AL19" s="1" t="e">
        <f>IF(J13&lt;&gt;"",J13,"")</f>
        <v>#N/A</v>
      </c>
      <c r="AM19" s="1">
        <v>12</v>
      </c>
      <c r="AU19" s="1">
        <v>15</v>
      </c>
      <c r="AV19" s="1">
        <v>524</v>
      </c>
      <c r="AW19" s="1" t="s">
        <v>743</v>
      </c>
      <c r="AX19" s="1">
        <f t="shared" si="12"/>
        <v>0</v>
      </c>
      <c r="AY19" s="1" t="e">
        <f t="shared" si="12"/>
        <v>#N/A</v>
      </c>
    </row>
    <row r="20" spans="1:66" ht="26.25" customHeight="1" x14ac:dyDescent="0.3">
      <c r="A20" s="1" t="e">
        <f>IF(AND(I20&lt;&gt;"",H20=1),17,"")</f>
        <v>#N/A</v>
      </c>
      <c r="B20" s="530" t="e">
        <f t="shared" si="8"/>
        <v>#N/A</v>
      </c>
      <c r="C20" s="40">
        <v>526</v>
      </c>
      <c r="D20" s="255" t="s">
        <v>745</v>
      </c>
      <c r="E20" s="255"/>
      <c r="F20" s="255"/>
      <c r="G20" s="256"/>
      <c r="H20" s="81"/>
      <c r="I20" s="85" t="e">
        <f>IF(VLOOKUP($E$1,ورقة4!$A$2:$AZ$14050,19,0)=0,"",(VLOOKUP($E$1,ورقة4!$A$2:$AZ$14050,19,0)))</f>
        <v>#N/A</v>
      </c>
      <c r="J20" s="529" t="e">
        <f>IF(AND(Q20&lt;&gt;"",P20=1),23,"")</f>
        <v>#N/A</v>
      </c>
      <c r="K20" s="530" t="e">
        <f t="shared" si="9"/>
        <v>#N/A</v>
      </c>
      <c r="L20" s="40">
        <v>532</v>
      </c>
      <c r="M20" s="257" t="s">
        <v>739</v>
      </c>
      <c r="N20" s="257"/>
      <c r="O20" s="278"/>
      <c r="P20" s="81"/>
      <c r="Q20" s="85" t="e">
        <f>IF(VLOOKUP($E$1,ورقة4!$A$2:$AZ$14050,25,0)=0,"",(VLOOKUP($E$1,ورقة4!$A$2:$AZ$14050,25,0)))</f>
        <v>#N/A</v>
      </c>
      <c r="R20" s="531" t="e">
        <f>IF(AND(Y20&lt;&gt;"",X20=1),41,"")</f>
        <v>#N/A</v>
      </c>
      <c r="S20" s="530" t="e">
        <f t="shared" si="10"/>
        <v>#N/A</v>
      </c>
      <c r="T20" s="80">
        <v>550</v>
      </c>
      <c r="U20" s="239" t="s">
        <v>733</v>
      </c>
      <c r="V20" s="240"/>
      <c r="W20" s="241"/>
      <c r="X20" s="81"/>
      <c r="Y20" s="85" t="e">
        <f>IF(VLOOKUP($E$1,ورقة4!$A$2:$AZ$14050,43,0)=0,"",(VLOOKUP($E$1,ورقة4!$A$2:$AZ$14050,43,0)))</f>
        <v>#N/A</v>
      </c>
      <c r="Z20" s="529" t="e">
        <f>IF(AND(AG20&lt;&gt;"",AF20=1),47,"")</f>
        <v>#N/A</v>
      </c>
      <c r="AA20" s="530" t="e">
        <f t="shared" si="11"/>
        <v>#N/A</v>
      </c>
      <c r="AB20" s="80">
        <v>556</v>
      </c>
      <c r="AC20" s="262" t="s">
        <v>727</v>
      </c>
      <c r="AD20" s="263"/>
      <c r="AE20" s="264"/>
      <c r="AF20" s="81"/>
      <c r="AG20" s="83" t="e">
        <f>IF(VLOOKUP($E$1,ورقة4!$A$2:$AZ$14050,49,0)=0,"",(VLOOKUP($E$1,ورقة4!$A$2:$AZ$14050,49,0)))</f>
        <v>#N/A</v>
      </c>
      <c r="AH20" s="532"/>
      <c r="AI20" s="532"/>
      <c r="AJ20" s="532"/>
      <c r="AK20" s="515"/>
      <c r="AL20" s="1" t="e">
        <f t="shared" ref="AL20:AL25" si="13">IF(A16&lt;&gt;"",A16,"")</f>
        <v>#N/A</v>
      </c>
      <c r="AM20" s="1">
        <v>13</v>
      </c>
      <c r="AU20" s="1">
        <v>16</v>
      </c>
      <c r="AV20" s="1">
        <v>525</v>
      </c>
      <c r="AW20" s="1" t="s">
        <v>744</v>
      </c>
      <c r="AX20" s="1">
        <f t="shared" si="12"/>
        <v>0</v>
      </c>
      <c r="AY20" s="1" t="e">
        <f t="shared" si="12"/>
        <v>#N/A</v>
      </c>
    </row>
    <row r="21" spans="1:66" ht="21" x14ac:dyDescent="0.3">
      <c r="A21" s="1" t="e">
        <f>IF(AND(I21&lt;&gt;"",H21=1),18,"")</f>
        <v>#N/A</v>
      </c>
      <c r="B21" s="530" t="e">
        <f t="shared" si="8"/>
        <v>#N/A</v>
      </c>
      <c r="C21" s="40">
        <v>527</v>
      </c>
      <c r="D21" s="256" t="s">
        <v>746</v>
      </c>
      <c r="E21" s="283"/>
      <c r="F21" s="283"/>
      <c r="G21" s="284"/>
      <c r="H21" s="81"/>
      <c r="I21" s="85" t="e">
        <f>IF(VLOOKUP($E$1,ورقة4!$A$2:$AZ$14050,20,0)=0,"",(VLOOKUP($E$1,ورقة4!$A$2:$AZ$14050,20,0)))</f>
        <v>#N/A</v>
      </c>
      <c r="J21" s="529" t="e">
        <f>IF(AND(Q21&lt;&gt;"",P21=1),24,"")</f>
        <v>#N/A</v>
      </c>
      <c r="K21" s="530" t="e">
        <f t="shared" si="9"/>
        <v>#N/A</v>
      </c>
      <c r="L21" s="40">
        <v>533</v>
      </c>
      <c r="M21" s="257" t="s">
        <v>740</v>
      </c>
      <c r="N21" s="257"/>
      <c r="O21" s="278"/>
      <c r="P21" s="81"/>
      <c r="Q21" s="85" t="e">
        <f>IF(VLOOKUP($E$1,ورقة4!$A$2:$AZ$14050,26,0)=0,"",(VLOOKUP($E$1,ورقة4!$A$2:$AZ$14050,26,0)))</f>
        <v>#N/A</v>
      </c>
      <c r="R21" s="531" t="e">
        <f>IF(AND(Y21&lt;&gt;"",X21=1),42,"")</f>
        <v>#N/A</v>
      </c>
      <c r="S21" s="530" t="e">
        <f t="shared" si="10"/>
        <v>#N/A</v>
      </c>
      <c r="T21" s="80">
        <v>551</v>
      </c>
      <c r="U21" s="239" t="s">
        <v>734</v>
      </c>
      <c r="V21" s="240"/>
      <c r="W21" s="241"/>
      <c r="X21" s="81"/>
      <c r="Y21" s="85" t="e">
        <f>IF(VLOOKUP($E$1,ورقة4!$A$2:$AZ$14050,44,0)=0,"",(VLOOKUP($E$1,ورقة4!$A$2:$AZ$14050,44,0)))</f>
        <v>#N/A</v>
      </c>
      <c r="Z21" s="529" t="e">
        <f>IF(AND(AG21&lt;&gt;"",AF21=1),48,"")</f>
        <v>#N/A</v>
      </c>
      <c r="AA21" s="530" t="e">
        <f t="shared" si="11"/>
        <v>#N/A</v>
      </c>
      <c r="AB21" s="80">
        <v>557</v>
      </c>
      <c r="AC21" s="262" t="s">
        <v>728</v>
      </c>
      <c r="AD21" s="263"/>
      <c r="AE21" s="264"/>
      <c r="AF21" s="81"/>
      <c r="AG21" s="83" t="e">
        <f>IF(VLOOKUP($E$1,ورقة4!$A$2:$AZ$14050,50,0)=0,"",(VLOOKUP($E$1,ورقة4!$A$2:$AZ$14050,50,0)))</f>
        <v>#N/A</v>
      </c>
      <c r="AH21" s="532"/>
      <c r="AI21" s="532"/>
      <c r="AJ21" s="532"/>
      <c r="AK21" s="515"/>
      <c r="AL21" s="1" t="e">
        <f t="shared" si="13"/>
        <v>#N/A</v>
      </c>
      <c r="AM21" s="1">
        <v>14</v>
      </c>
      <c r="AU21" s="1">
        <v>17</v>
      </c>
      <c r="AV21" s="1">
        <v>526</v>
      </c>
      <c r="AW21" s="1" t="s">
        <v>745</v>
      </c>
      <c r="AX21" s="1">
        <f t="shared" si="12"/>
        <v>0</v>
      </c>
      <c r="AY21" s="1" t="e">
        <f t="shared" si="12"/>
        <v>#N/A</v>
      </c>
    </row>
    <row r="22" spans="1:66" ht="16.2" hidden="1" thickBot="1" x14ac:dyDescent="0.35">
      <c r="B22" s="31" t="e">
        <f>SUM(B16:B21)</f>
        <v>#N/A</v>
      </c>
      <c r="C22" s="47"/>
      <c r="D22" s="48"/>
      <c r="E22" s="48"/>
      <c r="F22" s="539">
        <f>COUNTIFS(I16:I21,"A",H16:H21,1)</f>
        <v>0</v>
      </c>
      <c r="G22" s="539">
        <f>COUNTIFS(I16:I21,$R$30,H16:H21,1)</f>
        <v>0</v>
      </c>
      <c r="H22" s="540">
        <f>COUNTIFS(I16:I21,$X$30,H16:H21,1)</f>
        <v>0</v>
      </c>
      <c r="I22" s="44">
        <f>COUNTIFS(I16:I21,$AF$30,H16:H21,1)</f>
        <v>0</v>
      </c>
      <c r="J22" s="529" t="str">
        <f>IF(AND(Q22&lt;&gt;"",P22=1),19,"")</f>
        <v/>
      </c>
      <c r="K22" s="31" t="e">
        <f>SUM(K16:K21)</f>
        <v>#N/A</v>
      </c>
      <c r="L22" s="47"/>
      <c r="M22" s="48"/>
      <c r="N22" s="539">
        <f>COUNTIFS(Q16:Q21,"A",P16:P21,1)</f>
        <v>0</v>
      </c>
      <c r="O22" s="539">
        <f>COUNTIFS(Q16:Q21,$R$30,P16:P21,1)</f>
        <v>0</v>
      </c>
      <c r="P22" s="540">
        <f>COUNTIFS(Q16:Q21,$X$30,P16:P21,1)</f>
        <v>0</v>
      </c>
      <c r="Q22" s="44">
        <f>COUNTIFS(Q16:Q21,$AF$30,P16:P21,1)</f>
        <v>0</v>
      </c>
      <c r="R22" s="31"/>
      <c r="S22" s="31" t="e">
        <f>SUM(S16:S21)</f>
        <v>#N/A</v>
      </c>
      <c r="T22" s="41"/>
      <c r="U22" s="46"/>
      <c r="V22" s="539">
        <f>COUNTIFS(Y16:Y21,"A",X16:X21,1)</f>
        <v>0</v>
      </c>
      <c r="W22" s="539">
        <f>COUNTIFS(Y16:Y21,$R$30,X16:X21,1)</f>
        <v>0</v>
      </c>
      <c r="X22" s="540">
        <f>COUNTIFS(Y16:Y21,$X$30,X16:X21,1)</f>
        <v>0</v>
      </c>
      <c r="Y22" s="44">
        <f>COUNTIFS(Y16:Y21,$AF$30,X16:X21,1)</f>
        <v>0</v>
      </c>
      <c r="Z22" s="43"/>
      <c r="AA22" s="31" t="e">
        <f>SUM(AA16:AA21)</f>
        <v>#N/A</v>
      </c>
      <c r="AB22" s="46"/>
      <c r="AC22" s="46"/>
      <c r="AD22" s="539">
        <f>COUNTIFS(AG16:AG21,"A",AF16:AF21,1)</f>
        <v>0</v>
      </c>
      <c r="AE22" s="539">
        <f>COUNTIFS(AG16:AG21,$R$30,AF16:AF21,1)</f>
        <v>0</v>
      </c>
      <c r="AF22" s="540">
        <f>COUNTIFS(AG16:AG21,$X$30,AF16:AF21,1)</f>
        <v>0</v>
      </c>
      <c r="AG22" s="44">
        <f>COUNTIFS(AG16:AG21,$AF$30,AF16:AF21,1)</f>
        <v>0</v>
      </c>
      <c r="AH22" s="546"/>
      <c r="AI22" s="546"/>
      <c r="AJ22" s="546"/>
      <c r="AK22" s="547"/>
      <c r="AL22" s="1" t="e">
        <f t="shared" si="13"/>
        <v>#N/A</v>
      </c>
      <c r="AM22" s="1">
        <v>15</v>
      </c>
      <c r="AU22" s="1">
        <v>18</v>
      </c>
      <c r="AV22" s="1">
        <v>527</v>
      </c>
      <c r="AW22" s="1" t="s">
        <v>746</v>
      </c>
      <c r="AX22" s="1">
        <f t="shared" si="12"/>
        <v>0</v>
      </c>
      <c r="AY22" s="1" t="e">
        <f t="shared" si="12"/>
        <v>#N/A</v>
      </c>
    </row>
    <row r="23" spans="1:66" ht="15.6" hidden="1" x14ac:dyDescent="0.3">
      <c r="B23" s="23"/>
      <c r="D23" s="38"/>
      <c r="E23" s="38"/>
      <c r="F23" s="38"/>
      <c r="G23" s="38"/>
      <c r="H23" s="23"/>
      <c r="I23" s="23"/>
      <c r="J23" s="23"/>
      <c r="K23" s="135"/>
      <c r="P23" s="540"/>
      <c r="Q23" s="44"/>
      <c r="R23" s="31"/>
      <c r="S23" s="135"/>
      <c r="T23" s="140" t="e">
        <f>B14+B22+K14+K22+S14+S22+AA14+AA22</f>
        <v>#N/A</v>
      </c>
      <c r="U23" s="35"/>
      <c r="V23" s="35"/>
      <c r="W23" s="35"/>
      <c r="X23" s="548"/>
      <c r="Y23" s="45"/>
      <c r="Z23" s="36"/>
      <c r="AA23" s="31"/>
      <c r="AB23" s="35"/>
      <c r="AC23" s="35"/>
      <c r="AD23" s="35"/>
      <c r="AE23" s="35"/>
      <c r="AF23" s="548"/>
      <c r="AG23" s="45"/>
      <c r="AH23" s="546"/>
      <c r="AI23" s="546"/>
      <c r="AJ23" s="546"/>
      <c r="AK23" s="547"/>
      <c r="AL23" s="1" t="e">
        <f t="shared" si="13"/>
        <v>#N/A</v>
      </c>
      <c r="AM23" s="1">
        <v>16</v>
      </c>
      <c r="AU23" s="1">
        <v>19</v>
      </c>
      <c r="AV23" s="1">
        <v>528</v>
      </c>
      <c r="AW23" s="1" t="s">
        <v>735</v>
      </c>
      <c r="AX23" s="1">
        <f t="shared" ref="AX23:AY27" si="14">P16</f>
        <v>0</v>
      </c>
      <c r="AY23" s="1" t="e">
        <f t="shared" si="14"/>
        <v>#N/A</v>
      </c>
    </row>
    <row r="24" spans="1:66" hidden="1" x14ac:dyDescent="0.3">
      <c r="S24" s="549"/>
      <c r="AL24" s="1" t="e">
        <f t="shared" si="13"/>
        <v>#N/A</v>
      </c>
      <c r="AM24" s="1">
        <v>17</v>
      </c>
      <c r="AU24" s="1">
        <v>20</v>
      </c>
      <c r="AV24" s="1">
        <v>529</v>
      </c>
      <c r="AW24" s="1" t="s">
        <v>736</v>
      </c>
      <c r="AX24" s="1">
        <f t="shared" si="14"/>
        <v>0</v>
      </c>
      <c r="AY24" s="1" t="e">
        <f t="shared" si="14"/>
        <v>#N/A</v>
      </c>
    </row>
    <row r="25" spans="1:66" s="90" customFormat="1" ht="24.6" x14ac:dyDescent="0.5">
      <c r="C25" s="280" t="str">
        <f>IF(E3="أنثى","منقطعة عن التسجيل في","منقطع عن التسجيل في")</f>
        <v>منقطع عن التسجيل في</v>
      </c>
      <c r="D25" s="280"/>
      <c r="E25" s="280"/>
      <c r="F25" s="280"/>
      <c r="G25" s="280"/>
      <c r="H25" s="280"/>
      <c r="L25" s="281" t="s">
        <v>231</v>
      </c>
      <c r="M25" s="281"/>
      <c r="N25" s="288" t="e">
        <f>VLOOKUP(E1,ورقة2!A2:R2762,18,0)</f>
        <v>#N/A</v>
      </c>
      <c r="O25" s="288"/>
      <c r="P25" s="288"/>
      <c r="Q25" s="288"/>
      <c r="R25" s="288"/>
      <c r="S25" s="91"/>
      <c r="T25" s="289" t="s">
        <v>696</v>
      </c>
      <c r="U25" s="290"/>
      <c r="V25" s="291"/>
      <c r="W25" s="298" t="e">
        <f>AB5</f>
        <v>#N/A</v>
      </c>
      <c r="X25" s="299"/>
      <c r="Y25" s="300"/>
      <c r="Z25" s="231" t="s">
        <v>232</v>
      </c>
      <c r="AA25" s="231"/>
      <c r="AB25" s="231"/>
      <c r="AC25" s="231"/>
      <c r="AD25" s="231"/>
      <c r="AE25" s="233">
        <f>G14+O14+W14+AE14+G22+O22+W22+AE22</f>
        <v>0</v>
      </c>
      <c r="AF25" s="233"/>
      <c r="AG25" s="233"/>
      <c r="AL25" s="1" t="e">
        <f t="shared" si="13"/>
        <v>#N/A</v>
      </c>
      <c r="AM25" s="1">
        <v>18</v>
      </c>
      <c r="AN25" s="1"/>
      <c r="AO25" s="1"/>
      <c r="AP25" s="1"/>
      <c r="AQ25" s="1"/>
      <c r="AR25" s="1"/>
      <c r="AS25" s="1"/>
      <c r="AT25" s="1"/>
      <c r="AU25" s="1">
        <v>21</v>
      </c>
      <c r="AV25" s="1">
        <v>530</v>
      </c>
      <c r="AW25" s="1" t="s">
        <v>737</v>
      </c>
      <c r="AX25" s="1">
        <f t="shared" si="14"/>
        <v>0</v>
      </c>
      <c r="AY25" s="1" t="e">
        <f t="shared" si="14"/>
        <v>#N/A</v>
      </c>
      <c r="AZ25" s="1"/>
      <c r="BA25" s="1"/>
      <c r="BB25" s="1"/>
      <c r="BC25" s="1"/>
      <c r="BD25" s="1"/>
      <c r="BE25" s="1"/>
      <c r="BF25" s="1"/>
      <c r="BG25" s="1"/>
      <c r="BH25" s="1"/>
      <c r="BI25" s="1"/>
      <c r="BJ25" s="1"/>
      <c r="BK25" s="1"/>
      <c r="BL25" s="1"/>
      <c r="BM25" s="1"/>
    </row>
    <row r="26" spans="1:66" s="90" customFormat="1" ht="23.4" customHeight="1" x14ac:dyDescent="0.5">
      <c r="B26" s="92" t="str">
        <f>IFERROR(SMALL($B$48:$B$53,'اختيار المقررات'!AM8),"")</f>
        <v/>
      </c>
      <c r="C26" s="280" t="str">
        <f>IF(B26="","",VLOOKUP(B26,$B$48:$D$53,3,0))</f>
        <v/>
      </c>
      <c r="D26" s="280"/>
      <c r="E26" s="280"/>
      <c r="F26" s="280"/>
      <c r="G26" s="280"/>
      <c r="H26" s="280"/>
      <c r="L26" s="281" t="s">
        <v>25</v>
      </c>
      <c r="M26" s="281"/>
      <c r="N26" s="288" t="e">
        <f>IF(E2="الرابعة حديث",7000,0)</f>
        <v>#N/A</v>
      </c>
      <c r="O26" s="288"/>
      <c r="P26" s="288"/>
      <c r="Q26" s="288"/>
      <c r="R26" s="288"/>
      <c r="S26" s="91"/>
      <c r="T26" s="292"/>
      <c r="U26" s="293"/>
      <c r="V26" s="294"/>
      <c r="W26" s="301"/>
      <c r="X26" s="302"/>
      <c r="Y26" s="303"/>
      <c r="Z26" s="232" t="s">
        <v>233</v>
      </c>
      <c r="AA26" s="232"/>
      <c r="AB26" s="232"/>
      <c r="AC26" s="232"/>
      <c r="AD26" s="232"/>
      <c r="AE26" s="233">
        <f>H14+P14+X14+AF14+H22+P22+X22+AF22</f>
        <v>0</v>
      </c>
      <c r="AF26" s="233"/>
      <c r="AG26" s="233"/>
      <c r="AL26" s="1" t="e">
        <f t="shared" ref="AL26:AL28" si="15">IF(J16&lt;&gt;"",J16,"")</f>
        <v>#N/A</v>
      </c>
      <c r="AM26" s="1">
        <v>19</v>
      </c>
      <c r="AN26" s="1"/>
      <c r="AO26" s="1"/>
      <c r="AP26" s="1"/>
      <c r="AQ26" s="1"/>
      <c r="AR26" s="1"/>
      <c r="AS26" s="1"/>
      <c r="AT26" s="1"/>
      <c r="AU26" s="1">
        <v>22</v>
      </c>
      <c r="AV26" s="1">
        <v>531</v>
      </c>
      <c r="AW26" s="1" t="s">
        <v>738</v>
      </c>
      <c r="AX26" s="1">
        <f t="shared" si="14"/>
        <v>0</v>
      </c>
      <c r="AY26" s="1" t="e">
        <f t="shared" si="14"/>
        <v>#N/A</v>
      </c>
      <c r="AZ26" s="1"/>
      <c r="BA26" s="1"/>
      <c r="BB26" s="1"/>
      <c r="BC26" s="1"/>
      <c r="BD26" s="1"/>
      <c r="BE26" s="1"/>
      <c r="BF26" s="1"/>
      <c r="BG26" s="1"/>
      <c r="BH26" s="1"/>
      <c r="BI26" s="1"/>
      <c r="BJ26" s="1"/>
      <c r="BK26" s="1"/>
      <c r="BL26" s="1"/>
      <c r="BM26" s="1"/>
    </row>
    <row r="27" spans="1:66" s="90" customFormat="1" ht="23.4" customHeight="1" x14ac:dyDescent="0.5">
      <c r="B27" s="92" t="str">
        <f>IFERROR(SMALL($B$48:$B$53,'اختيار المقررات'!AM9),"")</f>
        <v/>
      </c>
      <c r="C27" s="280" t="str">
        <f t="shared" ref="C27:C31" si="16">IF(B27="","",VLOOKUP(B27,$B$48:$D$53,3,0))</f>
        <v/>
      </c>
      <c r="D27" s="280"/>
      <c r="E27" s="280"/>
      <c r="F27" s="280"/>
      <c r="G27" s="280"/>
      <c r="H27" s="280"/>
      <c r="L27" s="281" t="s">
        <v>659</v>
      </c>
      <c r="M27" s="281"/>
      <c r="N27" s="307" t="e">
        <f>IF(S27=1,COUNT(B26:B31)*15000,IF(F5=AO4,COUNT(B26:B31)*1500,IF(OR(F5=AO1,F5=AO2,F5=AO5,F5=AO6),COUNT(B26:B31)*12000,IF(OR(F5=AO3,F5=AO7),COUNT(B26:B31)*7500,COUNT(B26:B31)*15000))))</f>
        <v>#N/A</v>
      </c>
      <c r="O27" s="308"/>
      <c r="P27" s="308"/>
      <c r="Q27" s="308"/>
      <c r="R27" s="309"/>
      <c r="S27" s="91" t="e">
        <f>IF(AND(Z28&lt;&gt;"",Z28&lt;&gt;"ضعف الرسوم"),1,0)</f>
        <v>#N/A</v>
      </c>
      <c r="T27" s="295"/>
      <c r="U27" s="296"/>
      <c r="V27" s="297"/>
      <c r="W27" s="304"/>
      <c r="X27" s="305"/>
      <c r="Y27" s="306"/>
      <c r="Z27" s="232" t="e">
        <f>IF(S27=1,"عدد المقررات المسجلة","عدد المقررات المسجلة لأكثر من مرتين")</f>
        <v>#N/A</v>
      </c>
      <c r="AA27" s="232"/>
      <c r="AB27" s="232"/>
      <c r="AC27" s="232"/>
      <c r="AD27" s="232"/>
      <c r="AE27" s="233" t="e">
        <f>IF(S27=1,SUM(F14,N14,V14,AD14,AD22,V22,N22,F22),I14+Q14+Y14+AG14+I22+Q22+Y22+AG22)</f>
        <v>#N/A</v>
      </c>
      <c r="AF27" s="233"/>
      <c r="AG27" s="233"/>
      <c r="AL27" s="1" t="e">
        <f t="shared" si="15"/>
        <v>#N/A</v>
      </c>
      <c r="AM27" s="1">
        <v>20</v>
      </c>
      <c r="AN27" s="1"/>
      <c r="AO27" s="1"/>
      <c r="AP27" s="1"/>
      <c r="AQ27" s="1"/>
      <c r="AR27" s="1"/>
      <c r="AS27" s="1"/>
      <c r="AT27" s="1"/>
      <c r="AU27" s="1">
        <v>23</v>
      </c>
      <c r="AV27" s="1">
        <v>532</v>
      </c>
      <c r="AW27" s="1" t="s">
        <v>739</v>
      </c>
      <c r="AX27" s="1">
        <f t="shared" si="14"/>
        <v>0</v>
      </c>
      <c r="AY27" s="1" t="e">
        <f t="shared" si="14"/>
        <v>#N/A</v>
      </c>
      <c r="AZ27" s="1"/>
      <c r="BA27" s="1"/>
      <c r="BB27" s="1"/>
      <c r="BC27" s="1"/>
      <c r="BD27" s="1"/>
      <c r="BE27" s="1"/>
      <c r="BF27" s="1"/>
      <c r="BG27" s="1"/>
      <c r="BH27" s="1"/>
      <c r="BI27" s="1"/>
      <c r="BJ27" s="1"/>
      <c r="BK27" s="1"/>
      <c r="BL27" s="1"/>
      <c r="BM27" s="1"/>
    </row>
    <row r="28" spans="1:66" s="90" customFormat="1" ht="23.4" customHeight="1" x14ac:dyDescent="0.5">
      <c r="B28" s="92" t="str">
        <f>IFERROR(SMALL($B$48:$B$53,'اختيار المقررات'!AM10),"")</f>
        <v/>
      </c>
      <c r="C28" s="280" t="str">
        <f t="shared" si="16"/>
        <v/>
      </c>
      <c r="D28" s="280"/>
      <c r="E28" s="280"/>
      <c r="F28" s="280"/>
      <c r="G28" s="280"/>
      <c r="H28" s="280"/>
      <c r="L28" s="320" t="s">
        <v>660</v>
      </c>
      <c r="M28" s="320"/>
      <c r="N28" s="288" t="e">
        <f>IF(Z28="ضعف الرسوم",T23*2,T23)</f>
        <v>#N/A</v>
      </c>
      <c r="O28" s="288"/>
      <c r="P28" s="288"/>
      <c r="Q28" s="288"/>
      <c r="R28" s="288"/>
      <c r="S28" s="91"/>
      <c r="T28" s="281" t="s">
        <v>20</v>
      </c>
      <c r="U28" s="281"/>
      <c r="V28" s="281"/>
      <c r="W28" s="319" t="s">
        <v>259</v>
      </c>
      <c r="X28" s="319"/>
      <c r="Y28" s="319"/>
      <c r="Z28" s="315" t="e">
        <f>IF('إدخال البيانات'!F1="","",'إدخال البيانات'!F1)</f>
        <v>#N/A</v>
      </c>
      <c r="AA28" s="316"/>
      <c r="AB28" s="316"/>
      <c r="AC28" s="316"/>
      <c r="AD28" s="316"/>
      <c r="AE28" s="316"/>
      <c r="AF28" s="316"/>
      <c r="AG28" s="317"/>
      <c r="AL28" s="1" t="e">
        <f t="shared" si="15"/>
        <v>#N/A</v>
      </c>
      <c r="AM28" s="1">
        <v>21</v>
      </c>
      <c r="AN28" s="1"/>
      <c r="AO28" s="1"/>
      <c r="AP28" s="1"/>
      <c r="AQ28" s="1"/>
      <c r="AR28" s="1"/>
      <c r="AS28" s="1"/>
      <c r="AT28" s="1"/>
      <c r="AU28" s="1">
        <v>24</v>
      </c>
      <c r="AV28" s="1">
        <v>533</v>
      </c>
      <c r="AW28" s="1" t="s">
        <v>740</v>
      </c>
      <c r="AX28" s="1">
        <f t="shared" ref="AX28" si="17">P21</f>
        <v>0</v>
      </c>
      <c r="AY28" s="1" t="e">
        <f t="shared" ref="AY28" si="18">Q21</f>
        <v>#N/A</v>
      </c>
      <c r="AZ28" s="1"/>
      <c r="BA28" s="1"/>
      <c r="BB28" s="1"/>
      <c r="BC28" s="1"/>
      <c r="BD28" s="1"/>
      <c r="BE28" s="1"/>
      <c r="BF28" s="1"/>
      <c r="BG28" s="1"/>
      <c r="BH28" s="1"/>
      <c r="BI28" s="1"/>
      <c r="BJ28" s="1"/>
      <c r="BK28" s="1"/>
      <c r="BL28" s="1"/>
      <c r="BM28" s="1"/>
    </row>
    <row r="29" spans="1:66" s="90" customFormat="1" ht="23.4" customHeight="1" x14ac:dyDescent="0.5">
      <c r="B29" s="92" t="str">
        <f>IFERROR(SMALL($B$48:$B$53,'اختيار المقررات'!AM11),"")</f>
        <v/>
      </c>
      <c r="C29" s="280" t="str">
        <f t="shared" si="16"/>
        <v/>
      </c>
      <c r="D29" s="280"/>
      <c r="E29" s="280"/>
      <c r="F29" s="280"/>
      <c r="G29" s="280"/>
      <c r="H29" s="280"/>
      <c r="L29" s="281" t="s">
        <v>23</v>
      </c>
      <c r="M29" s="281"/>
      <c r="N29" s="310" t="e">
        <f>SUM(N25:R28)-W25</f>
        <v>#N/A</v>
      </c>
      <c r="O29" s="311"/>
      <c r="P29" s="311"/>
      <c r="Q29" s="311"/>
      <c r="R29" s="312"/>
      <c r="S29" s="91"/>
      <c r="T29" s="281" t="s">
        <v>24</v>
      </c>
      <c r="U29" s="281"/>
      <c r="V29" s="281"/>
      <c r="W29" s="282" t="e">
        <f>IF(W28="نعم",(N25+N26+الإستمارة!U1+الإستمارة!U2)+((N29-(N25+N26+الإستمارة!U1+الإستمارة!U2))/2),N29)</f>
        <v>#N/A</v>
      </c>
      <c r="X29" s="282"/>
      <c r="Y29" s="282"/>
      <c r="Z29" s="281" t="s">
        <v>26</v>
      </c>
      <c r="AA29" s="281"/>
      <c r="AB29" s="281"/>
      <c r="AC29" s="281"/>
      <c r="AD29" s="318" t="e">
        <f>N29-W29</f>
        <v>#N/A</v>
      </c>
      <c r="AE29" s="318"/>
      <c r="AF29" s="318"/>
      <c r="AG29" s="318"/>
      <c r="AL29" s="1" t="e">
        <f>IF(J19&lt;&gt;"",J19,"")</f>
        <v>#N/A</v>
      </c>
      <c r="AM29" s="1">
        <v>23</v>
      </c>
      <c r="AN29" s="1"/>
      <c r="AO29" s="1"/>
      <c r="AP29" s="1"/>
      <c r="AQ29" s="1"/>
      <c r="AR29" s="1"/>
      <c r="AS29" s="1"/>
      <c r="AT29" s="1"/>
      <c r="AU29" s="1">
        <v>25</v>
      </c>
      <c r="AV29" s="1">
        <v>534</v>
      </c>
      <c r="AW29" s="1" t="s">
        <v>711</v>
      </c>
      <c r="AX29" s="1">
        <f t="shared" ref="AX29:AY34" si="19">X8</f>
        <v>0</v>
      </c>
      <c r="AY29" s="1" t="e">
        <f t="shared" si="19"/>
        <v>#N/A</v>
      </c>
      <c r="AZ29" s="1"/>
      <c r="BA29" s="1"/>
      <c r="BB29" s="1"/>
      <c r="BC29" s="1"/>
      <c r="BD29" s="1"/>
      <c r="BE29" s="1"/>
      <c r="BF29" s="1"/>
      <c r="BG29" s="1"/>
      <c r="BH29" s="1"/>
      <c r="BI29" s="1"/>
      <c r="BJ29" s="1"/>
      <c r="BK29" s="1"/>
      <c r="BL29" s="1"/>
      <c r="BM29" s="1"/>
      <c r="BN29" s="90" t="e">
        <f>SUM(AE25:AG27)</f>
        <v>#N/A</v>
      </c>
    </row>
    <row r="30" spans="1:66" s="550" customFormat="1" ht="23.4" customHeight="1" x14ac:dyDescent="0.5">
      <c r="B30" s="92" t="str">
        <f>IFERROR(SMALL($B$48:$B$53,'اختيار المقررات'!AM12),"")</f>
        <v/>
      </c>
      <c r="C30" s="280" t="str">
        <f t="shared" si="16"/>
        <v/>
      </c>
      <c r="D30" s="280"/>
      <c r="E30" s="280"/>
      <c r="F30" s="280"/>
      <c r="G30" s="280"/>
      <c r="H30" s="280"/>
      <c r="I30" s="90"/>
      <c r="J30" s="90"/>
      <c r="K30" s="93"/>
      <c r="L30" s="313" t="s">
        <v>661</v>
      </c>
      <c r="M30" s="313"/>
      <c r="N30" s="313"/>
      <c r="O30" s="313"/>
      <c r="P30" s="313"/>
      <c r="Q30" s="313"/>
      <c r="R30" s="314" t="s">
        <v>225</v>
      </c>
      <c r="S30" s="314"/>
      <c r="T30" s="314"/>
      <c r="U30" s="313" t="s">
        <v>662</v>
      </c>
      <c r="V30" s="313"/>
      <c r="W30" s="313"/>
      <c r="X30" s="313" t="s">
        <v>226</v>
      </c>
      <c r="Y30" s="313"/>
      <c r="Z30" s="313" t="s">
        <v>663</v>
      </c>
      <c r="AA30" s="313"/>
      <c r="AB30" s="313"/>
      <c r="AC30" s="313"/>
      <c r="AD30" s="313"/>
      <c r="AE30" s="313"/>
      <c r="AF30" s="94" t="s">
        <v>224</v>
      </c>
      <c r="AG30" s="94"/>
      <c r="AL30" s="1" t="e">
        <f>IF(J20&lt;&gt;"",J20,"")</f>
        <v>#N/A</v>
      </c>
      <c r="AM30" s="1">
        <v>24</v>
      </c>
      <c r="AN30" s="1"/>
      <c r="AO30" s="1"/>
      <c r="AP30" s="1"/>
      <c r="AQ30" s="1"/>
      <c r="AR30" s="1"/>
      <c r="AS30" s="1"/>
      <c r="AT30" s="1"/>
      <c r="AU30" s="1">
        <v>26</v>
      </c>
      <c r="AV30" s="1">
        <v>535</v>
      </c>
      <c r="AW30" s="1" t="s">
        <v>712</v>
      </c>
      <c r="AX30" s="1">
        <f t="shared" si="19"/>
        <v>0</v>
      </c>
      <c r="AY30" s="1" t="e">
        <f t="shared" si="19"/>
        <v>#N/A</v>
      </c>
      <c r="AZ30" s="1"/>
      <c r="BA30" s="1"/>
      <c r="BB30" s="1"/>
      <c r="BC30" s="1"/>
      <c r="BD30" s="1"/>
      <c r="BE30" s="1"/>
      <c r="BF30" s="1"/>
      <c r="BG30" s="1"/>
      <c r="BH30" s="1"/>
      <c r="BI30" s="1"/>
      <c r="BJ30" s="1"/>
      <c r="BK30" s="1"/>
      <c r="BL30" s="1"/>
      <c r="BM30" s="1"/>
    </row>
    <row r="31" spans="1:66" s="3" customFormat="1" ht="23.4" customHeight="1" x14ac:dyDescent="0.5">
      <c r="B31" s="92" t="str">
        <f>IFERROR(SMALL($B$48:$B$53,'اختيار المقررات'!AM13),"")</f>
        <v/>
      </c>
      <c r="C31" s="280" t="str">
        <f t="shared" si="16"/>
        <v/>
      </c>
      <c r="D31" s="280"/>
      <c r="E31" s="280"/>
      <c r="F31" s="280"/>
      <c r="G31" s="280"/>
      <c r="H31" s="280"/>
      <c r="I31" s="149"/>
      <c r="J31" s="149"/>
      <c r="K31" s="149"/>
      <c r="L31" s="149"/>
      <c r="M31" s="149" t="s">
        <v>664</v>
      </c>
      <c r="N31" s="149"/>
      <c r="O31" s="149"/>
      <c r="P31" s="149"/>
      <c r="Q31" s="149"/>
      <c r="R31" s="149"/>
      <c r="S31" s="149"/>
      <c r="T31" s="149"/>
      <c r="U31" s="149"/>
      <c r="V31" s="149"/>
      <c r="W31" s="149"/>
      <c r="X31" s="149"/>
      <c r="Y31" s="149"/>
      <c r="Z31" s="149"/>
      <c r="AA31" s="149"/>
      <c r="AB31" s="149"/>
      <c r="AC31" s="149"/>
      <c r="AD31" s="149"/>
      <c r="AE31" s="149"/>
      <c r="AF31" s="149"/>
      <c r="AG31" s="149"/>
      <c r="AL31" s="1" t="e">
        <f>IF(J21&lt;&gt;"",J21,"")</f>
        <v>#N/A</v>
      </c>
      <c r="AM31" s="1">
        <v>25</v>
      </c>
      <c r="AN31" s="1"/>
      <c r="AO31" s="1"/>
      <c r="AP31" s="1"/>
      <c r="AQ31" s="1"/>
      <c r="AR31" s="1"/>
      <c r="AS31" s="1"/>
      <c r="AT31" s="1"/>
      <c r="AU31" s="1">
        <v>27</v>
      </c>
      <c r="AV31" s="1">
        <v>536</v>
      </c>
      <c r="AW31" s="1" t="s">
        <v>713</v>
      </c>
      <c r="AX31" s="1">
        <f t="shared" si="19"/>
        <v>0</v>
      </c>
      <c r="AY31" s="1" t="e">
        <f t="shared" si="19"/>
        <v>#N/A</v>
      </c>
      <c r="AZ31" s="1"/>
      <c r="BA31" s="1"/>
      <c r="BB31" s="1"/>
      <c r="BC31" s="1"/>
      <c r="BD31" s="1"/>
      <c r="BE31" s="1"/>
      <c r="BF31" s="1"/>
      <c r="BG31" s="1"/>
      <c r="BH31" s="1"/>
      <c r="BI31" s="1"/>
      <c r="BJ31" s="1"/>
      <c r="BK31" s="1"/>
      <c r="BL31" s="1"/>
      <c r="BM31" s="1"/>
    </row>
    <row r="32" spans="1:66" s="3" customFormat="1" ht="14.4" customHeight="1" x14ac:dyDescent="0.3">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L32" s="1" t="e">
        <f t="shared" ref="AL32:AL37" si="20">IF(R8&lt;&gt;"",R8,"")</f>
        <v>#N/A</v>
      </c>
      <c r="AM32" s="1">
        <v>26</v>
      </c>
      <c r="AN32" s="1"/>
      <c r="AO32" s="1"/>
      <c r="AP32" s="1"/>
      <c r="AQ32" s="1"/>
      <c r="AR32" s="1"/>
      <c r="AS32" s="1"/>
      <c r="AT32" s="1"/>
      <c r="AU32" s="1">
        <v>28</v>
      </c>
      <c r="AV32" s="1">
        <v>537</v>
      </c>
      <c r="AW32" s="1" t="s">
        <v>714</v>
      </c>
      <c r="AX32" s="1">
        <f t="shared" si="19"/>
        <v>0</v>
      </c>
      <c r="AY32" s="1" t="e">
        <f t="shared" si="19"/>
        <v>#N/A</v>
      </c>
      <c r="AZ32" s="1"/>
      <c r="BA32" s="1"/>
      <c r="BB32" s="1"/>
      <c r="BC32" s="1"/>
      <c r="BD32" s="1"/>
      <c r="BE32" s="1"/>
      <c r="BF32" s="1"/>
      <c r="BG32" s="1"/>
      <c r="BH32" s="1"/>
      <c r="BI32" s="1"/>
      <c r="BJ32" s="1"/>
      <c r="BK32" s="1"/>
      <c r="BL32" s="1"/>
      <c r="BM32" s="1"/>
    </row>
    <row r="33" spans="2:65" s="3" customFormat="1" x14ac:dyDescent="0.3">
      <c r="B33" s="86"/>
      <c r="AL33" s="1" t="e">
        <f t="shared" si="20"/>
        <v>#N/A</v>
      </c>
      <c r="AM33" s="1">
        <v>27</v>
      </c>
      <c r="AN33" s="1"/>
      <c r="AO33" s="1"/>
      <c r="AP33" s="1"/>
      <c r="AQ33" s="1"/>
      <c r="AR33" s="1"/>
      <c r="AS33" s="1"/>
      <c r="AT33" s="1"/>
      <c r="AU33" s="1">
        <v>29</v>
      </c>
      <c r="AV33" s="1">
        <v>538</v>
      </c>
      <c r="AW33" s="1" t="s">
        <v>715</v>
      </c>
      <c r="AX33" s="1">
        <f t="shared" si="19"/>
        <v>0</v>
      </c>
      <c r="AY33" s="1" t="e">
        <f t="shared" si="19"/>
        <v>#N/A</v>
      </c>
      <c r="AZ33" s="1"/>
      <c r="BA33" s="1"/>
      <c r="BB33" s="1"/>
      <c r="BC33" s="1"/>
      <c r="BD33" s="1"/>
      <c r="BE33" s="1"/>
      <c r="BF33" s="1"/>
      <c r="BG33" s="1"/>
      <c r="BH33" s="1"/>
      <c r="BI33" s="1"/>
      <c r="BJ33" s="1"/>
      <c r="BK33" s="1"/>
      <c r="BL33" s="1"/>
      <c r="BM33" s="1"/>
    </row>
    <row r="34" spans="2:65" s="3" customFormat="1" x14ac:dyDescent="0.3">
      <c r="AL34" s="1" t="e">
        <f t="shared" si="20"/>
        <v>#N/A</v>
      </c>
      <c r="AM34" s="1">
        <v>28</v>
      </c>
      <c r="AN34" s="1"/>
      <c r="AO34" s="1"/>
      <c r="AP34" s="1"/>
      <c r="AQ34" s="1"/>
      <c r="AR34" s="1"/>
      <c r="AS34" s="1"/>
      <c r="AT34" s="1"/>
      <c r="AU34" s="1">
        <v>30</v>
      </c>
      <c r="AV34" s="1">
        <v>539</v>
      </c>
      <c r="AW34" s="1" t="s">
        <v>716</v>
      </c>
      <c r="AX34" s="1">
        <f t="shared" si="19"/>
        <v>0</v>
      </c>
      <c r="AY34" s="1" t="e">
        <f t="shared" si="19"/>
        <v>#N/A</v>
      </c>
      <c r="AZ34" s="1"/>
      <c r="BA34" s="1"/>
      <c r="BB34" s="1"/>
      <c r="BC34" s="1"/>
      <c r="BD34" s="1"/>
      <c r="BE34" s="1"/>
      <c r="BF34" s="1"/>
      <c r="BG34" s="1"/>
      <c r="BH34" s="1"/>
      <c r="BI34" s="1"/>
      <c r="BJ34" s="1"/>
      <c r="BK34" s="1"/>
      <c r="BL34" s="1"/>
      <c r="BM34" s="1"/>
    </row>
    <row r="35" spans="2:65" s="3" customFormat="1" ht="15.6" x14ac:dyDescent="0.3">
      <c r="B35" s="3" t="e">
        <f>IF(VLOOKUP(E1,ورقة2!A2:W2306,22,0)="م",1,"")</f>
        <v>#N/A</v>
      </c>
      <c r="H35" s="23"/>
      <c r="I35" s="23"/>
      <c r="J35" s="23"/>
      <c r="K35" s="23"/>
      <c r="L35" s="23"/>
      <c r="M35" s="23"/>
      <c r="N35" s="23"/>
      <c r="O35" s="23"/>
      <c r="P35" s="23"/>
      <c r="Q35" s="23"/>
      <c r="AL35" s="1" t="e">
        <f t="shared" si="20"/>
        <v>#N/A</v>
      </c>
      <c r="AM35" s="1">
        <v>29</v>
      </c>
      <c r="AN35" s="1"/>
      <c r="AO35" s="1"/>
      <c r="AP35" s="1"/>
      <c r="AQ35" s="1"/>
      <c r="AR35" s="1"/>
      <c r="AS35" s="1"/>
      <c r="AT35" s="1"/>
      <c r="AU35" s="1">
        <v>31</v>
      </c>
      <c r="AV35" s="1">
        <v>540</v>
      </c>
      <c r="AW35" s="1" t="s">
        <v>717</v>
      </c>
      <c r="AX35" s="1">
        <f t="shared" ref="AX35:AY40" si="21">AF8</f>
        <v>0</v>
      </c>
      <c r="AY35" s="1" t="e">
        <f t="shared" si="21"/>
        <v>#N/A</v>
      </c>
      <c r="AZ35" s="1"/>
      <c r="BA35" s="1"/>
      <c r="BB35" s="1"/>
      <c r="BC35" s="1"/>
      <c r="BD35" s="1"/>
      <c r="BE35" s="1"/>
      <c r="BF35" s="1"/>
      <c r="BG35" s="1"/>
      <c r="BH35" s="1"/>
      <c r="BI35" s="1"/>
      <c r="BJ35" s="1"/>
      <c r="BK35" s="1"/>
      <c r="BL35" s="1"/>
      <c r="BM35" s="1"/>
    </row>
    <row r="36" spans="2:65" s="3" customFormat="1" x14ac:dyDescent="0.3">
      <c r="B36" s="3" t="e">
        <f>IF(VLOOKUP(E1,ورقة2!A2:W2306,23,0)="م",2,"")</f>
        <v>#N/A</v>
      </c>
      <c r="C36" s="4"/>
      <c r="D36" s="5"/>
      <c r="E36" s="5"/>
      <c r="F36" s="5"/>
      <c r="G36" s="5"/>
      <c r="J36" s="24"/>
      <c r="L36" s="4"/>
      <c r="M36" s="5"/>
      <c r="N36" s="5"/>
      <c r="O36" s="5"/>
      <c r="AL36" s="1" t="e">
        <f t="shared" si="20"/>
        <v>#N/A</v>
      </c>
      <c r="AM36" s="1">
        <v>30</v>
      </c>
      <c r="AN36" s="1"/>
      <c r="AO36" s="1"/>
      <c r="AP36" s="1"/>
      <c r="AQ36" s="1"/>
      <c r="AR36" s="1"/>
      <c r="AS36" s="1"/>
      <c r="AT36" s="1"/>
      <c r="AU36" s="1">
        <v>32</v>
      </c>
      <c r="AV36" s="1">
        <v>541</v>
      </c>
      <c r="AW36" s="1" t="s">
        <v>718</v>
      </c>
      <c r="AX36" s="1">
        <f t="shared" si="21"/>
        <v>0</v>
      </c>
      <c r="AY36" s="1" t="e">
        <f t="shared" si="21"/>
        <v>#N/A</v>
      </c>
      <c r="AZ36" s="1"/>
      <c r="BA36" s="1"/>
      <c r="BB36" s="1"/>
      <c r="BC36" s="1"/>
      <c r="BD36" s="1"/>
      <c r="BE36" s="1"/>
      <c r="BF36" s="1"/>
      <c r="BG36" s="1"/>
      <c r="BH36" s="1"/>
      <c r="BI36" s="1"/>
      <c r="BJ36" s="1"/>
      <c r="BK36" s="1"/>
      <c r="BL36" s="1"/>
      <c r="BM36" s="1"/>
    </row>
    <row r="37" spans="2:65" s="3" customFormat="1" x14ac:dyDescent="0.3">
      <c r="C37" s="4"/>
      <c r="D37" s="5"/>
      <c r="E37" s="5"/>
      <c r="F37" s="5"/>
      <c r="G37" s="5"/>
      <c r="J37" s="24"/>
      <c r="L37" s="4"/>
      <c r="M37" s="5"/>
      <c r="N37" s="5"/>
      <c r="O37" s="5"/>
      <c r="AL37" s="1" t="e">
        <f t="shared" si="20"/>
        <v>#N/A</v>
      </c>
      <c r="AM37" s="1">
        <v>31</v>
      </c>
      <c r="AN37" s="1"/>
      <c r="AO37" s="1"/>
      <c r="AP37" s="1"/>
      <c r="AQ37" s="1"/>
      <c r="AR37" s="1"/>
      <c r="AS37" s="1"/>
      <c r="AT37" s="1"/>
      <c r="AU37" s="1">
        <v>33</v>
      </c>
      <c r="AV37" s="1">
        <v>542</v>
      </c>
      <c r="AW37" s="1" t="s">
        <v>719</v>
      </c>
      <c r="AX37" s="1">
        <f t="shared" si="21"/>
        <v>0</v>
      </c>
      <c r="AY37" s="1" t="e">
        <f t="shared" si="21"/>
        <v>#N/A</v>
      </c>
      <c r="AZ37" s="1"/>
      <c r="BA37" s="1"/>
      <c r="BB37" s="1"/>
      <c r="BC37" s="1"/>
      <c r="BD37" s="1"/>
      <c r="BE37" s="1"/>
      <c r="BF37" s="1"/>
      <c r="BG37" s="1"/>
      <c r="BH37" s="1"/>
      <c r="BI37" s="1"/>
      <c r="BJ37" s="1"/>
      <c r="BK37" s="1"/>
      <c r="BL37" s="1"/>
      <c r="BM37" s="1"/>
    </row>
    <row r="38" spans="2:65" s="3" customFormat="1" x14ac:dyDescent="0.3">
      <c r="C38" s="4"/>
      <c r="D38" s="5"/>
      <c r="E38" s="5"/>
      <c r="F38" s="5"/>
      <c r="G38" s="5"/>
      <c r="J38" s="24"/>
      <c r="L38" s="4"/>
      <c r="M38" s="5"/>
      <c r="N38" s="5"/>
      <c r="O38" s="5"/>
      <c r="AL38" s="1" t="e">
        <f t="shared" ref="AL38:AL43" si="22">IF(Z8&lt;&gt;"",Z8,"")</f>
        <v>#N/A</v>
      </c>
      <c r="AM38" s="1">
        <v>32</v>
      </c>
      <c r="AN38" s="1"/>
      <c r="AO38" s="1"/>
      <c r="AP38" s="1"/>
      <c r="AQ38" s="1"/>
      <c r="AR38" s="1"/>
      <c r="AS38" s="1"/>
      <c r="AT38" s="1"/>
      <c r="AU38" s="1">
        <v>34</v>
      </c>
      <c r="AV38" s="1">
        <v>543</v>
      </c>
      <c r="AW38" s="1" t="s">
        <v>720</v>
      </c>
      <c r="AX38" s="1">
        <f t="shared" si="21"/>
        <v>0</v>
      </c>
      <c r="AY38" s="1" t="e">
        <f t="shared" si="21"/>
        <v>#N/A</v>
      </c>
      <c r="AZ38" s="1"/>
      <c r="BA38" s="1"/>
      <c r="BB38" s="1"/>
      <c r="BC38" s="1"/>
      <c r="BD38" s="1"/>
      <c r="BE38" s="1"/>
      <c r="BF38" s="1"/>
      <c r="BG38" s="1"/>
      <c r="BH38" s="1"/>
      <c r="BI38" s="1"/>
      <c r="BJ38" s="1"/>
      <c r="BK38" s="1"/>
      <c r="BL38" s="1"/>
      <c r="BM38" s="1"/>
    </row>
    <row r="39" spans="2:65" s="3" customFormat="1" x14ac:dyDescent="0.3">
      <c r="C39" s="4"/>
      <c r="D39" s="5"/>
      <c r="E39" s="5"/>
      <c r="F39" s="5"/>
      <c r="G39" s="5"/>
      <c r="J39" s="24"/>
      <c r="L39" s="4"/>
      <c r="M39" s="5"/>
      <c r="N39" s="5"/>
      <c r="O39" s="5"/>
      <c r="AL39" s="1" t="e">
        <f t="shared" si="22"/>
        <v>#N/A</v>
      </c>
      <c r="AM39" s="1">
        <v>33</v>
      </c>
      <c r="AN39" s="1"/>
      <c r="AO39" s="1"/>
      <c r="AP39" s="1"/>
      <c r="AQ39" s="1"/>
      <c r="AR39" s="1"/>
      <c r="AS39" s="1"/>
      <c r="AT39" s="1"/>
      <c r="AU39" s="1">
        <v>35</v>
      </c>
      <c r="AV39" s="1">
        <v>544</v>
      </c>
      <c r="AW39" s="1" t="s">
        <v>721</v>
      </c>
      <c r="AX39" s="1">
        <f t="shared" si="21"/>
        <v>0</v>
      </c>
      <c r="AY39" s="1" t="e">
        <f t="shared" si="21"/>
        <v>#N/A</v>
      </c>
      <c r="AZ39" s="1"/>
      <c r="BA39" s="1"/>
      <c r="BB39" s="1"/>
      <c r="BC39" s="1"/>
      <c r="BD39" s="1"/>
      <c r="BE39" s="1"/>
      <c r="BF39" s="1"/>
      <c r="BG39" s="1"/>
      <c r="BH39" s="1"/>
      <c r="BI39" s="1"/>
      <c r="BJ39" s="1"/>
      <c r="BK39" s="1"/>
      <c r="BL39" s="1"/>
      <c r="BM39" s="1"/>
    </row>
    <row r="40" spans="2:65" s="3" customFormat="1" x14ac:dyDescent="0.3">
      <c r="C40" s="4"/>
      <c r="D40" s="5"/>
      <c r="E40" s="5"/>
      <c r="F40" s="5"/>
      <c r="G40" s="5"/>
      <c r="J40" s="24"/>
      <c r="L40" s="4"/>
      <c r="M40" s="5"/>
      <c r="N40" s="5"/>
      <c r="O40" s="5"/>
      <c r="AL40" s="1" t="e">
        <f t="shared" si="22"/>
        <v>#N/A</v>
      </c>
      <c r="AM40" s="1">
        <v>34</v>
      </c>
      <c r="AN40" s="1"/>
      <c r="AO40" s="1"/>
      <c r="AP40" s="1"/>
      <c r="AQ40" s="1"/>
      <c r="AR40" s="1"/>
      <c r="AS40" s="1"/>
      <c r="AT40" s="1"/>
      <c r="AU40" s="1">
        <v>36</v>
      </c>
      <c r="AV40" s="1">
        <v>545</v>
      </c>
      <c r="AW40" s="1" t="s">
        <v>722</v>
      </c>
      <c r="AX40" s="1">
        <f t="shared" si="21"/>
        <v>0</v>
      </c>
      <c r="AY40" s="1" t="e">
        <f t="shared" si="21"/>
        <v>#N/A</v>
      </c>
      <c r="AZ40" s="1"/>
      <c r="BA40" s="1"/>
      <c r="BB40" s="1"/>
      <c r="BC40" s="1"/>
      <c r="BD40" s="1"/>
      <c r="BE40" s="1"/>
      <c r="BF40" s="1"/>
      <c r="BG40" s="1"/>
      <c r="BH40" s="1"/>
      <c r="BI40" s="1"/>
      <c r="BJ40" s="1"/>
      <c r="BK40" s="1"/>
      <c r="BL40" s="1"/>
      <c r="BM40" s="1"/>
    </row>
    <row r="41" spans="2:65" s="3" customFormat="1" ht="15.6" x14ac:dyDescent="0.3">
      <c r="B41" s="5"/>
      <c r="C41" s="5"/>
      <c r="D41" s="5"/>
      <c r="E41" s="6"/>
      <c r="H41" s="25"/>
      <c r="I41" s="25"/>
      <c r="J41" s="25"/>
      <c r="K41" s="25"/>
      <c r="L41" s="7"/>
      <c r="M41" s="7"/>
      <c r="N41" s="26"/>
      <c r="O41" s="26"/>
      <c r="P41" s="26"/>
      <c r="Q41" s="26"/>
      <c r="AL41" s="1" t="e">
        <f t="shared" si="22"/>
        <v>#N/A</v>
      </c>
      <c r="AM41" s="1">
        <v>35</v>
      </c>
      <c r="AN41" s="1"/>
      <c r="AO41" s="1"/>
      <c r="AP41" s="1"/>
      <c r="AQ41" s="1"/>
      <c r="AR41" s="1"/>
      <c r="AS41" s="1"/>
      <c r="AT41" s="1"/>
      <c r="AU41" s="1">
        <v>37</v>
      </c>
      <c r="AV41" s="1">
        <v>546</v>
      </c>
      <c r="AW41" s="1" t="s">
        <v>729</v>
      </c>
      <c r="AX41" s="1">
        <f t="shared" ref="AX41:AY46" si="23">X16</f>
        <v>0</v>
      </c>
      <c r="AY41" s="1" t="e">
        <f t="shared" si="23"/>
        <v>#N/A</v>
      </c>
      <c r="AZ41" s="1"/>
      <c r="BA41" s="1"/>
      <c r="BB41" s="1"/>
      <c r="BC41" s="1"/>
      <c r="BD41" s="1"/>
      <c r="BE41" s="1"/>
      <c r="BF41" s="1"/>
      <c r="BG41" s="1"/>
      <c r="BH41" s="1"/>
      <c r="BI41" s="1"/>
      <c r="BJ41" s="1"/>
      <c r="BK41" s="1"/>
      <c r="BL41" s="1"/>
      <c r="BM41" s="1"/>
    </row>
    <row r="42" spans="2:65" s="3" customFormat="1" ht="15.6" x14ac:dyDescent="0.3">
      <c r="F42" s="5"/>
      <c r="H42" s="25"/>
      <c r="I42" s="25"/>
      <c r="J42" s="25"/>
      <c r="K42" s="25"/>
      <c r="L42" s="7"/>
      <c r="M42" s="7"/>
      <c r="N42" s="26"/>
      <c r="O42" s="26"/>
      <c r="P42" s="26"/>
      <c r="Q42" s="26"/>
      <c r="AL42" s="1" t="e">
        <f t="shared" si="22"/>
        <v>#N/A</v>
      </c>
      <c r="AM42" s="1">
        <v>36</v>
      </c>
      <c r="AN42" s="1"/>
      <c r="AO42" s="1"/>
      <c r="AP42" s="1"/>
      <c r="AQ42" s="1"/>
      <c r="AR42" s="1"/>
      <c r="AS42" s="1"/>
      <c r="AT42" s="1"/>
      <c r="AU42" s="1">
        <v>38</v>
      </c>
      <c r="AV42" s="1">
        <v>547</v>
      </c>
      <c r="AW42" s="1" t="s">
        <v>730</v>
      </c>
      <c r="AX42" s="1">
        <f t="shared" si="23"/>
        <v>0</v>
      </c>
      <c r="AY42" s="1" t="e">
        <f t="shared" si="23"/>
        <v>#N/A</v>
      </c>
      <c r="AZ42" s="1"/>
      <c r="BA42" s="1"/>
      <c r="BB42" s="1"/>
      <c r="BC42" s="1"/>
      <c r="BD42" s="1"/>
      <c r="BE42" s="1"/>
      <c r="BF42" s="1"/>
      <c r="BG42" s="1"/>
      <c r="BH42" s="1"/>
      <c r="BI42" s="1"/>
      <c r="BJ42" s="1"/>
      <c r="BK42" s="1"/>
      <c r="BL42" s="1"/>
      <c r="BM42" s="1"/>
    </row>
    <row r="43" spans="2:65" s="3" customFormat="1" ht="17.399999999999999" x14ac:dyDescent="0.3">
      <c r="F43" s="9"/>
      <c r="G43" s="10"/>
      <c r="H43" s="8"/>
      <c r="I43" s="8"/>
      <c r="J43" s="8"/>
      <c r="K43" s="8"/>
      <c r="L43" s="5"/>
      <c r="M43" s="5"/>
      <c r="N43" s="26"/>
      <c r="O43" s="26"/>
      <c r="P43" s="26"/>
      <c r="Q43" s="26"/>
      <c r="AL43" s="1" t="e">
        <f t="shared" si="22"/>
        <v>#N/A</v>
      </c>
      <c r="AM43" s="1">
        <v>37</v>
      </c>
      <c r="AN43" s="1"/>
      <c r="AO43" s="1"/>
      <c r="AP43" s="1"/>
      <c r="AQ43" s="1"/>
      <c r="AR43" s="1"/>
      <c r="AS43" s="1"/>
      <c r="AT43" s="1"/>
      <c r="AU43" s="1">
        <v>39</v>
      </c>
      <c r="AV43" s="1">
        <v>548</v>
      </c>
      <c r="AW43" s="1" t="s">
        <v>731</v>
      </c>
      <c r="AX43" s="1">
        <f t="shared" si="23"/>
        <v>0</v>
      </c>
      <c r="AY43" s="1" t="e">
        <f t="shared" si="23"/>
        <v>#N/A</v>
      </c>
      <c r="AZ43" s="1"/>
      <c r="BA43" s="1"/>
      <c r="BB43" s="1"/>
      <c r="BC43" s="1"/>
      <c r="BD43" s="1"/>
      <c r="BE43" s="1"/>
      <c r="BF43" s="1"/>
      <c r="BG43" s="1"/>
      <c r="BH43" s="1"/>
      <c r="BI43" s="1"/>
      <c r="BJ43" s="1"/>
      <c r="BK43" s="1"/>
      <c r="BL43" s="1"/>
      <c r="BM43" s="1"/>
    </row>
    <row r="44" spans="2:65" s="3" customFormat="1" x14ac:dyDescent="0.3">
      <c r="G44" s="5"/>
      <c r="H44" s="5"/>
      <c r="I44" s="5"/>
      <c r="J44" s="5"/>
      <c r="K44" s="5"/>
      <c r="L44" s="5"/>
      <c r="M44" s="11"/>
      <c r="N44" s="26"/>
      <c r="O44" s="26"/>
      <c r="P44" s="26"/>
      <c r="Q44" s="26"/>
      <c r="AL44" s="1" t="e">
        <f t="shared" ref="AL44:AL49" si="24">IF(R16&lt;&gt;"",R16,"")</f>
        <v>#N/A</v>
      </c>
      <c r="AM44" s="1">
        <v>38</v>
      </c>
      <c r="AN44" s="1"/>
      <c r="AO44" s="1"/>
      <c r="AP44" s="1"/>
      <c r="AQ44" s="1"/>
      <c r="AR44" s="1"/>
      <c r="AS44" s="1"/>
      <c r="AT44" s="1"/>
      <c r="AU44" s="1">
        <v>40</v>
      </c>
      <c r="AV44" s="1">
        <v>549</v>
      </c>
      <c r="AW44" s="1" t="s">
        <v>732</v>
      </c>
      <c r="AX44" s="1">
        <f t="shared" si="23"/>
        <v>0</v>
      </c>
      <c r="AY44" s="1" t="e">
        <f t="shared" si="23"/>
        <v>#N/A</v>
      </c>
      <c r="AZ44" s="1"/>
      <c r="BA44" s="1"/>
      <c r="BB44" s="1"/>
      <c r="BC44" s="1"/>
      <c r="BD44" s="1"/>
      <c r="BE44" s="1"/>
      <c r="BF44" s="1"/>
      <c r="BG44" s="1"/>
      <c r="BH44" s="1"/>
      <c r="BI44" s="1"/>
      <c r="BJ44" s="1"/>
      <c r="BK44" s="1"/>
      <c r="BL44" s="1"/>
      <c r="BM44" s="1"/>
    </row>
    <row r="45" spans="2:65" s="3" customFormat="1" ht="17.399999999999999" x14ac:dyDescent="0.3">
      <c r="F45" s="10"/>
      <c r="G45" s="5"/>
      <c r="H45" s="5"/>
      <c r="I45" s="5"/>
      <c r="J45" s="5"/>
      <c r="K45" s="5"/>
      <c r="L45" s="5"/>
      <c r="M45" s="7"/>
      <c r="N45" s="7"/>
      <c r="O45" s="12"/>
      <c r="P45" s="12"/>
      <c r="Q45" s="12"/>
      <c r="AL45" s="1" t="e">
        <f t="shared" si="24"/>
        <v>#N/A</v>
      </c>
      <c r="AM45" s="1">
        <v>39</v>
      </c>
      <c r="AN45" s="1"/>
      <c r="AO45" s="1"/>
      <c r="AP45" s="1"/>
      <c r="AQ45" s="1"/>
      <c r="AR45" s="1"/>
      <c r="AS45" s="1"/>
      <c r="AT45" s="1"/>
      <c r="AU45" s="1">
        <v>41</v>
      </c>
      <c r="AV45" s="1">
        <v>550</v>
      </c>
      <c r="AW45" s="1" t="s">
        <v>733</v>
      </c>
      <c r="AX45" s="1">
        <f t="shared" si="23"/>
        <v>0</v>
      </c>
      <c r="AY45" s="1" t="e">
        <f t="shared" si="23"/>
        <v>#N/A</v>
      </c>
      <c r="AZ45" s="1"/>
      <c r="BA45" s="1"/>
      <c r="BB45" s="1"/>
      <c r="BC45" s="1"/>
      <c r="BD45" s="1"/>
      <c r="BE45" s="1"/>
      <c r="BF45" s="1"/>
      <c r="BG45" s="1"/>
      <c r="BH45" s="1"/>
      <c r="BI45" s="1"/>
      <c r="BJ45" s="1"/>
      <c r="BK45" s="1"/>
      <c r="BL45" s="1"/>
      <c r="BM45" s="1"/>
    </row>
    <row r="46" spans="2:65" s="3" customFormat="1" x14ac:dyDescent="0.3">
      <c r="AL46" s="1" t="e">
        <f t="shared" si="24"/>
        <v>#N/A</v>
      </c>
      <c r="AM46" s="1">
        <v>40</v>
      </c>
      <c r="AN46" s="1"/>
      <c r="AO46" s="1"/>
      <c r="AP46" s="1"/>
      <c r="AQ46" s="1"/>
      <c r="AR46" s="1"/>
      <c r="AS46" s="1"/>
      <c r="AT46" s="1"/>
      <c r="AU46" s="1">
        <v>42</v>
      </c>
      <c r="AV46" s="1">
        <v>551</v>
      </c>
      <c r="AW46" s="1" t="s">
        <v>734</v>
      </c>
      <c r="AX46" s="1">
        <f t="shared" si="23"/>
        <v>0</v>
      </c>
      <c r="AY46" s="1" t="e">
        <f t="shared" si="23"/>
        <v>#N/A</v>
      </c>
      <c r="AZ46" s="1"/>
      <c r="BA46" s="1"/>
      <c r="BB46" s="1"/>
      <c r="BC46" s="1"/>
      <c r="BD46" s="1"/>
      <c r="BE46" s="1"/>
      <c r="BF46" s="1"/>
      <c r="BG46" s="1"/>
      <c r="BH46" s="1"/>
      <c r="BI46" s="1"/>
      <c r="BJ46" s="1"/>
      <c r="BK46" s="1"/>
      <c r="BL46" s="1"/>
      <c r="BM46" s="1"/>
    </row>
    <row r="47" spans="2:65" s="3" customFormat="1" ht="15.6" x14ac:dyDescent="0.3">
      <c r="F47" s="27"/>
      <c r="G47" s="27"/>
      <c r="H47" s="27"/>
      <c r="I47" s="27"/>
      <c r="J47" s="27"/>
      <c r="K47" s="27"/>
      <c r="L47" s="27"/>
      <c r="M47" s="27"/>
      <c r="N47" s="27"/>
      <c r="O47" s="27"/>
      <c r="P47" s="27"/>
      <c r="Q47" s="27"/>
      <c r="AL47" s="1" t="e">
        <f t="shared" si="24"/>
        <v>#N/A</v>
      </c>
      <c r="AM47" s="1">
        <v>41</v>
      </c>
      <c r="AN47" s="1"/>
      <c r="AO47" s="1"/>
      <c r="AP47" s="1"/>
      <c r="AQ47" s="1"/>
      <c r="AR47" s="1"/>
      <c r="AS47" s="1"/>
      <c r="AT47" s="1"/>
      <c r="AU47" s="1">
        <v>43</v>
      </c>
      <c r="AV47" s="1">
        <v>552</v>
      </c>
      <c r="AW47" s="1" t="s">
        <v>723</v>
      </c>
      <c r="AX47" s="1">
        <f t="shared" ref="AX47:AY52" si="25">AF16</f>
        <v>0</v>
      </c>
      <c r="AY47" s="1" t="e">
        <f t="shared" si="25"/>
        <v>#N/A</v>
      </c>
      <c r="AZ47" s="1"/>
      <c r="BA47" s="1"/>
      <c r="BB47" s="1"/>
      <c r="BC47" s="1"/>
      <c r="BD47" s="1"/>
      <c r="BE47" s="1"/>
      <c r="BF47" s="1"/>
      <c r="BG47" s="1"/>
      <c r="BH47" s="1"/>
      <c r="BI47" s="1"/>
      <c r="BJ47" s="1"/>
      <c r="BK47" s="1"/>
      <c r="BL47" s="1"/>
      <c r="BM47" s="1"/>
    </row>
    <row r="48" spans="2:65" s="3" customFormat="1" ht="17.399999999999999" x14ac:dyDescent="0.3">
      <c r="B48" s="27" t="e">
        <f>IF(VLOOKUP(E1,ورقة2!A2:X2762,19,0)&lt;&gt;"",1,"")</f>
        <v>#N/A</v>
      </c>
      <c r="C48" s="8">
        <v>1</v>
      </c>
      <c r="D48" s="8" t="s">
        <v>4967</v>
      </c>
      <c r="E48" s="5"/>
      <c r="F48" s="5"/>
      <c r="G48" s="27"/>
      <c r="H48" s="27"/>
      <c r="I48" s="27"/>
      <c r="J48" s="27"/>
      <c r="K48" s="27"/>
      <c r="L48" s="27"/>
      <c r="M48" s="27"/>
      <c r="N48" s="27"/>
      <c r="O48" s="27"/>
      <c r="P48" s="27"/>
      <c r="Q48" s="27"/>
      <c r="AL48" s="1" t="e">
        <f t="shared" si="24"/>
        <v>#N/A</v>
      </c>
      <c r="AM48" s="1">
        <v>42</v>
      </c>
      <c r="AN48" s="1"/>
      <c r="AO48" s="1"/>
      <c r="AP48" s="1"/>
      <c r="AQ48" s="1"/>
      <c r="AR48" s="1"/>
      <c r="AS48" s="1"/>
      <c r="AT48" s="1"/>
      <c r="AU48" s="1">
        <v>44</v>
      </c>
      <c r="AV48" s="1">
        <v>553</v>
      </c>
      <c r="AW48" s="1" t="s">
        <v>724</v>
      </c>
      <c r="AX48" s="1">
        <f t="shared" si="25"/>
        <v>0</v>
      </c>
      <c r="AY48" s="1" t="e">
        <f t="shared" si="25"/>
        <v>#N/A</v>
      </c>
      <c r="AZ48" s="1"/>
      <c r="BA48" s="1"/>
      <c r="BB48" s="1"/>
      <c r="BC48" s="1"/>
      <c r="BD48" s="1"/>
      <c r="BE48" s="1"/>
      <c r="BF48" s="1"/>
      <c r="BG48" s="1"/>
      <c r="BH48" s="1"/>
      <c r="BI48" s="1"/>
      <c r="BJ48" s="1"/>
      <c r="BK48" s="1"/>
      <c r="BL48" s="1"/>
      <c r="BM48" s="1"/>
    </row>
    <row r="49" spans="2:65" s="3" customFormat="1" ht="17.399999999999999" x14ac:dyDescent="0.3">
      <c r="B49" s="13" t="e">
        <f>IF(VLOOKUP(E1,ورقة2!A2:X2762,20,0)&lt;&gt;"",2,"")</f>
        <v>#N/A</v>
      </c>
      <c r="C49" s="8">
        <v>2</v>
      </c>
      <c r="D49" s="8" t="s">
        <v>4968</v>
      </c>
      <c r="E49" s="9"/>
      <c r="F49" s="9"/>
      <c r="G49" s="13"/>
      <c r="H49" s="14"/>
      <c r="I49" s="14"/>
      <c r="J49" s="14"/>
      <c r="K49" s="8"/>
      <c r="L49" s="8"/>
      <c r="M49" s="14"/>
      <c r="N49" s="14"/>
      <c r="O49" s="13"/>
      <c r="P49" s="13"/>
      <c r="Q49" s="13"/>
      <c r="AL49" s="1" t="e">
        <f t="shared" si="24"/>
        <v>#N/A</v>
      </c>
      <c r="AM49" s="1">
        <v>43</v>
      </c>
      <c r="AN49" s="1"/>
      <c r="AO49" s="1"/>
      <c r="AP49" s="1"/>
      <c r="AQ49" s="1"/>
      <c r="AR49" s="1"/>
      <c r="AS49" s="1"/>
      <c r="AT49" s="1"/>
      <c r="AU49" s="1">
        <v>45</v>
      </c>
      <c r="AV49" s="1">
        <v>554</v>
      </c>
      <c r="AW49" s="1" t="s">
        <v>725</v>
      </c>
      <c r="AX49" s="1">
        <f t="shared" si="25"/>
        <v>0</v>
      </c>
      <c r="AY49" s="1" t="e">
        <f t="shared" si="25"/>
        <v>#N/A</v>
      </c>
      <c r="AZ49" s="1"/>
      <c r="BA49" s="1"/>
      <c r="BB49" s="1"/>
      <c r="BC49" s="1"/>
      <c r="BD49" s="1"/>
      <c r="BE49" s="1"/>
      <c r="BF49" s="1"/>
      <c r="BG49" s="1"/>
      <c r="BH49" s="1"/>
      <c r="BI49" s="1"/>
      <c r="BJ49" s="1"/>
      <c r="BK49" s="1"/>
      <c r="BL49" s="1"/>
      <c r="BM49" s="1"/>
    </row>
    <row r="50" spans="2:65" s="3" customFormat="1" ht="17.399999999999999" x14ac:dyDescent="0.3">
      <c r="B50" s="14" t="e">
        <f>IF(VLOOKUP(E1,ورقة2!A2:X2762,21,0)&lt;&gt;"",3,"")</f>
        <v>#N/A</v>
      </c>
      <c r="C50" s="8">
        <v>3</v>
      </c>
      <c r="D50" s="8" t="s">
        <v>4969</v>
      </c>
      <c r="E50" s="5"/>
      <c r="G50" s="14"/>
      <c r="O50" s="14"/>
      <c r="P50" s="14"/>
      <c r="Q50" s="14"/>
      <c r="AL50" s="1" t="e">
        <f>IF(Z16&lt;&gt;"",Z16,"")</f>
        <v>#N/A</v>
      </c>
      <c r="AM50" s="1">
        <v>44</v>
      </c>
      <c r="AN50" s="1"/>
      <c r="AO50" s="1"/>
      <c r="AP50" s="1"/>
      <c r="AQ50" s="1"/>
      <c r="AR50" s="1"/>
      <c r="AS50" s="1"/>
      <c r="AT50" s="1"/>
      <c r="AU50" s="1">
        <v>46</v>
      </c>
      <c r="AV50" s="1">
        <v>555</v>
      </c>
      <c r="AW50" s="1" t="s">
        <v>726</v>
      </c>
      <c r="AX50" s="1">
        <f t="shared" si="25"/>
        <v>0</v>
      </c>
      <c r="AY50" s="1" t="e">
        <f t="shared" si="25"/>
        <v>#N/A</v>
      </c>
      <c r="AZ50" s="1"/>
      <c r="BA50" s="1"/>
      <c r="BB50" s="1"/>
      <c r="BC50" s="1"/>
      <c r="BD50" s="1"/>
      <c r="BE50" s="1"/>
      <c r="BF50" s="1"/>
      <c r="BG50" s="1"/>
      <c r="BH50" s="1"/>
      <c r="BI50" s="1"/>
      <c r="BJ50" s="1"/>
      <c r="BK50" s="1"/>
      <c r="BL50" s="1"/>
      <c r="BM50" s="1"/>
    </row>
    <row r="51" spans="2:65" s="3" customFormat="1" ht="18.600000000000001" x14ac:dyDescent="0.6">
      <c r="B51" s="28" t="e">
        <f>IF(VLOOKUP(E1,ورقة2!A2:X2762,22,0)&lt;&gt;"",4,"")</f>
        <v>#N/A</v>
      </c>
      <c r="C51" s="8">
        <v>4</v>
      </c>
      <c r="D51" s="8" t="s">
        <v>4970</v>
      </c>
      <c r="E51" s="10"/>
      <c r="F51" s="10"/>
      <c r="G51" s="28"/>
      <c r="H51" s="28"/>
      <c r="I51" s="28"/>
      <c r="J51" s="28"/>
      <c r="K51" s="28"/>
      <c r="L51" s="28"/>
      <c r="M51" s="28"/>
      <c r="N51" s="28"/>
      <c r="O51" s="28"/>
      <c r="P51" s="28"/>
      <c r="Q51" s="28"/>
      <c r="AL51" s="1" t="e">
        <f>IF(Z17&lt;&gt;"",Z17,"")</f>
        <v>#N/A</v>
      </c>
      <c r="AM51" s="1">
        <v>45</v>
      </c>
      <c r="AN51" s="1"/>
      <c r="AO51" s="1"/>
      <c r="AP51" s="1"/>
      <c r="AQ51" s="1"/>
      <c r="AR51" s="1"/>
      <c r="AS51" s="1"/>
      <c r="AT51" s="1"/>
      <c r="AU51" s="1">
        <v>47</v>
      </c>
      <c r="AV51" s="1">
        <v>556</v>
      </c>
      <c r="AW51" s="1" t="s">
        <v>727</v>
      </c>
      <c r="AX51" s="1">
        <f t="shared" si="25"/>
        <v>0</v>
      </c>
      <c r="AY51" s="1" t="e">
        <f t="shared" si="25"/>
        <v>#N/A</v>
      </c>
      <c r="AZ51" s="1"/>
      <c r="BA51" s="1"/>
      <c r="BB51" s="1"/>
      <c r="BC51" s="1"/>
      <c r="BD51" s="1"/>
      <c r="BE51" s="1"/>
      <c r="BF51" s="1"/>
      <c r="BG51" s="1"/>
      <c r="BH51" s="1"/>
      <c r="BI51" s="1"/>
      <c r="BJ51" s="1"/>
      <c r="BK51" s="1"/>
      <c r="BL51" s="1"/>
      <c r="BM51" s="1"/>
    </row>
    <row r="52" spans="2:65" s="3" customFormat="1" ht="21" x14ac:dyDescent="0.3">
      <c r="B52" s="15" t="e">
        <f>IF(VLOOKUP(E1,ورقة2!A2:X2762,23,0)&lt;&gt;"",5,"")</f>
        <v>#N/A</v>
      </c>
      <c r="C52" s="8">
        <v>5</v>
      </c>
      <c r="D52" s="8" t="s">
        <v>4970</v>
      </c>
      <c r="G52" s="15"/>
      <c r="H52" s="15"/>
      <c r="I52" s="15"/>
      <c r="J52" s="15"/>
      <c r="K52" s="15"/>
      <c r="L52" s="15"/>
      <c r="M52" s="15"/>
      <c r="N52" s="8"/>
      <c r="O52" s="8"/>
      <c r="P52" s="8"/>
      <c r="Q52" s="8"/>
      <c r="AL52" s="1" t="e">
        <f>IF(Z18&lt;&gt;"",Z18,"")</f>
        <v>#N/A</v>
      </c>
      <c r="AM52" s="1">
        <v>46</v>
      </c>
      <c r="AN52" s="1"/>
      <c r="AO52" s="1"/>
      <c r="AP52" s="1"/>
      <c r="AQ52" s="1"/>
      <c r="AR52" s="1"/>
      <c r="AS52" s="1"/>
      <c r="AT52" s="1"/>
      <c r="AU52" s="1">
        <v>48</v>
      </c>
      <c r="AV52" s="1">
        <v>557</v>
      </c>
      <c r="AW52" s="1" t="s">
        <v>728</v>
      </c>
      <c r="AX52" s="1">
        <f t="shared" si="25"/>
        <v>0</v>
      </c>
      <c r="AY52" s="1" t="e">
        <f t="shared" si="25"/>
        <v>#N/A</v>
      </c>
      <c r="AZ52" s="1"/>
      <c r="BA52" s="1"/>
      <c r="BB52" s="1"/>
      <c r="BC52" s="1"/>
      <c r="BD52" s="1"/>
      <c r="BE52" s="1"/>
      <c r="BF52" s="1"/>
      <c r="BG52" s="1"/>
      <c r="BH52" s="1"/>
      <c r="BI52" s="1"/>
      <c r="BJ52" s="1"/>
      <c r="BK52" s="1"/>
      <c r="BL52" s="1"/>
      <c r="BM52" s="1"/>
    </row>
    <row r="53" spans="2:65" s="3" customFormat="1" ht="21" x14ac:dyDescent="0.3">
      <c r="B53" s="16" t="e">
        <f>IF(VLOOKUP(E1,ورقة2!A2:X2762,24,0)&lt;&gt;"",6,"")</f>
        <v>#N/A</v>
      </c>
      <c r="C53" s="8">
        <v>6</v>
      </c>
      <c r="D53" s="8" t="s">
        <v>4971</v>
      </c>
      <c r="E53" s="27"/>
      <c r="F53" s="27"/>
      <c r="G53" s="16"/>
      <c r="H53" s="16"/>
      <c r="I53" s="16"/>
      <c r="J53" s="16"/>
      <c r="K53" s="16"/>
      <c r="L53" s="16"/>
      <c r="M53" s="16"/>
      <c r="N53" s="9"/>
      <c r="O53" s="9"/>
      <c r="P53" s="9"/>
      <c r="Q53" s="9"/>
      <c r="AL53" s="1" t="e">
        <f>IF(Z19&lt;&gt;"",Z19,"")</f>
        <v>#N/A</v>
      </c>
      <c r="AM53" s="1">
        <v>47</v>
      </c>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2:65" s="3" customFormat="1" ht="21" x14ac:dyDescent="0.4">
      <c r="B54" s="17"/>
      <c r="C54" s="21"/>
      <c r="D54" s="21"/>
      <c r="E54" s="21"/>
      <c r="F54" s="21"/>
      <c r="G54" s="21"/>
      <c r="H54" s="21"/>
      <c r="I54" s="17"/>
      <c r="J54" s="17"/>
      <c r="K54" s="18"/>
      <c r="L54" s="19"/>
      <c r="M54" s="19"/>
      <c r="N54" s="20"/>
      <c r="O54" s="20"/>
      <c r="P54" s="20"/>
      <c r="Q54" s="20"/>
      <c r="AL54" s="1" t="e">
        <f>IF(Z20&lt;&gt;"",Z20,"")</f>
        <v>#N/A</v>
      </c>
      <c r="AM54" s="1">
        <v>48</v>
      </c>
      <c r="AN54" s="1"/>
      <c r="AO54" s="1"/>
      <c r="AP54" s="1"/>
      <c r="AQ54" s="1"/>
      <c r="AR54" s="1"/>
      <c r="AS54" s="1"/>
      <c r="AT54" s="1"/>
      <c r="AU54" s="1">
        <v>49</v>
      </c>
      <c r="AV54" s="1">
        <v>671</v>
      </c>
      <c r="AW54" s="1" t="s">
        <v>237</v>
      </c>
      <c r="AX54" s="1"/>
      <c r="AY54" s="1"/>
      <c r="AZ54" s="1"/>
      <c r="BA54" s="1"/>
      <c r="BB54" s="1"/>
      <c r="BC54" s="1"/>
      <c r="BD54" s="1"/>
      <c r="BE54" s="1"/>
      <c r="BF54" s="1"/>
      <c r="BG54" s="1"/>
      <c r="BH54" s="1"/>
      <c r="BI54" s="1"/>
      <c r="BJ54" s="1"/>
      <c r="BK54" s="1"/>
      <c r="BL54" s="1"/>
      <c r="BM54" s="1"/>
    </row>
    <row r="55" spans="2:65" s="3" customFormat="1" ht="21" x14ac:dyDescent="0.4">
      <c r="B55" s="18"/>
      <c r="C55" s="18"/>
      <c r="D55" s="18"/>
      <c r="E55" s="18"/>
      <c r="F55" s="18"/>
      <c r="G55" s="18"/>
      <c r="H55" s="21"/>
      <c r="I55" s="21"/>
      <c r="J55" s="21"/>
      <c r="K55" s="21"/>
      <c r="L55" s="21"/>
      <c r="M55" s="21"/>
      <c r="O55" s="22"/>
      <c r="P55" s="22"/>
      <c r="Q55" s="22"/>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2:65" ht="21" x14ac:dyDescent="0.4">
      <c r="B56" s="2"/>
      <c r="C56" s="2"/>
      <c r="D56" s="2"/>
      <c r="E56" s="2"/>
      <c r="F56" s="2"/>
      <c r="G56" s="2"/>
      <c r="H56" s="2"/>
      <c r="I56" s="2"/>
      <c r="J56" s="2"/>
      <c r="K56" s="2"/>
      <c r="L56" s="2"/>
      <c r="M56" s="2"/>
      <c r="AL56" s="1" t="e">
        <f t="shared" ref="AL56" si="26">IF(Z21&lt;&gt;"",Z21,"")</f>
        <v>#N/A</v>
      </c>
      <c r="AM56" s="1">
        <v>49</v>
      </c>
    </row>
  </sheetData>
  <sheetProtection algorithmName="SHA-512" hashValue="WuIVdeRf6Vw1NgNTkSpOyUd0SuEpEwsBs3Co+Cpmq5c9jWKAt18H+JCrz5IeHvrgdBIlMPE77Mel8VXMCaJNhA==" saltValue="hE9ipEygO65P98j20RAKPg==" spinCount="100000" sheet="1" selectLockedCells="1"/>
  <mergeCells count="145">
    <mergeCell ref="C31:H31"/>
    <mergeCell ref="N27:R27"/>
    <mergeCell ref="N29:R29"/>
    <mergeCell ref="AE25:AG25"/>
    <mergeCell ref="C30:H30"/>
    <mergeCell ref="L30:Q30"/>
    <mergeCell ref="R30:T30"/>
    <mergeCell ref="U30:W30"/>
    <mergeCell ref="X30:Y30"/>
    <mergeCell ref="Z30:AE30"/>
    <mergeCell ref="Z28:AG28"/>
    <mergeCell ref="C28:H28"/>
    <mergeCell ref="C29:H29"/>
    <mergeCell ref="AD29:AG29"/>
    <mergeCell ref="T28:V28"/>
    <mergeCell ref="L25:M25"/>
    <mergeCell ref="L27:M27"/>
    <mergeCell ref="N25:R25"/>
    <mergeCell ref="L29:M29"/>
    <mergeCell ref="W28:Y28"/>
    <mergeCell ref="C25:H25"/>
    <mergeCell ref="C26:H26"/>
    <mergeCell ref="L28:M28"/>
    <mergeCell ref="N28:R28"/>
    <mergeCell ref="C27:H27"/>
    <mergeCell ref="T29:V29"/>
    <mergeCell ref="W29:Y29"/>
    <mergeCell ref="Z29:AC29"/>
    <mergeCell ref="AH12:AJ18"/>
    <mergeCell ref="L26:M26"/>
    <mergeCell ref="AC12:AE12"/>
    <mergeCell ref="AC17:AE17"/>
    <mergeCell ref="M13:O13"/>
    <mergeCell ref="U21:W21"/>
    <mergeCell ref="U20:W20"/>
    <mergeCell ref="D21:G21"/>
    <mergeCell ref="M21:O21"/>
    <mergeCell ref="D20:G20"/>
    <mergeCell ref="AC20:AE20"/>
    <mergeCell ref="AC16:AE16"/>
    <mergeCell ref="D16:G16"/>
    <mergeCell ref="Z26:AD26"/>
    <mergeCell ref="M20:O20"/>
    <mergeCell ref="AC21:AE21"/>
    <mergeCell ref="N26:R26"/>
    <mergeCell ref="T25:V27"/>
    <mergeCell ref="W25:Y27"/>
    <mergeCell ref="D19:G19"/>
    <mergeCell ref="AC19:AE19"/>
    <mergeCell ref="M16:O16"/>
    <mergeCell ref="U16:W16"/>
    <mergeCell ref="AC18:AE18"/>
    <mergeCell ref="M18:O18"/>
    <mergeCell ref="U19:W19"/>
    <mergeCell ref="U17:W17"/>
    <mergeCell ref="U18:W18"/>
    <mergeCell ref="M19:O19"/>
    <mergeCell ref="M17:O17"/>
    <mergeCell ref="AE3:AG3"/>
    <mergeCell ref="B7:I7"/>
    <mergeCell ref="L7:Q7"/>
    <mergeCell ref="T7:Y7"/>
    <mergeCell ref="AB7:AG7"/>
    <mergeCell ref="U2:V2"/>
    <mergeCell ref="Q2:T2"/>
    <mergeCell ref="H3:J3"/>
    <mergeCell ref="D18:G18"/>
    <mergeCell ref="C4:D4"/>
    <mergeCell ref="E4:G4"/>
    <mergeCell ref="M11:O11"/>
    <mergeCell ref="M10:O10"/>
    <mergeCell ref="M12:O12"/>
    <mergeCell ref="D12:G12"/>
    <mergeCell ref="D10:G10"/>
    <mergeCell ref="D17:G17"/>
    <mergeCell ref="B15:Q15"/>
    <mergeCell ref="AC10:AE10"/>
    <mergeCell ref="U8:W8"/>
    <mergeCell ref="AC8:AE8"/>
    <mergeCell ref="B3:D3"/>
    <mergeCell ref="H2:N2"/>
    <mergeCell ref="L3:N3"/>
    <mergeCell ref="C2:D2"/>
    <mergeCell ref="E2:G2"/>
    <mergeCell ref="O2:P2"/>
    <mergeCell ref="O3:P3"/>
    <mergeCell ref="AB4:AC4"/>
    <mergeCell ref="AB5:AC5"/>
    <mergeCell ref="U5:V5"/>
    <mergeCell ref="C5:E5"/>
    <mergeCell ref="F5:N5"/>
    <mergeCell ref="Q5:T5"/>
    <mergeCell ref="O4:P4"/>
    <mergeCell ref="Q4:T4"/>
    <mergeCell ref="U4:V4"/>
    <mergeCell ref="H4:J4"/>
    <mergeCell ref="L4:N4"/>
    <mergeCell ref="T6:AG6"/>
    <mergeCell ref="U1:V1"/>
    <mergeCell ref="Q1:T1"/>
    <mergeCell ref="Q3:T3"/>
    <mergeCell ref="U3:V3"/>
    <mergeCell ref="O1:P1"/>
    <mergeCell ref="E3:G3"/>
    <mergeCell ref="U13:W13"/>
    <mergeCell ref="U11:W11"/>
    <mergeCell ref="M8:O8"/>
    <mergeCell ref="M9:O9"/>
    <mergeCell ref="D13:G13"/>
    <mergeCell ref="D8:G8"/>
    <mergeCell ref="D9:G9"/>
    <mergeCell ref="D11:G11"/>
    <mergeCell ref="U12:W12"/>
    <mergeCell ref="U10:W10"/>
    <mergeCell ref="AC13:AE13"/>
    <mergeCell ref="B6:Q6"/>
    <mergeCell ref="C1:D1"/>
    <mergeCell ref="E1:G1"/>
    <mergeCell ref="H1:J1"/>
    <mergeCell ref="L1:N1"/>
    <mergeCell ref="O5:P5"/>
    <mergeCell ref="Z25:AD25"/>
    <mergeCell ref="Z27:AD27"/>
    <mergeCell ref="AE26:AG26"/>
    <mergeCell ref="AE27:AG27"/>
    <mergeCell ref="AB1:AC1"/>
    <mergeCell ref="AB3:AC3"/>
    <mergeCell ref="AH9:AJ9"/>
    <mergeCell ref="AH10:AJ11"/>
    <mergeCell ref="AB2:AC2"/>
    <mergeCell ref="X2:Z2"/>
    <mergeCell ref="X3:Z3"/>
    <mergeCell ref="X4:Z4"/>
    <mergeCell ref="X5:Z5"/>
    <mergeCell ref="AE1:AG1"/>
    <mergeCell ref="AE2:AG2"/>
    <mergeCell ref="T15:AG15"/>
    <mergeCell ref="AC9:AE9"/>
    <mergeCell ref="U9:W9"/>
    <mergeCell ref="AC11:AE11"/>
    <mergeCell ref="AH1:AI1"/>
    <mergeCell ref="AH2:AI2"/>
    <mergeCell ref="AH3:AI3"/>
    <mergeCell ref="AE4:AI4"/>
    <mergeCell ref="X1:Z1"/>
  </mergeCells>
  <phoneticPr fontId="49" type="noConversion"/>
  <dataValidations count="3">
    <dataValidation type="list" allowBlank="1" showInputMessage="1" showErrorMessage="1" sqref="W28" xr:uid="{00000000-0002-0000-0200-000001000000}">
      <formula1>$BC$4:$BC$5</formula1>
    </dataValidation>
    <dataValidation type="list" allowBlank="1" showInputMessage="1" showErrorMessage="1" sqref="F5:N5" xr:uid="{2CF02DFD-C349-4332-9A73-DB2E5AC2FB00}">
      <formula1>$AO$1:$AO$9</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H8:H13 P8:P13 X8:X13 AF8:AF13 AF16:AF21 X16:X21 P16:P21 H16:H21" xr:uid="{0CA146B8-D1C8-4CFB-804B-D0448C0A137F}">
      <formula1>AND($AN$1=0,$BN$29&lt;=15,H8=1)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AO48"/>
  <sheetViews>
    <sheetView rightToLeft="1" workbookViewId="0">
      <selection activeCell="AO1" sqref="AO1"/>
    </sheetView>
  </sheetViews>
  <sheetFormatPr defaultColWidth="9" defaultRowHeight="15.6" x14ac:dyDescent="0.3"/>
  <cols>
    <col min="1" max="1" width="3" style="1" customWidth="1"/>
    <col min="2" max="2" width="3.6640625" style="1" customWidth="1"/>
    <col min="3" max="3" width="5.109375" style="1" customWidth="1"/>
    <col min="4" max="4" width="4.109375" style="1" customWidth="1"/>
    <col min="5" max="5" width="8" style="60" customWidth="1"/>
    <col min="6" max="6" width="7.109375" style="60" customWidth="1"/>
    <col min="7" max="7" width="4.6640625" style="60" customWidth="1"/>
    <col min="8" max="8" width="5.44140625" style="60" customWidth="1"/>
    <col min="9" max="9" width="5.21875" style="1" customWidth="1"/>
    <col min="10" max="10" width="9.88671875" style="1" bestFit="1" customWidth="1"/>
    <col min="11" max="11" width="6" style="1" customWidth="1"/>
    <col min="12" max="12" width="3.44140625" style="1" customWidth="1"/>
    <col min="13" max="13" width="9.6640625" style="60" customWidth="1"/>
    <col min="14" max="14" width="8.44140625" style="60" customWidth="1"/>
    <col min="15" max="15" width="7.109375" style="60" customWidth="1"/>
    <col min="16" max="16" width="4.109375" style="1" customWidth="1"/>
    <col min="17" max="17" width="4.6640625" style="1" customWidth="1"/>
    <col min="18" max="18" width="5.44140625" style="1" customWidth="1"/>
    <col min="19" max="19" width="2.6640625" style="3" customWidth="1"/>
    <col min="20" max="21" width="5.77734375" style="1" hidden="1" customWidth="1"/>
    <col min="22" max="22" width="2.6640625" style="1" hidden="1" customWidth="1"/>
    <col min="23" max="23" width="2" style="1" hidden="1" customWidth="1"/>
    <col min="24" max="25" width="3" style="1" hidden="1" customWidth="1"/>
    <col min="26" max="26" width="11.6640625" style="1" hidden="1" customWidth="1"/>
    <col min="27" max="27" width="3" style="1" hidden="1" customWidth="1"/>
    <col min="28" max="28" width="9" style="1" hidden="1" customWidth="1"/>
    <col min="29" max="29" width="9" style="1" customWidth="1"/>
    <col min="30" max="34" width="18" style="1" customWidth="1"/>
    <col min="35" max="35" width="9" style="1" bestFit="1" customWidth="1"/>
    <col min="36" max="36" width="3" style="1" bestFit="1" customWidth="1"/>
    <col min="37" max="40" width="0" style="1" hidden="1" customWidth="1"/>
    <col min="41" max="41" width="57.109375" style="1" bestFit="1" customWidth="1"/>
    <col min="42" max="51" width="9" style="1" customWidth="1"/>
    <col min="52" max="16384" width="9" style="1"/>
  </cols>
  <sheetData>
    <row r="1" spans="2:41" ht="16.8" thickTop="1" thickBot="1" x14ac:dyDescent="0.35">
      <c r="B1" s="376">
        <f ca="1">NOW()</f>
        <v>44745.434235416666</v>
      </c>
      <c r="C1" s="376"/>
      <c r="D1" s="376"/>
      <c r="E1" s="376"/>
      <c r="F1" s="340" t="s">
        <v>7353</v>
      </c>
      <c r="G1" s="340"/>
      <c r="H1" s="340"/>
      <c r="I1" s="340"/>
      <c r="J1" s="340"/>
      <c r="K1" s="340"/>
      <c r="L1" s="340"/>
      <c r="M1" s="340"/>
      <c r="N1" s="340"/>
      <c r="O1" s="340"/>
      <c r="P1" s="340"/>
      <c r="Q1" s="340"/>
      <c r="R1" s="340"/>
      <c r="U1" s="30" t="b">
        <f>IF(OR(I12="ج",I12="ر1",I12="ر2"),IF(H12=1,IF(OR(E22=$AO$8,E22=$AO$9),0,IF(OR(E22=$AO$1,E22=$AO$2,E22=$AO$5,E22=$AO$6),IF(I12="ج",5600,IF(I12="ر1",7200,IF(I12="ر2",8800,""))),IF(OR(E22=$AO$3,E22=$AO$7),IF(I12="ج",3500,IF(I12="ر1",4500,IF(I12="ر2",5500,""))),IF(E22=$AO$4,500,IF(I12="ج",7000,IF(I12="ر1",9000,IF(I12="ر2",11000,"")))))))))</f>
        <v>0</v>
      </c>
      <c r="W1" s="3"/>
      <c r="AC1" s="125"/>
      <c r="AD1" s="345" t="str">
        <f>IF(AJ1&gt;0,"يجب عليك ادخال البيانات المطلوبة أدناه بالمعلومات الصحيحة في صفحة إدخال البيانات لتتمكن من طباعة استمارة المقررات بشكل صحيح","")</f>
        <v/>
      </c>
      <c r="AE1" s="346"/>
      <c r="AF1" s="346"/>
      <c r="AG1" s="346"/>
      <c r="AH1" s="347"/>
      <c r="AI1" s="125"/>
      <c r="AJ1" s="127">
        <f>COUNT(AA3:AA21)</f>
        <v>0</v>
      </c>
      <c r="AO1" s="64" t="s">
        <v>228</v>
      </c>
    </row>
    <row r="2" spans="2:41" ht="17.399999999999999" customHeight="1" thickBot="1" x14ac:dyDescent="0.35">
      <c r="B2" s="377" t="s">
        <v>4174</v>
      </c>
      <c r="C2" s="378"/>
      <c r="D2" s="379">
        <f>'اختيار المقررات'!E1</f>
        <v>0</v>
      </c>
      <c r="E2" s="379"/>
      <c r="F2" s="356" t="s">
        <v>3</v>
      </c>
      <c r="G2" s="356"/>
      <c r="H2" s="380" t="str">
        <f>'اختيار المقررات'!L1</f>
        <v/>
      </c>
      <c r="I2" s="380"/>
      <c r="J2" s="380"/>
      <c r="K2" s="356" t="s">
        <v>4</v>
      </c>
      <c r="L2" s="356"/>
      <c r="M2" s="354" t="str">
        <f>'اختيار المقررات'!Q1</f>
        <v/>
      </c>
      <c r="N2" s="354"/>
      <c r="O2" s="155" t="s">
        <v>5</v>
      </c>
      <c r="P2" s="354" t="str">
        <f>'اختيار المقررات'!W1</f>
        <v/>
      </c>
      <c r="Q2" s="354"/>
      <c r="R2" s="355"/>
      <c r="U2" s="135" t="b">
        <f>IF(OR(I13="ج",I13="ر1",I13="ر2"),IF(H13=1,IF(OR(E22=$AO$8,E22=$AO$9),0,IF(OR(E22=$AO$1,E22=$AO$2,E22=$AO$5,E22=$AO$6),IF(I13="ج",5600,IF(I13="ر1",7200,IF(I13="ر2",8800,""))),IF(OR(E22=$AO$3,E22=$AO$7),IF(I13="ج",3500,IF(I13="ر1",4500,IF(I13="ر2",5500,""))),IF(E22=$AO$4,500,IF(I13="ج",7000,IF(I13="ر1",9000,IF(I13="ر2",11000,"")))))))))</f>
        <v>0</v>
      </c>
      <c r="W2" s="3"/>
      <c r="AC2" s="125"/>
      <c r="AD2" s="348"/>
      <c r="AE2" s="349"/>
      <c r="AF2" s="349"/>
      <c r="AG2" s="349"/>
      <c r="AH2" s="350"/>
      <c r="AI2" s="126" t="s">
        <v>7355</v>
      </c>
      <c r="AO2" s="69" t="s">
        <v>229</v>
      </c>
    </row>
    <row r="3" spans="2:41" ht="17.399999999999999" customHeight="1" thickTop="1" thickBot="1" x14ac:dyDescent="0.35">
      <c r="B3" s="371" t="s">
        <v>4175</v>
      </c>
      <c r="C3" s="351"/>
      <c r="D3" s="342" t="e">
        <f>'اختيار المقررات'!E2</f>
        <v>#N/A</v>
      </c>
      <c r="E3" s="342"/>
      <c r="F3" s="341" t="e">
        <f>'اختيار المقررات'!Q2</f>
        <v>#N/A</v>
      </c>
      <c r="G3" s="341"/>
      <c r="H3" s="343" t="s">
        <v>255</v>
      </c>
      <c r="I3" s="343"/>
      <c r="J3" s="341" t="e">
        <f>'اختيار المقررات'!W2</f>
        <v>#N/A</v>
      </c>
      <c r="K3" s="341"/>
      <c r="L3" s="341"/>
      <c r="M3" s="156" t="s">
        <v>256</v>
      </c>
      <c r="N3" s="342" t="e">
        <f>'اختيار المقررات'!AB2</f>
        <v>#N/A</v>
      </c>
      <c r="O3" s="342"/>
      <c r="P3" s="342"/>
      <c r="Q3" s="372" t="s">
        <v>257</v>
      </c>
      <c r="R3" s="373"/>
      <c r="W3" s="3" t="str">
        <f>IFERROR(SMALL('اختيار المقررات'!$AL$8:$AL$56,X3),"")</f>
        <v/>
      </c>
      <c r="X3" s="1">
        <v>1</v>
      </c>
      <c r="Y3" s="1">
        <f>IF(Z3&lt;&gt;"",X3,"")</f>
        <v>1</v>
      </c>
      <c r="Z3" s="1" t="str">
        <f>IF(LEN(M2)&lt;2,K2,"")</f>
        <v>اسم الاب:</v>
      </c>
      <c r="AA3" s="1" t="str">
        <f>IFERROR(SMALL($Y$3:$Y$22,X3),"")</f>
        <v/>
      </c>
      <c r="AC3" s="127"/>
      <c r="AD3" s="127"/>
      <c r="AE3" s="322" t="str">
        <f>IFERROR(VLOOKUP(AA3,$X$3:$Z$22,3,0),"")</f>
        <v/>
      </c>
      <c r="AF3" s="322"/>
      <c r="AG3" s="322"/>
      <c r="AH3" s="127"/>
      <c r="AI3" s="127"/>
      <c r="AO3" s="69" t="s">
        <v>45</v>
      </c>
    </row>
    <row r="4" spans="2:41" ht="17.399999999999999" customHeight="1" thickTop="1" thickBot="1" x14ac:dyDescent="0.35">
      <c r="B4" s="371" t="s">
        <v>4176</v>
      </c>
      <c r="C4" s="351"/>
      <c r="D4" s="341" t="str">
        <f>'اختيار المقررات'!E3</f>
        <v/>
      </c>
      <c r="E4" s="341"/>
      <c r="F4" s="353" t="s">
        <v>4177</v>
      </c>
      <c r="G4" s="353"/>
      <c r="H4" s="374" t="str">
        <f>'اختيار المقررات'!AB1</f>
        <v/>
      </c>
      <c r="I4" s="374"/>
      <c r="J4" s="141" t="s">
        <v>4178</v>
      </c>
      <c r="K4" s="341" t="str">
        <f>'اختيار المقررات'!AE1</f>
        <v/>
      </c>
      <c r="L4" s="341"/>
      <c r="M4" s="341"/>
      <c r="N4" s="342" t="e">
        <f>'اختيار المقررات'!H2</f>
        <v>#N/A</v>
      </c>
      <c r="O4" s="342"/>
      <c r="P4" s="342"/>
      <c r="Q4" s="343" t="s">
        <v>254</v>
      </c>
      <c r="R4" s="344"/>
      <c r="W4" s="3" t="str">
        <f>IFERROR(SMALL('اختيار المقررات'!$AL$8:$AL$56,X4),"")</f>
        <v/>
      </c>
      <c r="X4" s="1">
        <v>2</v>
      </c>
      <c r="Y4" s="1">
        <f t="shared" ref="Y4:Y22" si="0">IF(Z4&lt;&gt;"",X4,"")</f>
        <v>2</v>
      </c>
      <c r="Z4" s="1" t="str">
        <f>IF(LEN(P2)&lt;2,O2,"")</f>
        <v>اسم الام:</v>
      </c>
      <c r="AA4" s="1" t="str">
        <f t="shared" ref="AA4:AA21" si="1">IFERROR(SMALL($Y$3:$Y$22,X4),"")</f>
        <v/>
      </c>
      <c r="AC4" s="127"/>
      <c r="AD4" s="127"/>
      <c r="AE4" s="322" t="str">
        <f t="shared" ref="AE4:AE22" si="2">IFERROR(VLOOKUP(AA4,$X$3:$Z$22,3,0),"")</f>
        <v/>
      </c>
      <c r="AF4" s="322"/>
      <c r="AG4" s="322"/>
      <c r="AH4" s="127"/>
      <c r="AI4" s="127"/>
      <c r="AO4" s="87" t="s">
        <v>59</v>
      </c>
    </row>
    <row r="5" spans="2:41" ht="17.399999999999999" customHeight="1" thickTop="1" thickBot="1" x14ac:dyDescent="0.35">
      <c r="B5" s="371" t="s">
        <v>4179</v>
      </c>
      <c r="C5" s="351"/>
      <c r="D5" s="341" t="str">
        <f>'اختيار المقررات'!L3</f>
        <v/>
      </c>
      <c r="E5" s="341"/>
      <c r="F5" s="351" t="s">
        <v>4180</v>
      </c>
      <c r="G5" s="351"/>
      <c r="H5" s="342">
        <f>'اختيار المقررات'!Q3</f>
        <v>0</v>
      </c>
      <c r="I5" s="342"/>
      <c r="J5" s="141" t="s">
        <v>4181</v>
      </c>
      <c r="K5" s="342" t="str">
        <f>'اختيار المقررات'!AB3</f>
        <v>غير سوري</v>
      </c>
      <c r="L5" s="342"/>
      <c r="M5" s="342"/>
      <c r="N5" s="351" t="s">
        <v>4182</v>
      </c>
      <c r="O5" s="351"/>
      <c r="P5" s="341" t="str">
        <f>'اختيار المقررات'!W3</f>
        <v>غير سوري</v>
      </c>
      <c r="Q5" s="341"/>
      <c r="R5" s="352"/>
      <c r="W5" s="3" t="str">
        <f>IFERROR(SMALL('اختيار المقررات'!$AL$8:$AL$56,X5),"")</f>
        <v/>
      </c>
      <c r="X5" s="1">
        <v>3</v>
      </c>
      <c r="Y5" s="1" t="e">
        <f t="shared" si="0"/>
        <v>#N/A</v>
      </c>
      <c r="Z5" s="1" t="e">
        <f>IF(LEN(N3)&lt;2,Q3,"")</f>
        <v>#N/A</v>
      </c>
      <c r="AA5" s="1" t="str">
        <f t="shared" si="1"/>
        <v/>
      </c>
      <c r="AC5" s="127"/>
      <c r="AD5" s="127"/>
      <c r="AE5" s="322" t="str">
        <f t="shared" si="2"/>
        <v/>
      </c>
      <c r="AF5" s="322"/>
      <c r="AG5" s="322"/>
      <c r="AH5" s="127"/>
      <c r="AI5" s="127"/>
      <c r="AO5" s="69" t="s">
        <v>655</v>
      </c>
    </row>
    <row r="6" spans="2:41" ht="17.399999999999999" customHeight="1" thickTop="1" thickBot="1" x14ac:dyDescent="0.35">
      <c r="B6" s="375" t="s">
        <v>4183</v>
      </c>
      <c r="C6" s="353"/>
      <c r="D6" s="341" t="str">
        <f>'اختيار المقررات'!AE3</f>
        <v>لايوجد</v>
      </c>
      <c r="E6" s="341"/>
      <c r="F6" s="353" t="s">
        <v>4184</v>
      </c>
      <c r="G6" s="353"/>
      <c r="H6" s="341" t="e">
        <f>'اختيار المقررات'!E4</f>
        <v>#N/A</v>
      </c>
      <c r="I6" s="341"/>
      <c r="J6" s="142" t="s">
        <v>4185</v>
      </c>
      <c r="K6" s="342" t="e">
        <f>'اختيار المقررات'!Q4</f>
        <v>#N/A</v>
      </c>
      <c r="L6" s="342"/>
      <c r="M6" s="342"/>
      <c r="N6" s="353" t="s">
        <v>4186</v>
      </c>
      <c r="O6" s="353"/>
      <c r="P6" s="341" t="e">
        <f>'اختيار المقررات'!L4</f>
        <v>#N/A</v>
      </c>
      <c r="Q6" s="341"/>
      <c r="R6" s="352"/>
      <c r="W6" s="3" t="str">
        <f>IFERROR(SMALL('اختيار المقررات'!$AL$8:$AL$56,X6),"")</f>
        <v/>
      </c>
      <c r="X6" s="1">
        <v>4</v>
      </c>
      <c r="Y6" s="1" t="e">
        <f t="shared" si="0"/>
        <v>#N/A</v>
      </c>
      <c r="Z6" s="1" t="e">
        <f>IF(LEN(J3)&lt;2,M3,"")</f>
        <v>#N/A</v>
      </c>
      <c r="AA6" s="1" t="str">
        <f t="shared" si="1"/>
        <v/>
      </c>
      <c r="AC6" s="127"/>
      <c r="AD6" s="127"/>
      <c r="AE6" s="322" t="str">
        <f t="shared" si="2"/>
        <v/>
      </c>
      <c r="AF6" s="322"/>
      <c r="AG6" s="322"/>
      <c r="AH6" s="127"/>
      <c r="AI6" s="127"/>
      <c r="AO6" s="69" t="s">
        <v>665</v>
      </c>
    </row>
    <row r="7" spans="2:41" ht="17.399999999999999" customHeight="1" thickTop="1" thickBot="1" x14ac:dyDescent="0.35">
      <c r="B7" s="382" t="s">
        <v>4187</v>
      </c>
      <c r="C7" s="368"/>
      <c r="D7" s="364">
        <f>'اختيار المقررات'!W4</f>
        <v>0</v>
      </c>
      <c r="E7" s="365"/>
      <c r="F7" s="368" t="s">
        <v>4188</v>
      </c>
      <c r="G7" s="368"/>
      <c r="H7" s="391">
        <f>'اختيار المقررات'!AB4</f>
        <v>0</v>
      </c>
      <c r="I7" s="392"/>
      <c r="J7" s="157" t="s">
        <v>223</v>
      </c>
      <c r="K7" s="365">
        <f>'اختيار المقررات'!AE4</f>
        <v>0</v>
      </c>
      <c r="L7" s="365"/>
      <c r="M7" s="365"/>
      <c r="N7" s="365"/>
      <c r="O7" s="365"/>
      <c r="P7" s="365"/>
      <c r="Q7" s="365"/>
      <c r="R7" s="393"/>
      <c r="W7" s="3" t="str">
        <f>IFERROR(SMALL('اختيار المقررات'!$AL$8:$AL$56,X7),"")</f>
        <v/>
      </c>
      <c r="X7" s="1">
        <v>5</v>
      </c>
      <c r="Y7" s="1" t="e">
        <f t="shared" si="0"/>
        <v>#N/A</v>
      </c>
      <c r="Z7" s="1" t="e">
        <f>IF(LEN(F3)&lt;2,H3,"")</f>
        <v>#N/A</v>
      </c>
      <c r="AA7" s="1" t="str">
        <f t="shared" si="1"/>
        <v/>
      </c>
      <c r="AC7" s="127"/>
      <c r="AD7" s="127"/>
      <c r="AE7" s="322" t="str">
        <f t="shared" si="2"/>
        <v/>
      </c>
      <c r="AF7" s="322"/>
      <c r="AG7" s="322"/>
      <c r="AH7" s="127"/>
      <c r="AI7" s="127"/>
      <c r="AO7" s="69" t="s">
        <v>230</v>
      </c>
    </row>
    <row r="8" spans="2:41" ht="17.399999999999999" customHeight="1" thickTop="1" thickBot="1" x14ac:dyDescent="0.35">
      <c r="B8" s="383" t="str">
        <f>IF(AD1&lt;&gt;"",AD1,AI2)</f>
        <v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v>
      </c>
      <c r="C8" s="384"/>
      <c r="D8" s="384"/>
      <c r="E8" s="384"/>
      <c r="F8" s="384"/>
      <c r="G8" s="384"/>
      <c r="H8" s="384"/>
      <c r="I8" s="384"/>
      <c r="J8" s="384"/>
      <c r="K8" s="384"/>
      <c r="L8" s="384"/>
      <c r="M8" s="384"/>
      <c r="N8" s="384"/>
      <c r="O8" s="384"/>
      <c r="P8" s="384"/>
      <c r="Q8" s="384"/>
      <c r="R8" s="384"/>
      <c r="W8" s="3" t="str">
        <f>IFERROR(SMALL('اختيار المقررات'!$AL$8:$AL$56,X8),"")</f>
        <v/>
      </c>
      <c r="X8" s="1">
        <v>6</v>
      </c>
      <c r="Y8" s="1">
        <f>IF(Z8&lt;&gt;"",X8,"")</f>
        <v>6</v>
      </c>
      <c r="Z8" s="1" t="str">
        <f>IF(LEN(D4)&lt;2,B4,"")</f>
        <v>الجنس:</v>
      </c>
      <c r="AA8" s="1" t="str">
        <f t="shared" si="1"/>
        <v/>
      </c>
      <c r="AC8" s="127"/>
      <c r="AD8" s="127"/>
      <c r="AE8" s="322" t="str">
        <f t="shared" si="2"/>
        <v/>
      </c>
      <c r="AF8" s="322"/>
      <c r="AG8" s="322"/>
      <c r="AH8" s="127"/>
      <c r="AI8" s="127"/>
      <c r="AO8" s="133" t="s">
        <v>8</v>
      </c>
    </row>
    <row r="9" spans="2:41" ht="17.399999999999999" customHeight="1" thickTop="1" thickBot="1" x14ac:dyDescent="0.35">
      <c r="B9" s="385"/>
      <c r="C9" s="385"/>
      <c r="D9" s="385"/>
      <c r="E9" s="385"/>
      <c r="F9" s="385"/>
      <c r="G9" s="385"/>
      <c r="H9" s="385"/>
      <c r="I9" s="385"/>
      <c r="J9" s="385"/>
      <c r="K9" s="385"/>
      <c r="L9" s="385"/>
      <c r="M9" s="385"/>
      <c r="N9" s="385"/>
      <c r="O9" s="385"/>
      <c r="P9" s="385"/>
      <c r="Q9" s="385"/>
      <c r="R9" s="385"/>
      <c r="S9" s="143"/>
      <c r="W9" s="3" t="str">
        <f>IFERROR(SMALL('اختيار المقررات'!$AL$8:$AL$56,X9),"")</f>
        <v/>
      </c>
      <c r="X9" s="1">
        <v>7</v>
      </c>
      <c r="Y9" s="1">
        <f t="shared" si="0"/>
        <v>7</v>
      </c>
      <c r="Z9" s="1" t="str">
        <f>IF(LEN(H4)&lt;2,F4,"")</f>
        <v>تاريخ الميلاد:</v>
      </c>
      <c r="AA9" s="1" t="str">
        <f t="shared" si="1"/>
        <v/>
      </c>
      <c r="AC9" s="127"/>
      <c r="AD9" s="127"/>
      <c r="AE9" s="322" t="str">
        <f t="shared" si="2"/>
        <v/>
      </c>
      <c r="AF9" s="322"/>
      <c r="AG9" s="322"/>
      <c r="AH9" s="127"/>
      <c r="AI9" s="127"/>
      <c r="AO9" s="134" t="s">
        <v>15</v>
      </c>
    </row>
    <row r="10" spans="2:41" ht="17.399999999999999" customHeight="1" thickTop="1" thickBot="1" x14ac:dyDescent="0.35">
      <c r="B10" s="49"/>
      <c r="C10" s="49"/>
      <c r="D10" s="49"/>
      <c r="E10" s="49"/>
      <c r="F10" s="49"/>
      <c r="G10" s="49"/>
      <c r="H10" s="49"/>
      <c r="I10" s="49"/>
      <c r="J10" s="49"/>
      <c r="K10" s="49"/>
      <c r="L10" s="49"/>
      <c r="M10" s="49"/>
      <c r="N10" s="49"/>
      <c r="O10" s="49"/>
      <c r="P10" s="49"/>
      <c r="Q10" s="49"/>
      <c r="R10" s="49"/>
      <c r="S10" s="143"/>
      <c r="W10" s="3" t="str">
        <f>IFERROR(SMALL('اختيار المقررات'!$AL$8:$AL$56,X10),"")</f>
        <v/>
      </c>
      <c r="X10" s="1">
        <v>8</v>
      </c>
      <c r="Y10" s="1">
        <f t="shared" si="0"/>
        <v>8</v>
      </c>
      <c r="Z10" s="1" t="str">
        <f>IF(LEN(K4)&lt;2,J4,"")</f>
        <v>مكان الميلاد:</v>
      </c>
      <c r="AA10" s="1" t="str">
        <f t="shared" si="1"/>
        <v/>
      </c>
      <c r="AC10" s="127"/>
      <c r="AD10" s="127"/>
      <c r="AE10" s="322" t="str">
        <f t="shared" si="2"/>
        <v/>
      </c>
      <c r="AF10" s="322"/>
      <c r="AG10" s="322"/>
      <c r="AH10" s="127"/>
      <c r="AI10" s="127"/>
    </row>
    <row r="11" spans="2:41" ht="17.399999999999999" customHeight="1" thickTop="1" thickBot="1" x14ac:dyDescent="0.35">
      <c r="B11" s="34"/>
      <c r="C11" s="50" t="s">
        <v>28</v>
      </c>
      <c r="D11" s="386" t="s">
        <v>29</v>
      </c>
      <c r="E11" s="387"/>
      <c r="F11" s="387"/>
      <c r="G11" s="388"/>
      <c r="H11" s="51"/>
      <c r="I11" s="52"/>
      <c r="J11" s="34"/>
      <c r="K11" s="50" t="s">
        <v>28</v>
      </c>
      <c r="L11" s="386" t="s">
        <v>29</v>
      </c>
      <c r="M11" s="387"/>
      <c r="N11" s="387"/>
      <c r="O11" s="388"/>
      <c r="P11" s="51"/>
      <c r="Q11" s="53"/>
      <c r="R11" s="54"/>
      <c r="S11" s="144"/>
      <c r="W11" s="3" t="str">
        <f>IFERROR(SMALL('اختيار المقررات'!$AL$8:$AL$56,X11),"")</f>
        <v/>
      </c>
      <c r="X11" s="1">
        <v>9</v>
      </c>
      <c r="Y11" s="1" t="e">
        <f t="shared" si="0"/>
        <v>#N/A</v>
      </c>
      <c r="Z11" s="1" t="e">
        <f>IF(LEN(N4)&lt;2,Q4,"")</f>
        <v>#N/A</v>
      </c>
      <c r="AA11" s="1" t="str">
        <f t="shared" si="1"/>
        <v/>
      </c>
      <c r="AC11" s="127"/>
      <c r="AD11" s="127"/>
      <c r="AE11" s="322" t="str">
        <f t="shared" si="2"/>
        <v/>
      </c>
      <c r="AF11" s="322"/>
      <c r="AG11" s="322"/>
      <c r="AH11" s="127"/>
      <c r="AI11" s="127"/>
    </row>
    <row r="12" spans="2:41" ht="17.399999999999999" customHeight="1" thickTop="1" thickBot="1" x14ac:dyDescent="0.35">
      <c r="B12" s="55" t="str">
        <f>IF($AJ$1&gt;0,"",W3)</f>
        <v/>
      </c>
      <c r="C12" s="56" t="str">
        <f>IFERROR(VLOOKUP(B12,'اختيار المقررات'!AU5:AY52,2,0),"")</f>
        <v/>
      </c>
      <c r="D12" s="369" t="str">
        <f>IFERROR(VLOOKUP(B12,'اختيار المقررات'!AU5:AY52,3,0),"")</f>
        <v/>
      </c>
      <c r="E12" s="369"/>
      <c r="F12" s="369"/>
      <c r="G12" s="369"/>
      <c r="H12" s="57" t="str">
        <f>IFERROR(VLOOKUP(B12,'اختيار المقررات'!AU5:AY52,4,0),"")</f>
        <v/>
      </c>
      <c r="I12" s="58" t="str">
        <f>IFERROR(VLOOKUP(B12,'اختيار المقررات'!AU5:AY52,5,0),"")</f>
        <v/>
      </c>
      <c r="J12" s="55" t="str">
        <f>IF($AJ$1&gt;0,"",W11)</f>
        <v/>
      </c>
      <c r="K12" s="56" t="str">
        <f>IFERROR(VLOOKUP(J12,'اختيار المقررات'!AU5:AY52,2,0),"")</f>
        <v/>
      </c>
      <c r="L12" s="369" t="str">
        <f>IFERROR(VLOOKUP(J12,'اختيار المقررات'!AU5:AY52,3,0),"")</f>
        <v/>
      </c>
      <c r="M12" s="369"/>
      <c r="N12" s="369"/>
      <c r="O12" s="369"/>
      <c r="P12" s="57" t="str">
        <f>IFERROR(VLOOKUP(J12,'اختيار المقررات'!AU5:AY52,4,0),"")</f>
        <v/>
      </c>
      <c r="Q12" s="58" t="str">
        <f>IFERROR(VLOOKUP(J12,'اختيار المقررات'!AU5:AY52,5,0),"")</f>
        <v/>
      </c>
      <c r="R12" s="59"/>
      <c r="W12" s="3" t="str">
        <f>IFERROR(SMALL('اختيار المقررات'!$AL$8:$AL$56,X12),"")</f>
        <v/>
      </c>
      <c r="X12" s="1">
        <v>10</v>
      </c>
      <c r="Y12" s="1">
        <f t="shared" si="0"/>
        <v>10</v>
      </c>
      <c r="Z12" s="1" t="str">
        <f>IF(LEN(D5)&lt;2,B5,"")</f>
        <v>الجنسية:</v>
      </c>
      <c r="AA12" s="1" t="str">
        <f t="shared" si="1"/>
        <v/>
      </c>
      <c r="AC12" s="127"/>
      <c r="AD12" s="127"/>
      <c r="AE12" s="322" t="str">
        <f t="shared" si="2"/>
        <v/>
      </c>
      <c r="AF12" s="322"/>
      <c r="AG12" s="322"/>
      <c r="AH12" s="127"/>
      <c r="AI12" s="127"/>
    </row>
    <row r="13" spans="2:41" ht="17.399999999999999" customHeight="1" thickTop="1" thickBot="1" x14ac:dyDescent="0.35">
      <c r="B13" s="55" t="str">
        <f t="shared" ref="B13:B19" si="3">IF($AJ$1&gt;0,"",W4)</f>
        <v/>
      </c>
      <c r="C13" s="56" t="str">
        <f>IFERROR(VLOOKUP(B13,'اختيار المقررات'!AU6:AY54,2,0),"")</f>
        <v/>
      </c>
      <c r="D13" s="369" t="str">
        <f>IFERROR(VLOOKUP(B13,'اختيار المقررات'!AU6:AY54,3,0),"")</f>
        <v/>
      </c>
      <c r="E13" s="369"/>
      <c r="F13" s="369"/>
      <c r="G13" s="369"/>
      <c r="H13" s="57" t="str">
        <f>IFERROR(VLOOKUP(B13,'اختيار المقررات'!AU6:AY54,4,0),"")</f>
        <v/>
      </c>
      <c r="I13" s="58" t="str">
        <f>IFERROR(VLOOKUP(B13,'اختيار المقررات'!AU6:AY54,5,0),"")</f>
        <v/>
      </c>
      <c r="J13" s="55" t="str">
        <f t="shared" ref="J13:J19" si="4">IF($AJ$1&gt;0,"",W12)</f>
        <v/>
      </c>
      <c r="K13" s="56" t="str">
        <f>IFERROR(VLOOKUP(J13,'اختيار المقررات'!AU6:AY54,2,0),"")</f>
        <v/>
      </c>
      <c r="L13" s="369" t="str">
        <f>IFERROR(VLOOKUP(J13,'اختيار المقررات'!AU6:AY54,3,0),"")</f>
        <v/>
      </c>
      <c r="M13" s="369"/>
      <c r="N13" s="369"/>
      <c r="O13" s="369"/>
      <c r="P13" s="57" t="str">
        <f>IFERROR(VLOOKUP(J13,'اختيار المقررات'!AU6:AY54,4,0),"")</f>
        <v/>
      </c>
      <c r="Q13" s="58" t="str">
        <f>IFERROR(VLOOKUP(J13,'اختيار المقررات'!AU6:AY54,5,0),"")</f>
        <v/>
      </c>
      <c r="R13" s="59"/>
      <c r="S13" s="145"/>
      <c r="W13" s="3" t="str">
        <f>IFERROR(SMALL('اختيار المقررات'!$AL$8:$AL$56,X13),"")</f>
        <v/>
      </c>
      <c r="X13" s="1">
        <v>11</v>
      </c>
      <c r="Y13" s="1">
        <f t="shared" si="0"/>
        <v>11</v>
      </c>
      <c r="Z13" s="1" t="str">
        <f>IF(LEN(H5)&lt;2,F5,"")</f>
        <v>الرقم الوطني:</v>
      </c>
      <c r="AA13" s="1" t="str">
        <f t="shared" si="1"/>
        <v/>
      </c>
      <c r="AC13" s="127"/>
      <c r="AD13" s="127"/>
      <c r="AE13" s="322" t="str">
        <f t="shared" si="2"/>
        <v/>
      </c>
      <c r="AF13" s="322"/>
      <c r="AG13" s="322"/>
      <c r="AH13" s="127"/>
      <c r="AI13" s="127"/>
    </row>
    <row r="14" spans="2:41" ht="17.399999999999999" customHeight="1" thickTop="1" thickBot="1" x14ac:dyDescent="0.35">
      <c r="B14" s="55" t="str">
        <f t="shared" si="3"/>
        <v/>
      </c>
      <c r="C14" s="56" t="str">
        <f>IFERROR(VLOOKUP(B14,'اختيار المقررات'!AU7:AY55,2,0),"")</f>
        <v/>
      </c>
      <c r="D14" s="369" t="str">
        <f>IFERROR(VLOOKUP(B14,'اختيار المقررات'!AU7:AY55,3,0),"")</f>
        <v/>
      </c>
      <c r="E14" s="369"/>
      <c r="F14" s="369"/>
      <c r="G14" s="369"/>
      <c r="H14" s="57" t="str">
        <f>IFERROR(VLOOKUP(B14,'اختيار المقررات'!AU7:AY55,4,0),"")</f>
        <v/>
      </c>
      <c r="I14" s="58" t="str">
        <f>IFERROR(VLOOKUP(B14,'اختيار المقررات'!AU7:AY55,5,0),"")</f>
        <v/>
      </c>
      <c r="J14" s="55" t="str">
        <f t="shared" si="4"/>
        <v/>
      </c>
      <c r="K14" s="56" t="str">
        <f>IFERROR(VLOOKUP(J14,'اختيار المقررات'!AU7:AY55,2,0),"")</f>
        <v/>
      </c>
      <c r="L14" s="369" t="str">
        <f>IFERROR(VLOOKUP(J14,'اختيار المقررات'!AU7:AY55,3,0),"")</f>
        <v/>
      </c>
      <c r="M14" s="369"/>
      <c r="N14" s="369"/>
      <c r="O14" s="369"/>
      <c r="P14" s="57" t="str">
        <f>IFERROR(VLOOKUP(J14,'اختيار المقررات'!AU7:AY55,4,0),"")</f>
        <v/>
      </c>
      <c r="Q14" s="58" t="str">
        <f>IFERROR(VLOOKUP(J14,'اختيار المقررات'!AU7:AY55,5,0),"")</f>
        <v/>
      </c>
      <c r="R14" s="59"/>
      <c r="S14" s="145"/>
      <c r="W14" s="3" t="str">
        <f>IFERROR(SMALL('اختيار المقررات'!$AL$8:$AL$56,X14),"")</f>
        <v/>
      </c>
      <c r="X14" s="1">
        <v>12</v>
      </c>
      <c r="Y14" s="1" t="str">
        <f t="shared" si="0"/>
        <v/>
      </c>
      <c r="Z14" s="1" t="str">
        <f>IF(LEN(K5)&lt;2,J5,"")</f>
        <v/>
      </c>
      <c r="AA14" s="1" t="str">
        <f t="shared" si="1"/>
        <v/>
      </c>
      <c r="AC14" s="127"/>
      <c r="AD14" s="127"/>
      <c r="AE14" s="322" t="str">
        <f t="shared" si="2"/>
        <v/>
      </c>
      <c r="AF14" s="322"/>
      <c r="AG14" s="322"/>
      <c r="AH14" s="127"/>
      <c r="AI14" s="127"/>
    </row>
    <row r="15" spans="2:41" ht="17.399999999999999" customHeight="1" thickTop="1" thickBot="1" x14ac:dyDescent="0.35">
      <c r="B15" s="55" t="str">
        <f t="shared" si="3"/>
        <v/>
      </c>
      <c r="C15" s="56" t="str">
        <f>IFERROR(VLOOKUP(B15,'اختيار المقررات'!AU8:AY56,2,0),"")</f>
        <v/>
      </c>
      <c r="D15" s="369" t="str">
        <f>IFERROR(VLOOKUP(B15,'اختيار المقررات'!AU8:AY56,3,0),"")</f>
        <v/>
      </c>
      <c r="E15" s="369"/>
      <c r="F15" s="369"/>
      <c r="G15" s="369"/>
      <c r="H15" s="57" t="str">
        <f>IFERROR(VLOOKUP(B15,'اختيار المقررات'!AU8:AY56,4,0),"")</f>
        <v/>
      </c>
      <c r="I15" s="58" t="str">
        <f>IFERROR(VLOOKUP(B15,'اختيار المقررات'!AU8:AY56,5,0),"")</f>
        <v/>
      </c>
      <c r="J15" s="55" t="str">
        <f t="shared" si="4"/>
        <v/>
      </c>
      <c r="K15" s="56" t="str">
        <f>IFERROR(VLOOKUP(J15,'اختيار المقررات'!AU8:AY56,2,0),"")</f>
        <v/>
      </c>
      <c r="L15" s="369" t="str">
        <f>IFERROR(VLOOKUP(J15,'اختيار المقررات'!AU8:AY56,3,0),"")</f>
        <v/>
      </c>
      <c r="M15" s="369"/>
      <c r="N15" s="369"/>
      <c r="O15" s="369"/>
      <c r="P15" s="57" t="str">
        <f>IFERROR(VLOOKUP(J15,'اختيار المقررات'!AU8:AY56,4,0),"")</f>
        <v/>
      </c>
      <c r="Q15" s="58" t="str">
        <f>IFERROR(VLOOKUP(J15,'اختيار المقررات'!AU8:AY56,5,0),"")</f>
        <v/>
      </c>
      <c r="R15" s="59"/>
      <c r="S15" s="145"/>
      <c r="W15" s="3" t="str">
        <f>IFERROR(SMALL('اختيار المقررات'!$AL$8:$AL$56,X15),"")</f>
        <v/>
      </c>
      <c r="X15" s="1">
        <v>13</v>
      </c>
      <c r="Y15" s="1" t="str">
        <f t="shared" si="0"/>
        <v/>
      </c>
      <c r="Z15" s="1" t="str">
        <f>IF(LEN(P5)&lt;2,N5,"")</f>
        <v/>
      </c>
      <c r="AA15" s="1" t="str">
        <f t="shared" si="1"/>
        <v/>
      </c>
      <c r="AC15" s="127"/>
      <c r="AD15" s="127"/>
      <c r="AE15" s="322" t="str">
        <f t="shared" si="2"/>
        <v/>
      </c>
      <c r="AF15" s="322"/>
      <c r="AG15" s="322"/>
      <c r="AH15" s="127"/>
      <c r="AI15" s="127"/>
    </row>
    <row r="16" spans="2:41" ht="17.399999999999999" customHeight="1" thickTop="1" thickBot="1" x14ac:dyDescent="0.35">
      <c r="B16" s="55" t="str">
        <f t="shared" si="3"/>
        <v/>
      </c>
      <c r="C16" s="56" t="str">
        <f>IFERROR(VLOOKUP(B16,'اختيار المقررات'!AU9:AY57,2,0),"")</f>
        <v/>
      </c>
      <c r="D16" s="369" t="str">
        <f>IFERROR(VLOOKUP(B16,'اختيار المقررات'!AU9:AY57,3,0),"")</f>
        <v/>
      </c>
      <c r="E16" s="369"/>
      <c r="F16" s="369"/>
      <c r="G16" s="369"/>
      <c r="H16" s="57" t="str">
        <f>IFERROR(VLOOKUP(B16,'اختيار المقررات'!AU9:AY57,4,0),"")</f>
        <v/>
      </c>
      <c r="I16" s="58" t="str">
        <f>IFERROR(VLOOKUP(B16,'اختيار المقررات'!AU9:AY57,5,0),"")</f>
        <v/>
      </c>
      <c r="J16" s="55" t="str">
        <f t="shared" si="4"/>
        <v/>
      </c>
      <c r="K16" s="56" t="str">
        <f>IFERROR(VLOOKUP(J16,'اختيار المقررات'!AU9:AY57,2,0),"")</f>
        <v/>
      </c>
      <c r="L16" s="369" t="str">
        <f>IFERROR(VLOOKUP(J16,'اختيار المقررات'!AU9:AY57,3,0),"")</f>
        <v/>
      </c>
      <c r="M16" s="369"/>
      <c r="N16" s="369"/>
      <c r="O16" s="369"/>
      <c r="P16" s="57" t="str">
        <f>IFERROR(VLOOKUP(J16,'اختيار المقررات'!AU9:AY57,4,0),"")</f>
        <v/>
      </c>
      <c r="Q16" s="58" t="str">
        <f>IFERROR(VLOOKUP(J16,'اختيار المقررات'!AU9:AY57,5,0),"")</f>
        <v/>
      </c>
      <c r="R16" s="59"/>
      <c r="S16" s="145"/>
      <c r="W16" s="3" t="str">
        <f>IFERROR(SMALL('اختيار المقررات'!$AL$8:$AL$56,X16),"")</f>
        <v/>
      </c>
      <c r="X16" s="1">
        <v>14</v>
      </c>
      <c r="Y16" s="1" t="str">
        <f t="shared" si="0"/>
        <v/>
      </c>
      <c r="Z16" s="1" t="str">
        <f>IF(LEN(D6)&lt;2,B6,"")</f>
        <v/>
      </c>
      <c r="AA16" s="1" t="str">
        <f t="shared" si="1"/>
        <v/>
      </c>
      <c r="AC16" s="127"/>
      <c r="AD16" s="127"/>
      <c r="AE16" s="322" t="str">
        <f t="shared" si="2"/>
        <v/>
      </c>
      <c r="AF16" s="322"/>
      <c r="AG16" s="322"/>
      <c r="AH16" s="127"/>
      <c r="AI16" s="127"/>
    </row>
    <row r="17" spans="2:35" ht="17.399999999999999" customHeight="1" thickTop="1" thickBot="1" x14ac:dyDescent="0.35">
      <c r="B17" s="55" t="str">
        <f t="shared" si="3"/>
        <v/>
      </c>
      <c r="C17" s="56" t="str">
        <f>IFERROR(VLOOKUP(B17,'اختيار المقررات'!AU10:AY58,2,0),"")</f>
        <v/>
      </c>
      <c r="D17" s="369" t="str">
        <f>IFERROR(VLOOKUP(B17,'اختيار المقررات'!AU10:AY58,3,0),"")</f>
        <v/>
      </c>
      <c r="E17" s="369"/>
      <c r="F17" s="369"/>
      <c r="G17" s="369"/>
      <c r="H17" s="57" t="str">
        <f>IFERROR(VLOOKUP(B17,'اختيار المقررات'!AU10:AY58,4,0),"")</f>
        <v/>
      </c>
      <c r="I17" s="58" t="str">
        <f>IFERROR(VLOOKUP(B17,'اختيار المقررات'!AU10:AY58,5,0),"")</f>
        <v/>
      </c>
      <c r="J17" s="55" t="str">
        <f t="shared" si="4"/>
        <v/>
      </c>
      <c r="K17" s="56" t="str">
        <f>IFERROR(VLOOKUP(J17,'اختيار المقررات'!AU10:AY58,2,0),"")</f>
        <v/>
      </c>
      <c r="L17" s="369" t="str">
        <f>IFERROR(VLOOKUP(J17,'اختيار المقررات'!AU10:AY58,3,0),"")</f>
        <v/>
      </c>
      <c r="M17" s="369"/>
      <c r="N17" s="369"/>
      <c r="O17" s="369"/>
      <c r="P17" s="57" t="str">
        <f>IFERROR(VLOOKUP(J17,'اختيار المقررات'!AU10:AY58,4,0),"")</f>
        <v/>
      </c>
      <c r="Q17" s="58" t="str">
        <f>IFERROR(VLOOKUP(J17,'اختيار المقررات'!AU10:AY58,5,0),"")</f>
        <v/>
      </c>
      <c r="R17" s="59"/>
      <c r="S17" s="145"/>
      <c r="W17" s="3" t="str">
        <f>IFERROR(SMALL('اختيار المقررات'!$AL$8:$AL$56,X17),"")</f>
        <v/>
      </c>
      <c r="X17" s="1">
        <v>15</v>
      </c>
      <c r="Y17" s="1" t="e">
        <f t="shared" si="0"/>
        <v>#N/A</v>
      </c>
      <c r="Z17" s="1" t="e">
        <f>IF(LEN(H6)&lt;2,F6,"")</f>
        <v>#N/A</v>
      </c>
      <c r="AA17" s="1" t="str">
        <f t="shared" si="1"/>
        <v/>
      </c>
      <c r="AC17" s="127"/>
      <c r="AD17" s="127"/>
      <c r="AE17" s="322" t="str">
        <f t="shared" si="2"/>
        <v/>
      </c>
      <c r="AF17" s="322"/>
      <c r="AG17" s="322"/>
      <c r="AH17" s="127"/>
      <c r="AI17" s="127"/>
    </row>
    <row r="18" spans="2:35" ht="17.399999999999999" customHeight="1" thickTop="1" thickBot="1" x14ac:dyDescent="0.35">
      <c r="B18" s="55" t="str">
        <f t="shared" si="3"/>
        <v/>
      </c>
      <c r="C18" s="56" t="str">
        <f>IFERROR(VLOOKUP(B18,'اختيار المقررات'!AU11:AY59,2,0),"")</f>
        <v/>
      </c>
      <c r="D18" s="369" t="str">
        <f>IFERROR(VLOOKUP(B18,'اختيار المقررات'!AU11:AY59,3,0),"")</f>
        <v/>
      </c>
      <c r="E18" s="369"/>
      <c r="F18" s="369"/>
      <c r="G18" s="369"/>
      <c r="H18" s="57" t="str">
        <f>IFERROR(VLOOKUP(B18,'اختيار المقررات'!AU11:AY59,4,0),"")</f>
        <v/>
      </c>
      <c r="I18" s="58" t="str">
        <f>IFERROR(VLOOKUP(B18,'اختيار المقررات'!AU11:AY59,5,0),"")</f>
        <v/>
      </c>
      <c r="J18" s="55" t="str">
        <f t="shared" si="4"/>
        <v/>
      </c>
      <c r="K18" s="56" t="str">
        <f>IFERROR(VLOOKUP(J18,'اختيار المقررات'!AU11:AY59,2,0),"")</f>
        <v/>
      </c>
      <c r="L18" s="369" t="str">
        <f>IFERROR(VLOOKUP(J18,'اختيار المقررات'!AU11:AY59,3,0),"")</f>
        <v/>
      </c>
      <c r="M18" s="369"/>
      <c r="N18" s="369"/>
      <c r="O18" s="369"/>
      <c r="P18" s="57" t="str">
        <f>IFERROR(VLOOKUP(J18,'اختيار المقررات'!AU11:AY59,4,0),"")</f>
        <v/>
      </c>
      <c r="Q18" s="58" t="str">
        <f>IFERROR(VLOOKUP(J18,'اختيار المقررات'!AU11:AY59,5,0),"")</f>
        <v/>
      </c>
      <c r="R18" s="59"/>
      <c r="S18" s="145"/>
      <c r="W18" s="3" t="str">
        <f>IFERROR(SMALL('اختيار المقررات'!$AL$8:$AL$56,X18),"")</f>
        <v/>
      </c>
      <c r="X18" s="1">
        <v>16</v>
      </c>
      <c r="Y18" s="1" t="e">
        <f t="shared" si="0"/>
        <v>#N/A</v>
      </c>
      <c r="Z18" s="1" t="e">
        <f>IF(LEN(K6)&lt;2,J6,"")</f>
        <v>#N/A</v>
      </c>
      <c r="AA18" s="1" t="str">
        <f t="shared" si="1"/>
        <v/>
      </c>
      <c r="AC18" s="127"/>
      <c r="AD18" s="127"/>
      <c r="AE18" s="322" t="str">
        <f t="shared" si="2"/>
        <v/>
      </c>
      <c r="AF18" s="322"/>
      <c r="AG18" s="322"/>
      <c r="AH18" s="127"/>
      <c r="AI18" s="127"/>
    </row>
    <row r="19" spans="2:35" ht="17.399999999999999" customHeight="1" thickTop="1" thickBot="1" x14ac:dyDescent="0.35">
      <c r="B19" s="55" t="str">
        <f t="shared" si="3"/>
        <v/>
      </c>
      <c r="C19" s="56" t="str">
        <f>IFERROR(VLOOKUP(B19,'اختيار المقررات'!AU12:AY60,2,0),"")</f>
        <v/>
      </c>
      <c r="D19" s="369" t="str">
        <f>IFERROR(VLOOKUP(B19,'اختيار المقررات'!AU12:AY60,3,0),"")</f>
        <v/>
      </c>
      <c r="E19" s="369"/>
      <c r="F19" s="369"/>
      <c r="G19" s="369"/>
      <c r="H19" s="57" t="str">
        <f>IFERROR(VLOOKUP(B19,'اختيار المقررات'!AU12:AY60,4,0),"")</f>
        <v/>
      </c>
      <c r="I19" s="58" t="str">
        <f>IFERROR(VLOOKUP(B19,'اختيار المقررات'!AU12:AY60,5,0),"")</f>
        <v/>
      </c>
      <c r="J19" s="55" t="str">
        <f t="shared" si="4"/>
        <v/>
      </c>
      <c r="K19" s="56" t="str">
        <f>IFERROR(VLOOKUP(J19,'اختيار المقررات'!AU12:AY60,2,0),"")</f>
        <v/>
      </c>
      <c r="L19" s="369" t="str">
        <f>IFERROR(VLOOKUP(J19,'اختيار المقررات'!AU12:AY60,3,0),"")</f>
        <v/>
      </c>
      <c r="M19" s="369"/>
      <c r="N19" s="369"/>
      <c r="O19" s="369"/>
      <c r="P19" s="57" t="str">
        <f>IFERROR(VLOOKUP(J19,'اختيار المقررات'!AU12:AY60,4,0),"")</f>
        <v/>
      </c>
      <c r="Q19" s="58" t="str">
        <f>IFERROR(VLOOKUP(J19,'اختيار المقررات'!AU12:AY60,5,0),"")</f>
        <v/>
      </c>
      <c r="R19" s="59"/>
      <c r="S19" s="145"/>
      <c r="W19" s="3" t="str">
        <f>IFERROR(SMALL('اختيار المقررات'!$AL$8:$AL$56,X19),"")</f>
        <v/>
      </c>
      <c r="X19" s="1">
        <v>17</v>
      </c>
      <c r="Y19" s="1" t="e">
        <f t="shared" si="0"/>
        <v>#N/A</v>
      </c>
      <c r="Z19" s="1" t="e">
        <f>IF(LEN(P6)&lt;2,N6,"")</f>
        <v>#N/A</v>
      </c>
      <c r="AA19" s="1" t="str">
        <f t="shared" si="1"/>
        <v/>
      </c>
      <c r="AC19" s="127"/>
      <c r="AD19" s="127"/>
      <c r="AE19" s="322" t="str">
        <f t="shared" si="2"/>
        <v/>
      </c>
      <c r="AF19" s="322"/>
      <c r="AG19" s="322"/>
      <c r="AH19" s="127"/>
      <c r="AI19" s="127"/>
    </row>
    <row r="20" spans="2:35" ht="37.200000000000003" customHeight="1" thickTop="1" thickBot="1" x14ac:dyDescent="0.35">
      <c r="B20" s="323" t="e">
        <f>'إدخال البيانات'!A2</f>
        <v>#N/A</v>
      </c>
      <c r="C20" s="323"/>
      <c r="D20" s="323"/>
      <c r="E20" s="323"/>
      <c r="F20" s="323"/>
      <c r="G20" s="323"/>
      <c r="H20" s="323"/>
      <c r="I20" s="323"/>
      <c r="J20" s="323"/>
      <c r="K20" s="323"/>
      <c r="L20" s="323"/>
      <c r="M20" s="323"/>
      <c r="N20" s="323"/>
      <c r="O20" s="323"/>
      <c r="P20" s="323"/>
      <c r="Q20" s="323"/>
      <c r="R20" s="323"/>
      <c r="S20" s="145"/>
      <c r="W20" s="3" t="str">
        <f>IFERROR(SMALL('اختيار المقررات'!$AL$8:$AL$56,X20),"")</f>
        <v/>
      </c>
      <c r="X20" s="1">
        <v>18</v>
      </c>
      <c r="Y20" s="1">
        <f t="shared" si="0"/>
        <v>18</v>
      </c>
      <c r="Z20" s="1" t="str">
        <f>IF(LEN(D7)&lt;2,B7,"")</f>
        <v>الموبايل:</v>
      </c>
      <c r="AA20" s="1" t="str">
        <f t="shared" si="1"/>
        <v/>
      </c>
      <c r="AC20" s="127"/>
      <c r="AD20" s="127"/>
      <c r="AE20" s="322" t="str">
        <f t="shared" si="2"/>
        <v/>
      </c>
      <c r="AF20" s="322"/>
      <c r="AG20" s="322"/>
      <c r="AH20" s="127"/>
      <c r="AI20" s="127"/>
    </row>
    <row r="21" spans="2:35" ht="16.2" customHeight="1" thickTop="1" thickBot="1" x14ac:dyDescent="0.35">
      <c r="B21" s="370" t="s">
        <v>232</v>
      </c>
      <c r="C21" s="366"/>
      <c r="D21" s="366"/>
      <c r="E21" s="366"/>
      <c r="F21" s="128">
        <f>'اختيار المقررات'!AE25</f>
        <v>0</v>
      </c>
      <c r="G21" s="366" t="s">
        <v>233</v>
      </c>
      <c r="H21" s="366"/>
      <c r="I21" s="366"/>
      <c r="J21" s="366"/>
      <c r="K21" s="342">
        <f>'اختيار المقررات'!AE26</f>
        <v>0</v>
      </c>
      <c r="L21" s="342"/>
      <c r="M21" s="366" t="s">
        <v>234</v>
      </c>
      <c r="N21" s="366"/>
      <c r="O21" s="366"/>
      <c r="P21" s="366"/>
      <c r="Q21" s="342" t="e">
        <f>'اختيار المقررات'!AE27</f>
        <v>#N/A</v>
      </c>
      <c r="R21" s="367"/>
      <c r="S21" s="146"/>
      <c r="W21" s="3" t="str">
        <f>IFERROR(SMALL('اختيار المقررات'!$AL$8:$AL$56,X21),"")</f>
        <v/>
      </c>
      <c r="X21" s="1">
        <v>19</v>
      </c>
      <c r="Y21" s="1">
        <f t="shared" si="0"/>
        <v>19</v>
      </c>
      <c r="Z21" s="1" t="str">
        <f>IF(LEN(H7)&lt;2,F7,"")</f>
        <v>الهاتف:</v>
      </c>
      <c r="AA21" s="1" t="str">
        <f t="shared" si="1"/>
        <v/>
      </c>
      <c r="AC21" s="127"/>
      <c r="AD21" s="127"/>
      <c r="AE21" s="322" t="str">
        <f t="shared" si="2"/>
        <v/>
      </c>
      <c r="AF21" s="322"/>
      <c r="AG21" s="322"/>
      <c r="AH21" s="127"/>
      <c r="AI21" s="127"/>
    </row>
    <row r="22" spans="2:35" ht="15" thickTop="1" x14ac:dyDescent="0.3">
      <c r="B22" s="381" t="s">
        <v>227</v>
      </c>
      <c r="C22" s="351"/>
      <c r="D22" s="351"/>
      <c r="E22" s="389">
        <f>'اختيار المقررات'!F5</f>
        <v>0</v>
      </c>
      <c r="F22" s="389"/>
      <c r="G22" s="389"/>
      <c r="H22" s="389"/>
      <c r="I22" s="390"/>
      <c r="J22" s="129" t="s">
        <v>60</v>
      </c>
      <c r="K22" s="341">
        <f>'اختيار المقررات'!Q5</f>
        <v>0</v>
      </c>
      <c r="L22" s="341"/>
      <c r="M22" s="130" t="s">
        <v>0</v>
      </c>
      <c r="N22" s="374">
        <f>'اختيار المقررات'!W5</f>
        <v>0</v>
      </c>
      <c r="O22" s="374"/>
      <c r="P22" s="327" t="e">
        <f>'اختيار المقررات'!Z28</f>
        <v>#N/A</v>
      </c>
      <c r="Q22" s="327"/>
      <c r="R22" s="327"/>
      <c r="W22" s="3" t="str">
        <f>IFERROR(SMALL('اختيار المقررات'!$AL$8:$AL$56,X22),"")</f>
        <v/>
      </c>
      <c r="X22" s="1">
        <v>20</v>
      </c>
      <c r="Y22" s="1">
        <f t="shared" si="0"/>
        <v>20</v>
      </c>
      <c r="Z22" s="1" t="str">
        <f>IF(LEN(K7)&lt;2,J7,"")</f>
        <v>العنوان :</v>
      </c>
      <c r="AC22" s="127"/>
      <c r="AD22" s="127"/>
      <c r="AE22" s="322" t="str">
        <f t="shared" si="2"/>
        <v/>
      </c>
      <c r="AF22" s="322"/>
      <c r="AG22" s="322"/>
      <c r="AH22" s="127"/>
      <c r="AI22" s="127"/>
    </row>
    <row r="23" spans="2:35" ht="15.75" customHeight="1" x14ac:dyDescent="0.3">
      <c r="B23" s="357" t="s">
        <v>231</v>
      </c>
      <c r="C23" s="353"/>
      <c r="D23" s="353"/>
      <c r="E23" s="360" t="e">
        <f>'اختيار المقررات'!N25</f>
        <v>#N/A</v>
      </c>
      <c r="F23" s="360"/>
      <c r="G23" s="361"/>
      <c r="H23" s="328" t="s">
        <v>4189</v>
      </c>
      <c r="I23" s="329"/>
      <c r="J23" s="330" t="e">
        <f>'اختيار المقررات'!W25</f>
        <v>#N/A</v>
      </c>
      <c r="K23" s="330"/>
      <c r="L23" s="331"/>
      <c r="M23" s="329" t="s">
        <v>666</v>
      </c>
      <c r="N23" s="329"/>
      <c r="O23" s="329" t="s">
        <v>667</v>
      </c>
      <c r="P23" s="329"/>
      <c r="Q23" s="329" t="s">
        <v>697</v>
      </c>
      <c r="R23" s="409"/>
    </row>
    <row r="24" spans="2:35" ht="14.4" x14ac:dyDescent="0.3">
      <c r="B24" s="357" t="s">
        <v>668</v>
      </c>
      <c r="C24" s="353"/>
      <c r="D24" s="353"/>
      <c r="E24" s="358" t="e">
        <f>'اختيار المقررات'!N27</f>
        <v>#N/A</v>
      </c>
      <c r="F24" s="358"/>
      <c r="G24" s="359"/>
      <c r="H24" s="332" t="s">
        <v>25</v>
      </c>
      <c r="I24" s="333"/>
      <c r="J24" s="358" t="e">
        <f>'اختيار المقررات'!N26</f>
        <v>#N/A</v>
      </c>
      <c r="K24" s="358"/>
      <c r="L24" s="359"/>
      <c r="M24" s="333"/>
      <c r="N24" s="333"/>
      <c r="O24" s="333"/>
      <c r="P24" s="333"/>
      <c r="Q24" s="333"/>
      <c r="R24" s="410"/>
    </row>
    <row r="25" spans="2:35" ht="14.4" x14ac:dyDescent="0.3">
      <c r="B25" s="357" t="s">
        <v>660</v>
      </c>
      <c r="C25" s="353"/>
      <c r="D25" s="353"/>
      <c r="E25" s="358" t="str">
        <f>IF(D12="","",'اختيار المقررات'!N28)</f>
        <v/>
      </c>
      <c r="F25" s="358"/>
      <c r="G25" s="359"/>
      <c r="H25" s="411" t="s">
        <v>20</v>
      </c>
      <c r="I25" s="412"/>
      <c r="J25" s="131" t="str">
        <f>'اختيار المقررات'!W28</f>
        <v>لا</v>
      </c>
      <c r="K25" s="131"/>
      <c r="L25" s="132"/>
      <c r="M25" s="333"/>
      <c r="N25" s="333"/>
      <c r="O25" s="333"/>
      <c r="P25" s="333"/>
      <c r="Q25" s="333"/>
      <c r="R25" s="410"/>
    </row>
    <row r="26" spans="2:35" ht="14.4" x14ac:dyDescent="0.3">
      <c r="B26" s="362" t="s">
        <v>23</v>
      </c>
      <c r="C26" s="363"/>
      <c r="D26" s="363"/>
      <c r="E26" s="325" t="str">
        <f>IF(D12="","يجب أن تقوم بإدخال جميع البيانات المطلوبة لتتمكن من التسجيل",'اختيار المقررات'!N29)</f>
        <v>يجب أن تقوم بإدخال جميع البيانات المطلوبة لتتمكن من التسجيل</v>
      </c>
      <c r="F26" s="325"/>
      <c r="G26" s="325"/>
      <c r="H26" s="325"/>
      <c r="I26" s="325"/>
      <c r="J26" s="325"/>
      <c r="K26" s="325"/>
      <c r="L26" s="326"/>
      <c r="M26" s="333"/>
      <c r="N26" s="333"/>
      <c r="O26" s="333"/>
      <c r="P26" s="333"/>
      <c r="Q26" s="333"/>
      <c r="R26" s="410"/>
    </row>
    <row r="27" spans="2:35" ht="21.75" customHeight="1" x14ac:dyDescent="0.3">
      <c r="B27" s="334" t="str">
        <f>'اختيار المقررات'!C25</f>
        <v>منقطع عن التسجيل في</v>
      </c>
      <c r="C27" s="335"/>
      <c r="D27" s="335"/>
      <c r="E27" s="335"/>
      <c r="F27" s="335"/>
      <c r="G27" s="335"/>
      <c r="H27" s="335"/>
      <c r="I27" s="335"/>
      <c r="J27" s="335"/>
      <c r="K27" s="335"/>
      <c r="L27" s="336"/>
      <c r="M27" s="333"/>
      <c r="N27" s="333"/>
      <c r="O27" s="333"/>
      <c r="P27" s="333"/>
      <c r="Q27" s="333"/>
      <c r="R27" s="410"/>
    </row>
    <row r="28" spans="2:35" ht="14.4" x14ac:dyDescent="0.3">
      <c r="B28" s="337" t="str">
        <f>'اختيار المقررات'!C26</f>
        <v/>
      </c>
      <c r="C28" s="338"/>
      <c r="D28" s="338"/>
      <c r="E28" s="338"/>
      <c r="F28" s="338"/>
      <c r="G28" s="338" t="str">
        <f>'اختيار المقررات'!C27</f>
        <v/>
      </c>
      <c r="H28" s="338"/>
      <c r="I28" s="338"/>
      <c r="J28" s="338"/>
      <c r="K28" s="338"/>
      <c r="L28" s="339"/>
      <c r="M28" s="333"/>
      <c r="N28" s="333"/>
      <c r="O28" s="333"/>
      <c r="P28" s="333"/>
      <c r="Q28" s="333"/>
      <c r="R28" s="410"/>
    </row>
    <row r="29" spans="2:35" ht="15" customHeight="1" x14ac:dyDescent="0.3">
      <c r="B29" s="337" t="str">
        <f>'اختيار المقررات'!C28</f>
        <v/>
      </c>
      <c r="C29" s="338"/>
      <c r="D29" s="338"/>
      <c r="E29" s="338"/>
      <c r="F29" s="338"/>
      <c r="G29" s="338" t="str">
        <f>'اختيار المقررات'!C29</f>
        <v/>
      </c>
      <c r="H29" s="338"/>
      <c r="I29" s="338"/>
      <c r="J29" s="338"/>
      <c r="K29" s="338"/>
      <c r="L29" s="339"/>
      <c r="M29" s="333"/>
      <c r="N29" s="333"/>
      <c r="O29" s="333"/>
      <c r="P29" s="333"/>
      <c r="Q29" s="333"/>
      <c r="R29" s="410"/>
    </row>
    <row r="30" spans="2:35" ht="15" customHeight="1" x14ac:dyDescent="0.3">
      <c r="B30" s="413" t="str">
        <f>'اختيار المقررات'!C30</f>
        <v/>
      </c>
      <c r="C30" s="414"/>
      <c r="D30" s="414"/>
      <c r="E30" s="414"/>
      <c r="F30" s="414"/>
      <c r="G30" s="414" t="str">
        <f>'اختيار المقررات'!C31</f>
        <v/>
      </c>
      <c r="H30" s="414"/>
      <c r="I30" s="414"/>
      <c r="J30" s="414"/>
      <c r="K30" s="414"/>
      <c r="L30" s="415"/>
      <c r="M30" s="333"/>
      <c r="N30" s="333"/>
      <c r="O30" s="333"/>
      <c r="P30" s="333"/>
      <c r="Q30" s="333"/>
      <c r="R30" s="410"/>
    </row>
    <row r="31" spans="2:35" ht="17.25" customHeight="1" x14ac:dyDescent="0.3">
      <c r="B31" s="395" t="s">
        <v>698</v>
      </c>
      <c r="C31" s="396"/>
      <c r="D31" s="396"/>
      <c r="E31" s="396"/>
      <c r="F31" s="396"/>
      <c r="G31" s="396"/>
      <c r="H31" s="396"/>
      <c r="I31" s="396"/>
      <c r="J31" s="396"/>
      <c r="K31" s="396"/>
      <c r="L31" s="396"/>
      <c r="M31" s="396"/>
      <c r="N31" s="396"/>
      <c r="O31" s="396"/>
      <c r="P31" s="396"/>
      <c r="Q31" s="396"/>
      <c r="R31" s="397"/>
    </row>
    <row r="32" spans="2:35" ht="17.25" customHeight="1" x14ac:dyDescent="0.3">
      <c r="B32" s="321" t="s">
        <v>7354</v>
      </c>
      <c r="C32" s="321"/>
      <c r="D32" s="321"/>
      <c r="E32" s="321"/>
      <c r="F32" s="321"/>
      <c r="G32" s="321"/>
      <c r="H32" s="321"/>
      <c r="I32" s="321"/>
      <c r="J32" s="321"/>
      <c r="K32" s="321"/>
      <c r="L32" s="321"/>
      <c r="M32" s="321"/>
      <c r="N32" s="321"/>
      <c r="O32" s="321"/>
      <c r="P32" s="321"/>
      <c r="Q32" s="321"/>
      <c r="R32" s="321"/>
    </row>
    <row r="33" spans="2:19" ht="24" customHeight="1" x14ac:dyDescent="0.3">
      <c r="B33" s="398" t="s">
        <v>31</v>
      </c>
      <c r="C33" s="398"/>
      <c r="D33" s="398"/>
      <c r="E33" s="398"/>
      <c r="F33" s="399" t="str">
        <f>IF(D12="","لم يسجل",E26)</f>
        <v>لم يسجل</v>
      </c>
      <c r="G33" s="399"/>
      <c r="H33" s="324" t="str">
        <f>IF(D4="أنثى","ليرة سورية فقط لا غير من الطالبة","ليرة سورية فقط لا غير من الطالب")&amp;" "&amp;H2</f>
        <v xml:space="preserve">ليرة سورية فقط لا غير من الطالب </v>
      </c>
      <c r="I33" s="324"/>
      <c r="J33" s="324"/>
      <c r="K33" s="324"/>
      <c r="L33" s="324"/>
      <c r="M33" s="324"/>
      <c r="N33" s="324"/>
      <c r="O33" s="324"/>
      <c r="P33" s="324"/>
      <c r="Q33" s="324"/>
      <c r="R33" s="324"/>
    </row>
    <row r="34" spans="2:19" ht="24" customHeight="1" x14ac:dyDescent="0.3">
      <c r="B34" s="398" t="str">
        <f>IF(D4="أنثى","رقمها الامتحاني","رقمه الامتحاني")</f>
        <v>رقمه الامتحاني</v>
      </c>
      <c r="C34" s="398"/>
      <c r="D34" s="398"/>
      <c r="E34" s="404">
        <f>D2</f>
        <v>0</v>
      </c>
      <c r="F34" s="404"/>
      <c r="G34" s="405" t="s">
        <v>32</v>
      </c>
      <c r="H34" s="405"/>
      <c r="I34" s="405"/>
      <c r="J34" s="405"/>
      <c r="K34" s="405"/>
      <c r="L34" s="405"/>
      <c r="M34" s="405"/>
      <c r="N34" s="405"/>
      <c r="O34" s="405"/>
      <c r="P34" s="405"/>
      <c r="Q34" s="405"/>
      <c r="R34" s="405"/>
    </row>
    <row r="35" spans="2:19" ht="12" customHeight="1" x14ac:dyDescent="0.3">
      <c r="B35" s="88"/>
      <c r="C35" s="107"/>
      <c r="D35" s="407"/>
      <c r="E35" s="407"/>
      <c r="F35" s="407"/>
      <c r="G35" s="407"/>
      <c r="H35" s="407"/>
      <c r="I35" s="89"/>
      <c r="J35" s="89"/>
      <c r="K35" s="88"/>
      <c r="L35" s="107"/>
      <c r="M35" s="407"/>
      <c r="N35" s="407"/>
      <c r="O35" s="407"/>
      <c r="P35" s="407"/>
      <c r="Q35" s="89"/>
      <c r="R35" s="89"/>
    </row>
    <row r="36" spans="2:19" ht="27.75" customHeight="1" x14ac:dyDescent="0.4">
      <c r="B36" s="406" t="s">
        <v>26</v>
      </c>
      <c r="C36" s="406"/>
      <c r="D36" s="406"/>
      <c r="E36" s="406"/>
      <c r="F36" s="406"/>
      <c r="G36" s="406"/>
      <c r="H36" s="406"/>
      <c r="I36" s="406"/>
      <c r="J36" s="406"/>
      <c r="K36" s="406"/>
      <c r="L36" s="406"/>
      <c r="M36" s="406"/>
      <c r="N36" s="406"/>
      <c r="O36" s="406"/>
      <c r="P36" s="406"/>
      <c r="Q36" s="406"/>
      <c r="R36" s="406"/>
    </row>
    <row r="37" spans="2:19" ht="15.75" customHeight="1" x14ac:dyDescent="0.3">
      <c r="B37" s="402" t="s">
        <v>30</v>
      </c>
      <c r="C37" s="402"/>
      <c r="D37" s="402"/>
      <c r="E37" s="402"/>
      <c r="F37" s="402"/>
      <c r="G37" s="402"/>
      <c r="H37" s="402"/>
      <c r="I37" s="402"/>
      <c r="J37" s="402"/>
      <c r="K37" s="402"/>
      <c r="L37" s="402"/>
      <c r="M37" s="402"/>
      <c r="N37" s="402"/>
      <c r="O37" s="402"/>
      <c r="P37" s="402"/>
      <c r="Q37" s="402"/>
      <c r="R37" s="402"/>
    </row>
    <row r="38" spans="2:19" ht="22.5" customHeight="1" x14ac:dyDescent="0.3">
      <c r="B38" s="403" t="s">
        <v>31</v>
      </c>
      <c r="C38" s="403"/>
      <c r="D38" s="403"/>
      <c r="E38" s="403"/>
      <c r="F38" s="404" t="e">
        <f>'اختيار المقررات'!AD29</f>
        <v>#N/A</v>
      </c>
      <c r="G38" s="404"/>
      <c r="H38" s="408" t="str">
        <f>H33</f>
        <v xml:space="preserve">ليرة سورية فقط لا غير من الطالب </v>
      </c>
      <c r="I38" s="408"/>
      <c r="J38" s="408"/>
      <c r="K38" s="408"/>
      <c r="L38" s="408"/>
      <c r="M38" s="408"/>
      <c r="N38" s="408"/>
      <c r="O38" s="408"/>
      <c r="P38" s="408"/>
      <c r="Q38" s="408"/>
      <c r="R38" s="408"/>
    </row>
    <row r="39" spans="2:19" ht="22.5" customHeight="1" x14ac:dyDescent="0.3">
      <c r="B39" s="400" t="str">
        <f>B34</f>
        <v>رقمه الامتحاني</v>
      </c>
      <c r="C39" s="400"/>
      <c r="D39" s="400"/>
      <c r="E39" s="401">
        <f>E34</f>
        <v>0</v>
      </c>
      <c r="F39" s="401"/>
      <c r="G39" s="394" t="str">
        <f>G34</f>
        <v xml:space="preserve">وتحويله إلى حساب التعليم المفتوح رقم ck1-10173186 وتسليم إشعار القبض إلى صاحب العلاقة  </v>
      </c>
      <c r="H39" s="394"/>
      <c r="I39" s="394"/>
      <c r="J39" s="394"/>
      <c r="K39" s="394"/>
      <c r="L39" s="394"/>
      <c r="M39" s="394"/>
      <c r="N39" s="394"/>
      <c r="O39" s="394"/>
      <c r="P39" s="394"/>
      <c r="Q39" s="394"/>
      <c r="R39" s="394"/>
    </row>
    <row r="40" spans="2:19" ht="9" customHeight="1" x14ac:dyDescent="0.3"/>
    <row r="41" spans="2:19" ht="9" customHeight="1" x14ac:dyDescent="0.3">
      <c r="E41" s="1"/>
      <c r="I41" s="60"/>
      <c r="M41" s="1"/>
      <c r="P41" s="60"/>
    </row>
    <row r="42" spans="2:19" x14ac:dyDescent="0.3">
      <c r="C42" s="95"/>
      <c r="D42" s="95"/>
      <c r="E42" s="95"/>
      <c r="F42" s="95"/>
      <c r="G42" s="95"/>
      <c r="I42" s="60"/>
      <c r="J42" s="60"/>
      <c r="K42" s="60"/>
      <c r="L42" s="60"/>
      <c r="P42" s="60"/>
      <c r="Q42" s="60"/>
      <c r="R42" s="60"/>
      <c r="S42" s="147"/>
    </row>
    <row r="43" spans="2:19" ht="14.4" x14ac:dyDescent="0.3">
      <c r="C43" s="95"/>
      <c r="D43" s="95"/>
      <c r="E43" s="95"/>
      <c r="F43" s="95"/>
      <c r="G43" s="95"/>
      <c r="H43" s="96"/>
      <c r="I43" s="96"/>
      <c r="J43" s="96"/>
      <c r="K43" s="96"/>
      <c r="L43" s="96"/>
      <c r="M43" s="96"/>
      <c r="N43" s="96"/>
      <c r="O43" s="96"/>
      <c r="P43" s="96"/>
      <c r="Q43" s="96"/>
      <c r="R43" s="96"/>
      <c r="S43" s="148"/>
    </row>
    <row r="44" spans="2:19" ht="14.4" x14ac:dyDescent="0.3">
      <c r="C44" s="95"/>
      <c r="D44" s="95"/>
      <c r="E44" s="95"/>
      <c r="F44" s="95"/>
      <c r="G44" s="95"/>
      <c r="H44" s="96"/>
      <c r="I44" s="96"/>
      <c r="J44" s="96"/>
      <c r="K44" s="96"/>
      <c r="L44" s="96"/>
      <c r="M44" s="96"/>
      <c r="N44" s="96"/>
      <c r="O44" s="96"/>
      <c r="P44" s="96"/>
      <c r="Q44" s="96"/>
      <c r="R44" s="96"/>
      <c r="S44" s="148"/>
    </row>
    <row r="45" spans="2:19" ht="14.4" x14ac:dyDescent="0.3">
      <c r="B45"/>
      <c r="C45"/>
      <c r="D45"/>
      <c r="E45"/>
      <c r="F45"/>
      <c r="G45"/>
      <c r="H45"/>
      <c r="I45"/>
      <c r="J45"/>
      <c r="K45"/>
      <c r="L45"/>
      <c r="M45"/>
      <c r="N45"/>
      <c r="O45"/>
      <c r="P45"/>
      <c r="Q45"/>
      <c r="R45"/>
    </row>
    <row r="46" spans="2:19" ht="14.4" x14ac:dyDescent="0.3">
      <c r="B46"/>
      <c r="C46"/>
      <c r="D46"/>
      <c r="E46"/>
      <c r="F46"/>
      <c r="G46"/>
      <c r="H46"/>
      <c r="I46"/>
      <c r="J46"/>
      <c r="K46"/>
      <c r="L46"/>
      <c r="M46"/>
      <c r="N46"/>
      <c r="O46"/>
      <c r="P46"/>
      <c r="Q46"/>
      <c r="R46"/>
    </row>
    <row r="47" spans="2:19" ht="14.4" x14ac:dyDescent="0.3">
      <c r="B47"/>
      <c r="C47"/>
      <c r="D47"/>
      <c r="E47"/>
      <c r="F47"/>
      <c r="G47"/>
      <c r="H47"/>
      <c r="I47"/>
      <c r="J47"/>
      <c r="K47"/>
      <c r="L47"/>
      <c r="M47"/>
      <c r="N47"/>
      <c r="O47"/>
      <c r="P47"/>
      <c r="Q47"/>
      <c r="R47"/>
    </row>
    <row r="48" spans="2:19" ht="14.4" x14ac:dyDescent="0.3">
      <c r="B48"/>
      <c r="C48"/>
      <c r="D48"/>
      <c r="E48"/>
      <c r="F48"/>
      <c r="G48"/>
      <c r="H48"/>
      <c r="I48"/>
      <c r="J48"/>
      <c r="K48"/>
      <c r="L48"/>
      <c r="M48"/>
      <c r="N48"/>
      <c r="O48"/>
      <c r="P48"/>
      <c r="Q48"/>
      <c r="R48"/>
    </row>
  </sheetData>
  <sheetProtection algorithmName="SHA-512" hashValue="L+stzF5fozh8oavpLtUEt4UX9tPvhF9LsjrWJIKSb12ER+X7khRHjf1EHGBmKoxj6iSarsc8Xlko79u9zj8rog==" saltValue="XiSDmUaGpkaHxQChMifxtA==" spinCount="100000" sheet="1" selectLockedCells="1" selectUnlockedCells="1"/>
  <mergeCells count="134">
    <mergeCell ref="G39:R39"/>
    <mergeCell ref="B29:F29"/>
    <mergeCell ref="B31:R31"/>
    <mergeCell ref="B33:E33"/>
    <mergeCell ref="F33:G33"/>
    <mergeCell ref="B39:D39"/>
    <mergeCell ref="E39:F39"/>
    <mergeCell ref="B37:R37"/>
    <mergeCell ref="B38:E38"/>
    <mergeCell ref="F38:G38"/>
    <mergeCell ref="G34:R34"/>
    <mergeCell ref="B36:R36"/>
    <mergeCell ref="D35:H35"/>
    <mergeCell ref="M35:P35"/>
    <mergeCell ref="H38:R38"/>
    <mergeCell ref="Q23:R30"/>
    <mergeCell ref="H25:I25"/>
    <mergeCell ref="M23:N30"/>
    <mergeCell ref="O23:P30"/>
    <mergeCell ref="B34:D34"/>
    <mergeCell ref="E34:F34"/>
    <mergeCell ref="B30:F30"/>
    <mergeCell ref="G29:L29"/>
    <mergeCell ref="G30:L30"/>
    <mergeCell ref="B1:E1"/>
    <mergeCell ref="B2:C2"/>
    <mergeCell ref="D2:E2"/>
    <mergeCell ref="F2:G2"/>
    <mergeCell ref="H2:J2"/>
    <mergeCell ref="M2:N2"/>
    <mergeCell ref="B22:D22"/>
    <mergeCell ref="B7:C7"/>
    <mergeCell ref="B8:R9"/>
    <mergeCell ref="D11:G11"/>
    <mergeCell ref="L11:O11"/>
    <mergeCell ref="D13:G13"/>
    <mergeCell ref="L13:O13"/>
    <mergeCell ref="E22:I22"/>
    <mergeCell ref="K22:L22"/>
    <mergeCell ref="N22:O22"/>
    <mergeCell ref="H7:I7"/>
    <mergeCell ref="K7:R7"/>
    <mergeCell ref="D12:G12"/>
    <mergeCell ref="L12:O12"/>
    <mergeCell ref="D14:G14"/>
    <mergeCell ref="L14:O14"/>
    <mergeCell ref="D15:G15"/>
    <mergeCell ref="L15:O15"/>
    <mergeCell ref="B3:C3"/>
    <mergeCell ref="D3:E3"/>
    <mergeCell ref="N3:P3"/>
    <mergeCell ref="Q3:R3"/>
    <mergeCell ref="P6:R6"/>
    <mergeCell ref="B4:C4"/>
    <mergeCell ref="D4:E4"/>
    <mergeCell ref="F4:G4"/>
    <mergeCell ref="H4:I4"/>
    <mergeCell ref="K4:M4"/>
    <mergeCell ref="B6:C6"/>
    <mergeCell ref="D6:E6"/>
    <mergeCell ref="F6:G6"/>
    <mergeCell ref="H6:I6"/>
    <mergeCell ref="K6:M6"/>
    <mergeCell ref="B5:C5"/>
    <mergeCell ref="D5:E5"/>
    <mergeCell ref="F5:G5"/>
    <mergeCell ref="H5:I5"/>
    <mergeCell ref="B26:D26"/>
    <mergeCell ref="D7:E7"/>
    <mergeCell ref="G21:J21"/>
    <mergeCell ref="K21:L21"/>
    <mergeCell ref="M21:P21"/>
    <mergeCell ref="Q21:R21"/>
    <mergeCell ref="F7:G7"/>
    <mergeCell ref="D17:G17"/>
    <mergeCell ref="L17:O17"/>
    <mergeCell ref="D18:G18"/>
    <mergeCell ref="D19:G19"/>
    <mergeCell ref="L19:O19"/>
    <mergeCell ref="B21:E21"/>
    <mergeCell ref="L18:O18"/>
    <mergeCell ref="D16:G16"/>
    <mergeCell ref="L16:O16"/>
    <mergeCell ref="AE16:AG16"/>
    <mergeCell ref="AE17:AG17"/>
    <mergeCell ref="B24:D24"/>
    <mergeCell ref="E24:G24"/>
    <mergeCell ref="J24:L24"/>
    <mergeCell ref="B25:D25"/>
    <mergeCell ref="E25:G25"/>
    <mergeCell ref="B23:D23"/>
    <mergeCell ref="E23:G23"/>
    <mergeCell ref="AE15:AG15"/>
    <mergeCell ref="F1:R1"/>
    <mergeCell ref="J3:L3"/>
    <mergeCell ref="N4:P4"/>
    <mergeCell ref="Q4:R4"/>
    <mergeCell ref="AD1:AH2"/>
    <mergeCell ref="AE3:AG3"/>
    <mergeCell ref="AE4:AG4"/>
    <mergeCell ref="AE5:AG5"/>
    <mergeCell ref="AE6:AG6"/>
    <mergeCell ref="K5:M5"/>
    <mergeCell ref="N5:O5"/>
    <mergeCell ref="P5:R5"/>
    <mergeCell ref="N6:O6"/>
    <mergeCell ref="P2:R2"/>
    <mergeCell ref="F3:G3"/>
    <mergeCell ref="H3:I3"/>
    <mergeCell ref="K2:L2"/>
    <mergeCell ref="B32:R32"/>
    <mergeCell ref="AE7:AG7"/>
    <mergeCell ref="AE8:AG8"/>
    <mergeCell ref="AE9:AG9"/>
    <mergeCell ref="AE10:AG10"/>
    <mergeCell ref="AE11:AG11"/>
    <mergeCell ref="AE12:AG12"/>
    <mergeCell ref="B20:R20"/>
    <mergeCell ref="H33:R33"/>
    <mergeCell ref="AE18:AG18"/>
    <mergeCell ref="AE19:AG19"/>
    <mergeCell ref="AE20:AG20"/>
    <mergeCell ref="AE21:AG21"/>
    <mergeCell ref="AE22:AG22"/>
    <mergeCell ref="E26:L26"/>
    <mergeCell ref="P22:R22"/>
    <mergeCell ref="H23:I23"/>
    <mergeCell ref="J23:L23"/>
    <mergeCell ref="H24:I24"/>
    <mergeCell ref="B27:L27"/>
    <mergeCell ref="B28:F28"/>
    <mergeCell ref="G28:L28"/>
    <mergeCell ref="AE13:AG13"/>
    <mergeCell ref="AE14:AG14"/>
  </mergeCells>
  <conditionalFormatting sqref="C11:Q19">
    <cfRule type="expression" dxfId="30" priority="24">
      <formula>$C$12=""</formula>
    </cfRule>
  </conditionalFormatting>
  <conditionalFormatting sqref="C13:I19">
    <cfRule type="expression" dxfId="29" priority="23">
      <formula>$C$13=""</formula>
    </cfRule>
  </conditionalFormatting>
  <conditionalFormatting sqref="C14:I19">
    <cfRule type="expression" dxfId="28" priority="22">
      <formula>$C$14=""</formula>
    </cfRule>
  </conditionalFormatting>
  <conditionalFormatting sqref="C15:I19">
    <cfRule type="expression" dxfId="27" priority="21">
      <formula>$C$15=""</formula>
    </cfRule>
  </conditionalFormatting>
  <conditionalFormatting sqref="C16:I19">
    <cfRule type="expression" dxfId="26" priority="20">
      <formula>$C$16=""</formula>
    </cfRule>
  </conditionalFormatting>
  <conditionalFormatting sqref="C17:I19">
    <cfRule type="expression" dxfId="25" priority="19">
      <formula>$C$17=""</formula>
    </cfRule>
  </conditionalFormatting>
  <conditionalFormatting sqref="C18:I19">
    <cfRule type="expression" dxfId="24" priority="18">
      <formula>$C$18=""</formula>
    </cfRule>
  </conditionalFormatting>
  <conditionalFormatting sqref="C19:I19">
    <cfRule type="expression" dxfId="23" priority="17">
      <formula>$C$19=""</formula>
    </cfRule>
  </conditionalFormatting>
  <conditionalFormatting sqref="K11:Q19">
    <cfRule type="expression" dxfId="22" priority="16">
      <formula>$K$12=""</formula>
    </cfRule>
  </conditionalFormatting>
  <conditionalFormatting sqref="K13:Q19">
    <cfRule type="expression" dxfId="21" priority="15">
      <formula>$K$13=""</formula>
    </cfRule>
  </conditionalFormatting>
  <conditionalFormatting sqref="K14:Q19">
    <cfRule type="expression" dxfId="20" priority="14">
      <formula>$K$14=""</formula>
    </cfRule>
  </conditionalFormatting>
  <conditionalFormatting sqref="K15:Q19">
    <cfRule type="expression" dxfId="19" priority="13">
      <formula>$K$15=""</formula>
    </cfRule>
  </conditionalFormatting>
  <conditionalFormatting sqref="K16:Q19">
    <cfRule type="expression" dxfId="18" priority="12">
      <formula>$K$16=""</formula>
    </cfRule>
  </conditionalFormatting>
  <conditionalFormatting sqref="K17:Q19">
    <cfRule type="expression" dxfId="17" priority="11">
      <formula>$K$17=""</formula>
    </cfRule>
  </conditionalFormatting>
  <conditionalFormatting sqref="K18:Q19">
    <cfRule type="expression" dxfId="16" priority="10">
      <formula>$K$18=""</formula>
    </cfRule>
  </conditionalFormatting>
  <conditionalFormatting sqref="K19:Q19">
    <cfRule type="expression" dxfId="15" priority="9">
      <formula>$K$19=""</formula>
    </cfRule>
  </conditionalFormatting>
  <conditionalFormatting sqref="AE3:AE22">
    <cfRule type="expression" dxfId="14" priority="4">
      <formula>AE3&lt;&gt;""</formula>
    </cfRule>
  </conditionalFormatting>
  <conditionalFormatting sqref="AC1">
    <cfRule type="expression" dxfId="13" priority="3">
      <formula>AC1&lt;&gt;""</formula>
    </cfRule>
  </conditionalFormatting>
  <conditionalFormatting sqref="AD1:AH2">
    <cfRule type="expression" dxfId="12" priority="2">
      <formula>$AD$1&lt;&gt;""</formula>
    </cfRule>
  </conditionalFormatting>
  <conditionalFormatting sqref="B35:R35">
    <cfRule type="expression" dxfId="11" priority="32">
      <formula>#REF!="لا"</formula>
    </cfRule>
  </conditionalFormatting>
  <conditionalFormatting sqref="B39:R39 B38:H38 B36:R37">
    <cfRule type="expression" dxfId="10" priority="33">
      <formula>$K$25="لا"</formula>
    </cfRule>
  </conditionalFormatting>
  <conditionalFormatting sqref="C43:S44">
    <cfRule type="expression" dxfId="9" priority="34">
      <formula>$K$26="لا"</formula>
    </cfRule>
  </conditionalFormatting>
  <conditionalFormatting sqref="B36:R41">
    <cfRule type="expression" dxfId="8" priority="1">
      <formula>$J$25="لا"</formula>
    </cfRule>
  </conditionalFormatting>
  <printOptions horizontalCentered="1" verticalCentered="1"/>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O5"/>
  <sheetViews>
    <sheetView rightToLeft="1" workbookViewId="0">
      <selection sqref="A1:XFD1048576"/>
    </sheetView>
  </sheetViews>
  <sheetFormatPr defaultColWidth="9" defaultRowHeight="14.4" x14ac:dyDescent="0.3"/>
  <cols>
    <col min="1" max="1" width="10.88671875" style="1" bestFit="1" customWidth="1"/>
    <col min="2" max="2" width="14.77734375" style="1" bestFit="1" customWidth="1"/>
    <col min="3" max="3" width="5" style="1" bestFit="1" customWidth="1"/>
    <col min="4" max="4" width="5.33203125" style="1" bestFit="1" customWidth="1"/>
    <col min="5" max="5" width="11.33203125" style="1" bestFit="1" customWidth="1"/>
    <col min="6" max="6" width="11.88671875" style="1" bestFit="1" customWidth="1"/>
    <col min="7" max="7" width="14.77734375" style="1" bestFit="1" customWidth="1"/>
    <col min="8" max="8" width="13.33203125" style="1" bestFit="1" customWidth="1"/>
    <col min="9" max="9" width="7.21875" style="1" bestFit="1" customWidth="1"/>
    <col min="10" max="10" width="12.44140625" style="1" bestFit="1" customWidth="1"/>
    <col min="11" max="11" width="14.21875" style="1" bestFit="1" customWidth="1"/>
    <col min="12" max="12" width="13.109375" style="1" bestFit="1" customWidth="1"/>
    <col min="13" max="13" width="7.88671875" style="1" bestFit="1" customWidth="1"/>
    <col min="14" max="14" width="11" style="1" bestFit="1" customWidth="1"/>
    <col min="15" max="15" width="12.5546875" style="1" bestFit="1" customWidth="1"/>
    <col min="16" max="16" width="10.6640625" style="1" bestFit="1" customWidth="1"/>
    <col min="17" max="17" width="10.5546875" style="1" bestFit="1" customWidth="1"/>
    <col min="18" max="18" width="9.5546875" style="1" bestFit="1" customWidth="1"/>
    <col min="19" max="19" width="5.88671875" style="1" bestFit="1" customWidth="1"/>
    <col min="20" max="20" width="4.21875" style="1" bestFit="1" customWidth="1"/>
    <col min="21" max="21" width="5.21875" style="1" bestFit="1" customWidth="1"/>
    <col min="22" max="22" width="4.21875" style="1" bestFit="1" customWidth="1"/>
    <col min="23" max="23" width="5.21875" style="1" bestFit="1" customWidth="1"/>
    <col min="24" max="24" width="4.21875" style="1" bestFit="1" customWidth="1"/>
    <col min="25" max="25" width="5.21875" style="1" bestFit="1" customWidth="1"/>
    <col min="26" max="26" width="4.21875" style="1" bestFit="1" customWidth="1"/>
    <col min="27" max="27" width="5.21875" style="1" bestFit="1" customWidth="1"/>
    <col min="28" max="28" width="4.21875" style="1" bestFit="1" customWidth="1"/>
    <col min="29" max="29" width="5.21875" style="1" bestFit="1" customWidth="1"/>
    <col min="30" max="30" width="4.21875" style="1" bestFit="1" customWidth="1"/>
    <col min="31" max="31" width="5.21875" style="1" bestFit="1" customWidth="1"/>
    <col min="32" max="32" width="4.21875" style="1" bestFit="1" customWidth="1"/>
    <col min="33" max="33" width="5.21875" style="1" bestFit="1" customWidth="1"/>
    <col min="34" max="34" width="4.21875" style="1" bestFit="1" customWidth="1"/>
    <col min="35" max="35" width="5.21875" style="1" bestFit="1" customWidth="1"/>
    <col min="36" max="36" width="4.21875" style="1" bestFit="1" customWidth="1"/>
    <col min="37" max="37" width="5.21875" style="1" bestFit="1" customWidth="1"/>
    <col min="38" max="38" width="4.21875" style="1" bestFit="1" customWidth="1"/>
    <col min="39" max="39" width="5.21875" style="1" bestFit="1" customWidth="1"/>
    <col min="40" max="40" width="4.21875" style="1" bestFit="1" customWidth="1"/>
    <col min="41" max="41" width="5.21875" style="1" bestFit="1" customWidth="1"/>
    <col min="42" max="42" width="4.21875" style="1" bestFit="1" customWidth="1"/>
    <col min="43" max="43" width="5.21875" style="1" bestFit="1" customWidth="1"/>
    <col min="44" max="44" width="4.21875" style="1" bestFit="1" customWidth="1"/>
    <col min="45" max="45" width="5.21875" style="1" bestFit="1" customWidth="1"/>
    <col min="46" max="46" width="4.21875" style="1" bestFit="1" customWidth="1"/>
    <col min="47" max="47" width="5.21875" style="1" bestFit="1" customWidth="1"/>
    <col min="48" max="48" width="4.21875" style="1" bestFit="1" customWidth="1"/>
    <col min="49" max="49" width="5.21875" style="1" bestFit="1" customWidth="1"/>
    <col min="50" max="50" width="4.21875" style="1" bestFit="1" customWidth="1"/>
    <col min="51" max="51" width="5.21875" style="1" bestFit="1" customWidth="1"/>
    <col min="52" max="52" width="4.21875" style="1" bestFit="1" customWidth="1"/>
    <col min="53" max="53" width="5.21875" style="1" bestFit="1" customWidth="1"/>
    <col min="54" max="54" width="4.21875" style="1" bestFit="1" customWidth="1"/>
    <col min="55" max="55" width="5.21875" style="1" bestFit="1" customWidth="1"/>
    <col min="56" max="56" width="4.21875" style="1" bestFit="1" customWidth="1"/>
    <col min="57" max="57" width="5.21875" style="1" bestFit="1" customWidth="1"/>
    <col min="58" max="58" width="4.21875" style="1" bestFit="1" customWidth="1"/>
    <col min="59" max="59" width="5.21875" style="1" bestFit="1" customWidth="1"/>
    <col min="60" max="60" width="4.21875" style="1" bestFit="1" customWidth="1"/>
    <col min="61" max="61" width="5.21875" style="1" bestFit="1" customWidth="1"/>
    <col min="62" max="62" width="4.21875" style="1" bestFit="1" customWidth="1"/>
    <col min="63" max="63" width="5.21875" style="1" bestFit="1" customWidth="1"/>
    <col min="64" max="64" width="4.21875" style="1" bestFit="1" customWidth="1"/>
    <col min="65" max="65" width="5.21875" style="1" bestFit="1" customWidth="1"/>
    <col min="66" max="66" width="4.21875" style="1" bestFit="1" customWidth="1"/>
    <col min="67" max="67" width="5.21875" style="1" bestFit="1" customWidth="1"/>
    <col min="68" max="68" width="4.21875" style="1" bestFit="1" customWidth="1"/>
    <col min="69" max="69" width="5.21875" style="1" bestFit="1" customWidth="1"/>
    <col min="70" max="70" width="4.21875" style="1" bestFit="1" customWidth="1"/>
    <col min="71" max="71" width="5.21875" style="1" bestFit="1" customWidth="1"/>
    <col min="72" max="72" width="4.21875" style="1" bestFit="1" customWidth="1"/>
    <col min="73" max="73" width="5.21875" style="1" bestFit="1" customWidth="1"/>
    <col min="74" max="74" width="4.21875" style="1" bestFit="1" customWidth="1"/>
    <col min="75" max="75" width="5.21875" style="1" bestFit="1" customWidth="1"/>
    <col min="76" max="76" width="4.21875" style="1" bestFit="1" customWidth="1"/>
    <col min="77" max="77" width="5.21875" style="1" bestFit="1" customWidth="1"/>
    <col min="78" max="78" width="4.21875" style="1" bestFit="1" customWidth="1"/>
    <col min="79" max="79" width="5.21875" style="1" bestFit="1" customWidth="1"/>
    <col min="80" max="80" width="4.21875" style="1" bestFit="1" customWidth="1"/>
    <col min="81" max="81" width="5.21875" style="1" bestFit="1" customWidth="1"/>
    <col min="82" max="82" width="4.21875" style="1" bestFit="1" customWidth="1"/>
    <col min="83" max="83" width="5.21875" style="1" bestFit="1" customWidth="1"/>
    <col min="84" max="84" width="4.21875" style="1" bestFit="1" customWidth="1"/>
    <col min="85" max="85" width="5.21875" style="1" bestFit="1" customWidth="1"/>
    <col min="86" max="86" width="4.21875" style="1" bestFit="1" customWidth="1"/>
    <col min="87" max="87" width="5.21875" style="1" bestFit="1" customWidth="1"/>
    <col min="88" max="88" width="4.21875" style="1" bestFit="1" customWidth="1"/>
    <col min="89" max="89" width="5.21875" style="1" bestFit="1" customWidth="1"/>
    <col min="90" max="90" width="4.21875" style="1" bestFit="1" customWidth="1"/>
    <col min="91" max="91" width="5.21875" style="1" bestFit="1" customWidth="1"/>
    <col min="92" max="92" width="4.21875" style="1" bestFit="1" customWidth="1"/>
    <col min="93" max="93" width="5.21875" style="1" bestFit="1" customWidth="1"/>
    <col min="94" max="94" width="4.21875" style="1" bestFit="1" customWidth="1"/>
    <col min="95" max="95" width="5.21875" style="1" bestFit="1" customWidth="1"/>
    <col min="96" max="96" width="4.21875" style="1" bestFit="1" customWidth="1"/>
    <col min="97" max="97" width="5.21875" style="1" bestFit="1" customWidth="1"/>
    <col min="98" max="98" width="4.21875" style="1" bestFit="1" customWidth="1"/>
    <col min="99" max="99" width="5.21875" style="1" bestFit="1" customWidth="1"/>
    <col min="100" max="100" width="4.21875" style="1" bestFit="1" customWidth="1"/>
    <col min="101" max="101" width="5.21875" style="1" bestFit="1" customWidth="1"/>
    <col min="102" max="102" width="4.21875" style="1" bestFit="1" customWidth="1"/>
    <col min="103" max="103" width="5.21875" style="1" bestFit="1" customWidth="1"/>
    <col min="104" max="104" width="4.21875" style="1" bestFit="1" customWidth="1"/>
    <col min="105" max="105" width="5.21875" style="1" bestFit="1" customWidth="1"/>
    <col min="106" max="106" width="4.21875" style="1" bestFit="1" customWidth="1"/>
    <col min="107" max="107" width="5.21875" style="1" bestFit="1" customWidth="1"/>
    <col min="108" max="108" width="4.21875" style="1" bestFit="1" customWidth="1"/>
    <col min="109" max="109" width="5.21875" style="1" bestFit="1" customWidth="1"/>
    <col min="110" max="110" width="4.21875" style="1" bestFit="1" customWidth="1"/>
    <col min="111" max="111" width="5.21875" style="1" bestFit="1" customWidth="1"/>
    <col min="112" max="112" width="4.21875" style="1" bestFit="1" customWidth="1"/>
    <col min="113" max="113" width="5.21875" style="1" bestFit="1" customWidth="1"/>
    <col min="114" max="114" width="4.21875" style="1" bestFit="1" customWidth="1"/>
    <col min="115" max="115" width="5.21875" style="1" bestFit="1" customWidth="1"/>
    <col min="116" max="131" width="10.33203125" style="1" customWidth="1"/>
    <col min="132" max="132" width="14.44140625" style="1" bestFit="1" customWidth="1"/>
    <col min="133" max="140" width="10.33203125" style="1" customWidth="1"/>
    <col min="141" max="141" width="21.33203125" style="1" customWidth="1"/>
    <col min="142" max="16384" width="9" style="1"/>
  </cols>
  <sheetData>
    <row r="1" spans="1:145" s="108" customFormat="1" ht="18.600000000000001" thickBot="1" x14ac:dyDescent="0.35">
      <c r="A1" s="424"/>
      <c r="B1" s="455">
        <v>9999</v>
      </c>
      <c r="C1" s="425" t="s">
        <v>33</v>
      </c>
      <c r="D1" s="425"/>
      <c r="E1" s="425"/>
      <c r="F1" s="425"/>
      <c r="G1" s="425"/>
      <c r="H1" s="425"/>
      <c r="I1" s="425"/>
      <c r="J1" s="425"/>
      <c r="K1" s="426" t="s">
        <v>16</v>
      </c>
      <c r="L1" s="429" t="s">
        <v>220</v>
      </c>
      <c r="M1" s="421" t="s">
        <v>218</v>
      </c>
      <c r="N1" s="421" t="s">
        <v>219</v>
      </c>
      <c r="O1" s="431" t="s">
        <v>57</v>
      </c>
      <c r="P1" s="425" t="s">
        <v>34</v>
      </c>
      <c r="Q1" s="425"/>
      <c r="R1" s="425"/>
      <c r="S1" s="434" t="s">
        <v>9</v>
      </c>
      <c r="T1" s="456" t="s">
        <v>35</v>
      </c>
      <c r="U1" s="457"/>
      <c r="V1" s="457"/>
      <c r="W1" s="457"/>
      <c r="X1" s="457"/>
      <c r="Y1" s="457"/>
      <c r="Z1" s="457"/>
      <c r="AA1" s="457"/>
      <c r="AB1" s="457"/>
      <c r="AC1" s="457"/>
      <c r="AD1" s="457"/>
      <c r="AE1" s="457"/>
      <c r="AF1" s="457"/>
      <c r="AG1" s="457"/>
      <c r="AH1" s="457"/>
      <c r="AI1" s="457"/>
      <c r="AJ1" s="457"/>
      <c r="AK1" s="457"/>
      <c r="AL1" s="457"/>
      <c r="AM1" s="457"/>
      <c r="AN1" s="457"/>
      <c r="AO1" s="457"/>
      <c r="AP1" s="457"/>
      <c r="AQ1" s="458"/>
      <c r="AR1" s="456" t="s">
        <v>21</v>
      </c>
      <c r="AS1" s="457"/>
      <c r="AT1" s="457"/>
      <c r="AU1" s="457"/>
      <c r="AV1" s="457"/>
      <c r="AW1" s="457"/>
      <c r="AX1" s="457"/>
      <c r="AY1" s="457"/>
      <c r="AZ1" s="457"/>
      <c r="BA1" s="457"/>
      <c r="BB1" s="457"/>
      <c r="BC1" s="457"/>
      <c r="BD1" s="457"/>
      <c r="BE1" s="457"/>
      <c r="BF1" s="457"/>
      <c r="BG1" s="457"/>
      <c r="BH1" s="457"/>
      <c r="BI1" s="457"/>
      <c r="BJ1" s="457"/>
      <c r="BK1" s="457"/>
      <c r="BL1" s="457"/>
      <c r="BM1" s="457"/>
      <c r="BN1" s="457"/>
      <c r="BO1" s="458"/>
      <c r="BP1" s="456" t="s">
        <v>36</v>
      </c>
      <c r="BQ1" s="457"/>
      <c r="BR1" s="457"/>
      <c r="BS1" s="457"/>
      <c r="BT1" s="457"/>
      <c r="BU1" s="457"/>
      <c r="BV1" s="457"/>
      <c r="BW1" s="457"/>
      <c r="BX1" s="457"/>
      <c r="BY1" s="457"/>
      <c r="BZ1" s="457"/>
      <c r="CA1" s="457"/>
      <c r="CB1" s="457"/>
      <c r="CC1" s="457"/>
      <c r="CD1" s="457"/>
      <c r="CE1" s="457"/>
      <c r="CF1" s="457"/>
      <c r="CG1" s="457"/>
      <c r="CH1" s="457"/>
      <c r="CI1" s="457"/>
      <c r="CJ1" s="457"/>
      <c r="CK1" s="457"/>
      <c r="CL1" s="457"/>
      <c r="CM1" s="458"/>
      <c r="CN1" s="456" t="s">
        <v>37</v>
      </c>
      <c r="CO1" s="457"/>
      <c r="CP1" s="457"/>
      <c r="CQ1" s="457"/>
      <c r="CR1" s="457"/>
      <c r="CS1" s="457"/>
      <c r="CT1" s="457"/>
      <c r="CU1" s="457"/>
      <c r="CV1" s="457"/>
      <c r="CW1" s="457"/>
      <c r="CX1" s="457"/>
      <c r="CY1" s="457"/>
      <c r="CZ1" s="457"/>
      <c r="DA1" s="457"/>
      <c r="DB1" s="457"/>
      <c r="DC1" s="457"/>
      <c r="DD1" s="457"/>
      <c r="DE1" s="457"/>
      <c r="DF1" s="457"/>
      <c r="DG1" s="457"/>
      <c r="DH1" s="457"/>
      <c r="DI1" s="457"/>
      <c r="DJ1" s="457"/>
      <c r="DK1" s="458"/>
      <c r="DL1" s="459" t="s">
        <v>1</v>
      </c>
      <c r="DM1" s="460"/>
      <c r="DN1" s="437"/>
      <c r="DO1" s="437"/>
      <c r="DP1" s="439" t="s">
        <v>4190</v>
      </c>
      <c r="DQ1" s="440"/>
      <c r="DR1" s="440"/>
      <c r="DS1" s="440"/>
      <c r="DT1" s="440"/>
      <c r="DU1" s="440"/>
      <c r="DV1" s="440"/>
      <c r="DW1" s="440"/>
      <c r="DX1" s="439" t="s">
        <v>38</v>
      </c>
      <c r="DY1" s="440"/>
      <c r="DZ1" s="440"/>
      <c r="EA1" s="461"/>
      <c r="EB1" s="439" t="s">
        <v>4191</v>
      </c>
      <c r="EC1" s="440"/>
      <c r="ED1" s="440"/>
      <c r="EE1" s="461"/>
      <c r="EF1" s="462" t="s">
        <v>4192</v>
      </c>
      <c r="EG1" s="425"/>
      <c r="EH1" s="425"/>
      <c r="EI1" s="425"/>
      <c r="EJ1" s="425"/>
      <c r="EK1" s="425"/>
      <c r="EL1" s="97"/>
    </row>
    <row r="2" spans="1:145" s="108" customFormat="1" ht="18.600000000000001" thickBot="1" x14ac:dyDescent="0.35">
      <c r="A2" s="424"/>
      <c r="B2" s="455"/>
      <c r="C2" s="425"/>
      <c r="D2" s="425"/>
      <c r="E2" s="425"/>
      <c r="F2" s="425"/>
      <c r="G2" s="425"/>
      <c r="H2" s="425"/>
      <c r="I2" s="425"/>
      <c r="J2" s="425"/>
      <c r="K2" s="427"/>
      <c r="L2" s="430"/>
      <c r="M2" s="422"/>
      <c r="N2" s="422"/>
      <c r="O2" s="432"/>
      <c r="P2" s="425"/>
      <c r="Q2" s="425"/>
      <c r="R2" s="425"/>
      <c r="S2" s="434"/>
      <c r="T2" s="463" t="s">
        <v>17</v>
      </c>
      <c r="U2" s="464"/>
      <c r="V2" s="464"/>
      <c r="W2" s="464"/>
      <c r="X2" s="464"/>
      <c r="Y2" s="464"/>
      <c r="Z2" s="464"/>
      <c r="AA2" s="464"/>
      <c r="AB2" s="464"/>
      <c r="AC2" s="464"/>
      <c r="AD2" s="464"/>
      <c r="AE2" s="465"/>
      <c r="AF2" s="466" t="s">
        <v>18</v>
      </c>
      <c r="AG2" s="464"/>
      <c r="AH2" s="464"/>
      <c r="AI2" s="464"/>
      <c r="AJ2" s="464"/>
      <c r="AK2" s="464"/>
      <c r="AL2" s="464"/>
      <c r="AM2" s="464"/>
      <c r="AN2" s="464"/>
      <c r="AO2" s="464"/>
      <c r="AP2" s="464"/>
      <c r="AQ2" s="467"/>
      <c r="AR2" s="463" t="s">
        <v>17</v>
      </c>
      <c r="AS2" s="464"/>
      <c r="AT2" s="464"/>
      <c r="AU2" s="464"/>
      <c r="AV2" s="464"/>
      <c r="AW2" s="464"/>
      <c r="AX2" s="464"/>
      <c r="AY2" s="464"/>
      <c r="AZ2" s="464"/>
      <c r="BA2" s="464"/>
      <c r="BB2" s="464"/>
      <c r="BC2" s="465"/>
      <c r="BD2" s="466" t="s">
        <v>18</v>
      </c>
      <c r="BE2" s="464"/>
      <c r="BF2" s="464"/>
      <c r="BG2" s="464"/>
      <c r="BH2" s="464"/>
      <c r="BI2" s="464"/>
      <c r="BJ2" s="464"/>
      <c r="BK2" s="464"/>
      <c r="BL2" s="464"/>
      <c r="BM2" s="464"/>
      <c r="BN2" s="464"/>
      <c r="BO2" s="467"/>
      <c r="BP2" s="463" t="s">
        <v>17</v>
      </c>
      <c r="BQ2" s="464"/>
      <c r="BR2" s="464"/>
      <c r="BS2" s="464"/>
      <c r="BT2" s="464"/>
      <c r="BU2" s="464"/>
      <c r="BV2" s="464"/>
      <c r="BW2" s="464"/>
      <c r="BX2" s="464"/>
      <c r="BY2" s="464"/>
      <c r="BZ2" s="464"/>
      <c r="CA2" s="465"/>
      <c r="CB2" s="466" t="s">
        <v>18</v>
      </c>
      <c r="CC2" s="464"/>
      <c r="CD2" s="464"/>
      <c r="CE2" s="464"/>
      <c r="CF2" s="464"/>
      <c r="CG2" s="464"/>
      <c r="CH2" s="464"/>
      <c r="CI2" s="464"/>
      <c r="CJ2" s="464"/>
      <c r="CK2" s="464"/>
      <c r="CL2" s="464"/>
      <c r="CM2" s="467"/>
      <c r="CN2" s="463" t="s">
        <v>17</v>
      </c>
      <c r="CO2" s="464"/>
      <c r="CP2" s="464"/>
      <c r="CQ2" s="464"/>
      <c r="CR2" s="464"/>
      <c r="CS2" s="464"/>
      <c r="CT2" s="464"/>
      <c r="CU2" s="464"/>
      <c r="CV2" s="464"/>
      <c r="CW2" s="464"/>
      <c r="CX2" s="464"/>
      <c r="CY2" s="465"/>
      <c r="CZ2" s="466" t="s">
        <v>18</v>
      </c>
      <c r="DA2" s="464"/>
      <c r="DB2" s="464"/>
      <c r="DC2" s="464"/>
      <c r="DD2" s="464"/>
      <c r="DE2" s="464"/>
      <c r="DF2" s="464"/>
      <c r="DG2" s="464"/>
      <c r="DH2" s="464"/>
      <c r="DI2" s="464"/>
      <c r="DJ2" s="464"/>
      <c r="DK2" s="467"/>
      <c r="DL2" s="441"/>
      <c r="DM2" s="442"/>
      <c r="DN2" s="438"/>
      <c r="DO2" s="438"/>
      <c r="DP2" s="441"/>
      <c r="DQ2" s="442"/>
      <c r="DR2" s="442"/>
      <c r="DS2" s="442"/>
      <c r="DT2" s="442"/>
      <c r="DU2" s="442"/>
      <c r="DV2" s="442"/>
      <c r="DW2" s="442"/>
      <c r="DX2" s="441"/>
      <c r="DY2" s="442"/>
      <c r="DZ2" s="442"/>
      <c r="EA2" s="438"/>
      <c r="EB2" s="441"/>
      <c r="EC2" s="442"/>
      <c r="ED2" s="442"/>
      <c r="EE2" s="438"/>
      <c r="EF2" s="462"/>
      <c r="EG2" s="425"/>
      <c r="EH2" s="425"/>
      <c r="EI2" s="425"/>
      <c r="EJ2" s="425"/>
      <c r="EK2" s="425"/>
      <c r="EL2" s="98"/>
    </row>
    <row r="3" spans="1:145" ht="80.25" customHeight="1" thickBot="1" x14ac:dyDescent="0.35">
      <c r="A3" s="61" t="s">
        <v>2</v>
      </c>
      <c r="B3" s="62" t="s">
        <v>39</v>
      </c>
      <c r="C3" s="62" t="s">
        <v>40</v>
      </c>
      <c r="D3" s="62" t="s">
        <v>41</v>
      </c>
      <c r="E3" s="62" t="s">
        <v>6</v>
      </c>
      <c r="F3" s="63" t="s">
        <v>7</v>
      </c>
      <c r="G3" s="63" t="s">
        <v>258</v>
      </c>
      <c r="H3" s="62" t="s">
        <v>53</v>
      </c>
      <c r="I3" s="62" t="s">
        <v>11</v>
      </c>
      <c r="J3" s="62" t="s">
        <v>10</v>
      </c>
      <c r="K3" s="427"/>
      <c r="L3" s="430"/>
      <c r="M3" s="422"/>
      <c r="N3" s="422"/>
      <c r="O3" s="432"/>
      <c r="P3" s="435" t="s">
        <v>27</v>
      </c>
      <c r="Q3" s="435" t="s">
        <v>42</v>
      </c>
      <c r="R3" s="436" t="s">
        <v>14</v>
      </c>
      <c r="S3" s="434"/>
      <c r="T3" s="468" t="s">
        <v>699</v>
      </c>
      <c r="U3" s="469"/>
      <c r="V3" s="469" t="s">
        <v>700</v>
      </c>
      <c r="W3" s="469"/>
      <c r="X3" s="469" t="s">
        <v>701</v>
      </c>
      <c r="Y3" s="469"/>
      <c r="Z3" s="469" t="s">
        <v>702</v>
      </c>
      <c r="AA3" s="469"/>
      <c r="AB3" s="469" t="s">
        <v>703</v>
      </c>
      <c r="AC3" s="469"/>
      <c r="AD3" s="469" t="s">
        <v>704</v>
      </c>
      <c r="AE3" s="470"/>
      <c r="AF3" s="471" t="s">
        <v>705</v>
      </c>
      <c r="AG3" s="472"/>
      <c r="AH3" s="472" t="s">
        <v>706</v>
      </c>
      <c r="AI3" s="472"/>
      <c r="AJ3" s="472" t="s">
        <v>707</v>
      </c>
      <c r="AK3" s="472"/>
      <c r="AL3" s="472" t="s">
        <v>708</v>
      </c>
      <c r="AM3" s="472"/>
      <c r="AN3" s="472" t="s">
        <v>709</v>
      </c>
      <c r="AO3" s="472"/>
      <c r="AP3" s="472" t="s">
        <v>710</v>
      </c>
      <c r="AQ3" s="473"/>
      <c r="AR3" s="468" t="s">
        <v>741</v>
      </c>
      <c r="AS3" s="469"/>
      <c r="AT3" s="469" t="s">
        <v>742</v>
      </c>
      <c r="AU3" s="469"/>
      <c r="AV3" s="469" t="s">
        <v>743</v>
      </c>
      <c r="AW3" s="469"/>
      <c r="AX3" s="469" t="s">
        <v>744</v>
      </c>
      <c r="AY3" s="469"/>
      <c r="AZ3" s="469" t="s">
        <v>745</v>
      </c>
      <c r="BA3" s="469"/>
      <c r="BB3" s="469" t="s">
        <v>746</v>
      </c>
      <c r="BC3" s="470"/>
      <c r="BD3" s="471" t="s">
        <v>735</v>
      </c>
      <c r="BE3" s="472"/>
      <c r="BF3" s="472" t="s">
        <v>736</v>
      </c>
      <c r="BG3" s="472"/>
      <c r="BH3" s="472" t="s">
        <v>737</v>
      </c>
      <c r="BI3" s="472"/>
      <c r="BJ3" s="472" t="s">
        <v>738</v>
      </c>
      <c r="BK3" s="472"/>
      <c r="BL3" s="472" t="s">
        <v>739</v>
      </c>
      <c r="BM3" s="472"/>
      <c r="BN3" s="472" t="s">
        <v>740</v>
      </c>
      <c r="BO3" s="473"/>
      <c r="BP3" s="468" t="s">
        <v>711</v>
      </c>
      <c r="BQ3" s="469"/>
      <c r="BR3" s="469" t="s">
        <v>712</v>
      </c>
      <c r="BS3" s="469"/>
      <c r="BT3" s="469" t="s">
        <v>713</v>
      </c>
      <c r="BU3" s="469"/>
      <c r="BV3" s="469" t="s">
        <v>714</v>
      </c>
      <c r="BW3" s="469"/>
      <c r="BX3" s="469" t="s">
        <v>715</v>
      </c>
      <c r="BY3" s="469"/>
      <c r="BZ3" s="469" t="s">
        <v>716</v>
      </c>
      <c r="CA3" s="470"/>
      <c r="CB3" s="471" t="s">
        <v>717</v>
      </c>
      <c r="CC3" s="472"/>
      <c r="CD3" s="472" t="s">
        <v>718</v>
      </c>
      <c r="CE3" s="472"/>
      <c r="CF3" s="472" t="s">
        <v>719</v>
      </c>
      <c r="CG3" s="472"/>
      <c r="CH3" s="472" t="s">
        <v>720</v>
      </c>
      <c r="CI3" s="472"/>
      <c r="CJ3" s="472" t="s">
        <v>721</v>
      </c>
      <c r="CK3" s="472"/>
      <c r="CL3" s="472" t="s">
        <v>722</v>
      </c>
      <c r="CM3" s="473"/>
      <c r="CN3" s="468" t="s">
        <v>729</v>
      </c>
      <c r="CO3" s="469"/>
      <c r="CP3" s="469" t="s">
        <v>730</v>
      </c>
      <c r="CQ3" s="469"/>
      <c r="CR3" s="469" t="s">
        <v>731</v>
      </c>
      <c r="CS3" s="469"/>
      <c r="CT3" s="469" t="s">
        <v>732</v>
      </c>
      <c r="CU3" s="469"/>
      <c r="CV3" s="469" t="s">
        <v>733</v>
      </c>
      <c r="CW3" s="469"/>
      <c r="CX3" s="469" t="s">
        <v>734</v>
      </c>
      <c r="CY3" s="470"/>
      <c r="CZ3" s="471" t="s">
        <v>723</v>
      </c>
      <c r="DA3" s="472"/>
      <c r="DB3" s="472" t="s">
        <v>724</v>
      </c>
      <c r="DC3" s="472"/>
      <c r="DD3" s="472" t="s">
        <v>725</v>
      </c>
      <c r="DE3" s="472"/>
      <c r="DF3" s="472" t="s">
        <v>726</v>
      </c>
      <c r="DG3" s="472"/>
      <c r="DH3" s="472" t="s">
        <v>727</v>
      </c>
      <c r="DI3" s="472"/>
      <c r="DJ3" s="474" t="s">
        <v>728</v>
      </c>
      <c r="DK3" s="475"/>
      <c r="DL3" s="476" t="s">
        <v>43</v>
      </c>
      <c r="DM3" s="477" t="s">
        <v>0</v>
      </c>
      <c r="DN3" s="416" t="s">
        <v>44</v>
      </c>
      <c r="DO3" s="416" t="s">
        <v>227</v>
      </c>
      <c r="DP3" s="418" t="s">
        <v>4193</v>
      </c>
      <c r="DQ3" s="478" t="s">
        <v>4194</v>
      </c>
      <c r="DR3" s="479" t="s">
        <v>25</v>
      </c>
      <c r="DS3" s="479" t="s">
        <v>660</v>
      </c>
      <c r="DT3" s="479" t="s">
        <v>23</v>
      </c>
      <c r="DU3" s="479" t="s">
        <v>46</v>
      </c>
      <c r="DV3" s="480" t="s">
        <v>24</v>
      </c>
      <c r="DW3" s="480" t="s">
        <v>26</v>
      </c>
      <c r="DX3" s="481" t="s">
        <v>47</v>
      </c>
      <c r="DY3" s="482" t="s">
        <v>235</v>
      </c>
      <c r="DZ3" s="482" t="s">
        <v>236</v>
      </c>
      <c r="EA3" s="483" t="s">
        <v>48</v>
      </c>
      <c r="EB3" s="484" t="s">
        <v>257</v>
      </c>
      <c r="EC3" s="485" t="s">
        <v>256</v>
      </c>
      <c r="ED3" s="485" t="s">
        <v>255</v>
      </c>
      <c r="EE3" s="486" t="s">
        <v>254</v>
      </c>
      <c r="EF3" s="462"/>
      <c r="EG3" s="425"/>
      <c r="EH3" s="425"/>
      <c r="EI3" s="425"/>
      <c r="EJ3" s="425"/>
      <c r="EK3" s="425"/>
      <c r="EL3" s="487"/>
      <c r="EM3" s="65"/>
      <c r="EN3" s="65"/>
      <c r="EO3" s="64"/>
    </row>
    <row r="4" spans="1:145" s="69" customFormat="1" ht="24.9" customHeight="1" x14ac:dyDescent="0.3">
      <c r="A4" s="66" t="s">
        <v>2</v>
      </c>
      <c r="B4" s="67" t="s">
        <v>39</v>
      </c>
      <c r="C4" s="67" t="s">
        <v>40</v>
      </c>
      <c r="D4" s="67" t="s">
        <v>41</v>
      </c>
      <c r="E4" s="67" t="s">
        <v>6</v>
      </c>
      <c r="F4" s="68" t="s">
        <v>7</v>
      </c>
      <c r="G4" s="68"/>
      <c r="H4" s="67"/>
      <c r="I4" s="67" t="s">
        <v>11</v>
      </c>
      <c r="J4" s="67" t="s">
        <v>10</v>
      </c>
      <c r="K4" s="428"/>
      <c r="L4" s="430"/>
      <c r="M4" s="423"/>
      <c r="N4" s="423"/>
      <c r="O4" s="433"/>
      <c r="P4" s="435"/>
      <c r="Q4" s="435"/>
      <c r="R4" s="436"/>
      <c r="S4" s="434"/>
      <c r="T4" s="419">
        <v>510</v>
      </c>
      <c r="U4" s="420"/>
      <c r="V4" s="419">
        <v>511</v>
      </c>
      <c r="W4" s="420"/>
      <c r="X4" s="419">
        <v>512</v>
      </c>
      <c r="Y4" s="420"/>
      <c r="Z4" s="419">
        <v>513</v>
      </c>
      <c r="AA4" s="420"/>
      <c r="AB4" s="419">
        <v>514</v>
      </c>
      <c r="AC4" s="420"/>
      <c r="AD4" s="419">
        <v>515</v>
      </c>
      <c r="AE4" s="420"/>
      <c r="AF4" s="419">
        <v>516</v>
      </c>
      <c r="AG4" s="420"/>
      <c r="AH4" s="419">
        <v>517</v>
      </c>
      <c r="AI4" s="420"/>
      <c r="AJ4" s="419">
        <v>518</v>
      </c>
      <c r="AK4" s="420"/>
      <c r="AL4" s="419">
        <v>519</v>
      </c>
      <c r="AM4" s="420"/>
      <c r="AN4" s="419">
        <v>520</v>
      </c>
      <c r="AO4" s="420"/>
      <c r="AP4" s="419">
        <v>521</v>
      </c>
      <c r="AQ4" s="420"/>
      <c r="AR4" s="419">
        <v>522</v>
      </c>
      <c r="AS4" s="420"/>
      <c r="AT4" s="419">
        <v>523</v>
      </c>
      <c r="AU4" s="420"/>
      <c r="AV4" s="419">
        <v>524</v>
      </c>
      <c r="AW4" s="420"/>
      <c r="AX4" s="419">
        <v>525</v>
      </c>
      <c r="AY4" s="420"/>
      <c r="AZ4" s="419">
        <v>526</v>
      </c>
      <c r="BA4" s="420"/>
      <c r="BB4" s="419">
        <v>527</v>
      </c>
      <c r="BC4" s="420"/>
      <c r="BD4" s="419">
        <v>528</v>
      </c>
      <c r="BE4" s="420"/>
      <c r="BF4" s="419">
        <v>529</v>
      </c>
      <c r="BG4" s="420"/>
      <c r="BH4" s="419">
        <v>530</v>
      </c>
      <c r="BI4" s="420"/>
      <c r="BJ4" s="419">
        <v>531</v>
      </c>
      <c r="BK4" s="420"/>
      <c r="BL4" s="419">
        <v>532</v>
      </c>
      <c r="BM4" s="420"/>
      <c r="BN4" s="419">
        <v>533</v>
      </c>
      <c r="BO4" s="420"/>
      <c r="BP4" s="419">
        <v>534</v>
      </c>
      <c r="BQ4" s="420"/>
      <c r="BR4" s="419">
        <v>535</v>
      </c>
      <c r="BS4" s="420"/>
      <c r="BT4" s="419">
        <v>536</v>
      </c>
      <c r="BU4" s="420"/>
      <c r="BV4" s="419">
        <v>537</v>
      </c>
      <c r="BW4" s="420"/>
      <c r="BX4" s="419">
        <v>538</v>
      </c>
      <c r="BY4" s="420"/>
      <c r="BZ4" s="419">
        <v>539</v>
      </c>
      <c r="CA4" s="420"/>
      <c r="CB4" s="419">
        <v>540</v>
      </c>
      <c r="CC4" s="420"/>
      <c r="CD4" s="419">
        <v>541</v>
      </c>
      <c r="CE4" s="420"/>
      <c r="CF4" s="419">
        <v>542</v>
      </c>
      <c r="CG4" s="420"/>
      <c r="CH4" s="419">
        <v>543</v>
      </c>
      <c r="CI4" s="420"/>
      <c r="CJ4" s="419">
        <v>544</v>
      </c>
      <c r="CK4" s="420"/>
      <c r="CL4" s="419">
        <v>545</v>
      </c>
      <c r="CM4" s="420"/>
      <c r="CN4" s="419">
        <v>546</v>
      </c>
      <c r="CO4" s="420"/>
      <c r="CP4" s="419">
        <v>547</v>
      </c>
      <c r="CQ4" s="420"/>
      <c r="CR4" s="419">
        <v>548</v>
      </c>
      <c r="CS4" s="420"/>
      <c r="CT4" s="419">
        <v>549</v>
      </c>
      <c r="CU4" s="420"/>
      <c r="CV4" s="419">
        <v>550</v>
      </c>
      <c r="CW4" s="420"/>
      <c r="CX4" s="419">
        <v>551</v>
      </c>
      <c r="CY4" s="420"/>
      <c r="CZ4" s="419">
        <v>552</v>
      </c>
      <c r="DA4" s="420"/>
      <c r="DB4" s="419">
        <v>553</v>
      </c>
      <c r="DC4" s="420"/>
      <c r="DD4" s="419">
        <v>554</v>
      </c>
      <c r="DE4" s="420"/>
      <c r="DF4" s="419">
        <v>555</v>
      </c>
      <c r="DG4" s="420"/>
      <c r="DH4" s="419">
        <v>556</v>
      </c>
      <c r="DI4" s="420"/>
      <c r="DJ4" s="419">
        <v>557</v>
      </c>
      <c r="DK4" s="420"/>
      <c r="DL4" s="488"/>
      <c r="DM4" s="489"/>
      <c r="DN4" s="417"/>
      <c r="DO4" s="417"/>
      <c r="DP4" s="418"/>
      <c r="DQ4" s="478"/>
      <c r="DR4" s="479"/>
      <c r="DS4" s="479"/>
      <c r="DT4" s="479"/>
      <c r="DU4" s="479"/>
      <c r="DV4" s="480"/>
      <c r="DW4" s="480"/>
      <c r="DX4" s="490"/>
      <c r="DY4" s="491"/>
      <c r="DZ4" s="491"/>
      <c r="EA4" s="492"/>
      <c r="EB4" s="493"/>
      <c r="EC4" s="494"/>
      <c r="ED4" s="494"/>
      <c r="EE4" s="495"/>
      <c r="EF4" s="496"/>
      <c r="EG4" s="497"/>
      <c r="EH4" s="497"/>
      <c r="EI4" s="497"/>
      <c r="EJ4" s="497"/>
      <c r="EK4" s="497"/>
      <c r="EL4" s="498"/>
    </row>
    <row r="5" spans="1:145" s="31" customFormat="1" ht="24.9" customHeight="1" x14ac:dyDescent="0.65">
      <c r="A5" s="99">
        <f>'اختيار المقررات'!E1</f>
        <v>0</v>
      </c>
      <c r="B5" s="99" t="str">
        <f>الإستمارة!H2</f>
        <v/>
      </c>
      <c r="C5" s="99" t="str">
        <f>الإستمارة!M2</f>
        <v/>
      </c>
      <c r="D5" s="99" t="str">
        <f>الإستمارة!P2</f>
        <v/>
      </c>
      <c r="E5" s="99" t="str">
        <f>الإستمارة!K4</f>
        <v/>
      </c>
      <c r="F5" s="136" t="str">
        <f>الإستمارة!H4</f>
        <v/>
      </c>
      <c r="G5" s="99" t="str">
        <f>'اختيار المقررات'!AB3</f>
        <v>غير سوري</v>
      </c>
      <c r="H5" s="100">
        <f>الإستمارة!H5</f>
        <v>0</v>
      </c>
      <c r="I5" s="99" t="str">
        <f>الإستمارة!D4</f>
        <v/>
      </c>
      <c r="J5" s="99" t="str">
        <f>الإستمارة!D5</f>
        <v/>
      </c>
      <c r="K5" s="101" t="str">
        <f>الإستمارة!P5</f>
        <v>غير سوري</v>
      </c>
      <c r="L5" s="101" t="str">
        <f>الإستمارة!D6</f>
        <v>لايوجد</v>
      </c>
      <c r="M5" s="102">
        <f>الإستمارة!D7</f>
        <v>0</v>
      </c>
      <c r="N5" s="102">
        <f>الإستمارة!H7</f>
        <v>0</v>
      </c>
      <c r="O5" s="101">
        <f>'اختيار المقررات'!AE4</f>
        <v>0</v>
      </c>
      <c r="P5" s="103" t="e">
        <f>الإستمارة!H6</f>
        <v>#N/A</v>
      </c>
      <c r="Q5" s="103" t="e">
        <f>الإستمارة!P6</f>
        <v>#N/A</v>
      </c>
      <c r="R5" s="103" t="e">
        <f>الإستمارة!K6</f>
        <v>#N/A</v>
      </c>
      <c r="S5" s="104" t="e">
        <f>'اختيار المقررات'!E2</f>
        <v>#N/A</v>
      </c>
      <c r="T5" s="105" t="str">
        <f>IFERROR(IF(OR(T4=الإستمارة!$C$12,T4=الإستمارة!$C$13,T4=الإستمارة!$C$14,T4=الإستمارة!$C$15,T4=الإستمارة!$C$16,T4=الإستمارة!$C$17,T4=الإستمارة!$C$18,T4=الإستمارة!$C$19),VLOOKUP(T4,الإستمارة!$C$12:$H$19,6,0),VLOOKUP(T4,الإستمارة!$K$12:$P$19,6,0)),"")</f>
        <v/>
      </c>
      <c r="U5" s="106" t="e">
        <f>'اختيار المقررات'!I8</f>
        <v>#N/A</v>
      </c>
      <c r="V5" s="105" t="str">
        <f>IFERROR(IF(OR(V4=الإستمارة!$C$12,V4=الإستمارة!$C$13,V4=الإستمارة!$C$14,V4=الإستمارة!$C$15,V4=الإستمارة!$C$16,V4=الإستمارة!$C$17,V4=الإستمارة!$C$18,V4=الإستمارة!$C$19),VLOOKUP(V4,الإستمارة!$C$12:$H$19,6,0),VLOOKUP(V4,الإستمارة!$K$12:$P$19,6,0)),"")</f>
        <v/>
      </c>
      <c r="W5" s="106" t="e">
        <f>'اختيار المقررات'!I9</f>
        <v>#N/A</v>
      </c>
      <c r="X5" s="105" t="str">
        <f>IFERROR(IF(OR(X4=الإستمارة!$C$12,X4=الإستمارة!$C$13,X4=الإستمارة!$C$14,X4=الإستمارة!$C$15,X4=الإستمارة!$C$16,X4=الإستمارة!$C$17,X4=الإستمارة!$C$18,X4=الإستمارة!$C$19),VLOOKUP(X4,الإستمارة!$C$12:$H$19,6,0),VLOOKUP(X4,الإستمارة!$K$12:$P$19,6,0)),"")</f>
        <v/>
      </c>
      <c r="Y5" s="106" t="e">
        <f>'اختيار المقررات'!I10</f>
        <v>#N/A</v>
      </c>
      <c r="Z5" s="105" t="str">
        <f>IFERROR(IF(OR(Z4=الإستمارة!$C$12,Z4=الإستمارة!$C$13,Z4=الإستمارة!$C$14,Z4=الإستمارة!$C$15,Z4=الإستمارة!$C$16,Z4=الإستمارة!$C$17,Z4=الإستمارة!$C$18,Z4=الإستمارة!$C$19),VLOOKUP(Z4,الإستمارة!$C$12:$H$19,6,0),VLOOKUP(Z4,الإستمارة!$K$12:$P$19,6,0)),"")</f>
        <v/>
      </c>
      <c r="AA5" s="106" t="e">
        <f>'اختيار المقررات'!I11</f>
        <v>#N/A</v>
      </c>
      <c r="AB5" s="105" t="str">
        <f>IFERROR(IF(OR(AB4=الإستمارة!$C$12,AB4=الإستمارة!$C$13,AB4=الإستمارة!$C$14,AB4=الإستمارة!$C$15,AB4=الإستمارة!$C$16,AB4=الإستمارة!$C$17,AB4=الإستمارة!$C$18,AB4=الإستمارة!$C$19),VLOOKUP(AB4,الإستمارة!$C$12:$H$19,6,0),VLOOKUP(AB4,الإستمارة!$K$12:$P$19,6,0)),"")</f>
        <v/>
      </c>
      <c r="AC5" s="106" t="e">
        <f>'اختيار المقررات'!I12</f>
        <v>#N/A</v>
      </c>
      <c r="AD5" s="105" t="str">
        <f>IFERROR(IF(OR(AD4=الإستمارة!$C$12,AD4=الإستمارة!$C$13,AD4=الإستمارة!$C$14,AD4=الإستمارة!$C$15,AD4=الإستمارة!$C$16,AD4=الإستمارة!$C$17,AD4=الإستمارة!$C$18,AD4=الإستمارة!$C$19),VLOOKUP(AD4,الإستمارة!$C$12:$H$19,6,0),VLOOKUP(AD4,الإستمارة!$K$12:$P$19,6,0)),"")</f>
        <v/>
      </c>
      <c r="AE5" s="106" t="e">
        <f>'اختيار المقررات'!I13</f>
        <v>#N/A</v>
      </c>
      <c r="AF5" s="105" t="str">
        <f>IFERROR(IF(OR(AF4=الإستمارة!$C$12,AF4=الإستمارة!$C$13,AF4=الإستمارة!$C$14,AF4=الإستمارة!$C$15,AF4=الإستمارة!$C$16,AF4=الإستمارة!$C$17,AF4=الإستمارة!$C$18,AF4=الإستمارة!$C$19),VLOOKUP(AF4,الإستمارة!$C$12:$H$19,6,0),VLOOKUP(AF4,الإستمارة!$K$12:$P$19,6,0)),"")</f>
        <v/>
      </c>
      <c r="AG5" s="106" t="e">
        <f>'اختيار المقررات'!Q8</f>
        <v>#N/A</v>
      </c>
      <c r="AH5" s="105" t="str">
        <f>IFERROR(IF(OR(AH4=الإستمارة!$C$12,AH4=الإستمارة!$C$13,AH4=الإستمارة!$C$14,AH4=الإستمارة!$C$15,AH4=الإستمارة!$C$16,AH4=الإستمارة!$C$17,AH4=الإستمارة!$C$18,AH4=الإستمارة!$C$19),VLOOKUP(AH4,الإستمارة!$C$12:$H$19,6,0),VLOOKUP(AH4,الإستمارة!$K$12:$P$19,6,0)),"")</f>
        <v/>
      </c>
      <c r="AI5" s="106" t="e">
        <f>'اختيار المقررات'!Q9</f>
        <v>#N/A</v>
      </c>
      <c r="AJ5" s="105" t="str">
        <f>IFERROR(IF(OR(AJ4=الإستمارة!$C$12,AJ4=الإستمارة!$C$13,AJ4=الإستمارة!$C$14,AJ4=الإستمارة!$C$15,AJ4=الإستمارة!$C$16,AJ4=الإستمارة!$C$17,AJ4=الإستمارة!$C$18,AJ4=الإستمارة!$C$19),VLOOKUP(AJ4,الإستمارة!$C$12:$H$19,6,0),VLOOKUP(AJ4,الإستمارة!$K$12:$P$19,6,0)),"")</f>
        <v/>
      </c>
      <c r="AK5" s="106" t="e">
        <f>'اختيار المقررات'!Q10</f>
        <v>#N/A</v>
      </c>
      <c r="AL5" s="105" t="str">
        <f>IFERROR(IF(OR(AL4=الإستمارة!$C$12,AL4=الإستمارة!$C$13,AL4=الإستمارة!$C$14,AL4=الإستمارة!$C$15,AL4=الإستمارة!$C$16,AL4=الإستمارة!$C$17,AL4=الإستمارة!$C$18,AL4=الإستمارة!$C$19),VLOOKUP(AL4,الإستمارة!$C$12:$H$19,6,0),VLOOKUP(AL4,الإستمارة!$K$12:$P$19,6,0)),"")</f>
        <v/>
      </c>
      <c r="AM5" s="106" t="e">
        <f>'اختيار المقررات'!Q11</f>
        <v>#N/A</v>
      </c>
      <c r="AN5" s="105" t="str">
        <f>IFERROR(IF(OR(AN4=الإستمارة!$C$12,AN4=الإستمارة!$C$13,AN4=الإستمارة!$C$14,AN4=الإستمارة!$C$15,AN4=الإستمارة!$C$16,AN4=الإستمارة!$C$17,AN4=الإستمارة!$C$18,AN4=الإستمارة!$C$19),VLOOKUP(AN4,الإستمارة!$C$12:$H$19,6,0),VLOOKUP(AN4,الإستمارة!$K$12:$P$19,6,0)),"")</f>
        <v/>
      </c>
      <c r="AO5" s="106" t="e">
        <f>'اختيار المقررات'!Q12</f>
        <v>#N/A</v>
      </c>
      <c r="AP5" s="105" t="str">
        <f>IFERROR(IF(OR(AP4=الإستمارة!$C$12,AP4=الإستمارة!$C$13,AP4=الإستمارة!$C$14,AP4=الإستمارة!$C$15,AP4=الإستمارة!$C$16,AP4=الإستمارة!$C$17,AP4=الإستمارة!$C$18,AP4=الإستمارة!$C$19),VLOOKUP(AP4,الإستمارة!$C$12:$H$19,6,0),VLOOKUP(AP4,الإستمارة!$K$12:$P$19,6,0)),"")</f>
        <v/>
      </c>
      <c r="AQ5" s="106" t="e">
        <f>'اختيار المقررات'!Q13</f>
        <v>#N/A</v>
      </c>
      <c r="AR5" s="105" t="str">
        <f>IFERROR(IF(OR(AR4=الإستمارة!$C$12,AR4=الإستمارة!$C$13,AR4=الإستمارة!$C$14,AR4=الإستمارة!$C$15,AR4=الإستمارة!$C$16,AR4=الإستمارة!$C$17,AR4=الإستمارة!$C$18,AR4=الإستمارة!$C$19),VLOOKUP(AR4,الإستمارة!$C$12:$H$19,6,0),VLOOKUP(AR4,الإستمارة!$K$12:$P$19,6,0)),"")</f>
        <v/>
      </c>
      <c r="AS5" s="106" t="e">
        <f>'اختيار المقررات'!I16</f>
        <v>#N/A</v>
      </c>
      <c r="AT5" s="105" t="str">
        <f>IFERROR(IF(OR(AT4=الإستمارة!$C$12,AT4=الإستمارة!$C$13,AT4=الإستمارة!$C$14,AT4=الإستمارة!$C$15,AT4=الإستمارة!$C$16,AT4=الإستمارة!$C$17,AT4=الإستمارة!$C$18,AT4=الإستمارة!$C$19),VLOOKUP(AT4,الإستمارة!$C$12:$H$19,6,0),VLOOKUP(AT4,الإستمارة!$K$12:$P$19,6,0)),"")</f>
        <v/>
      </c>
      <c r="AU5" s="106" t="e">
        <f>'اختيار المقررات'!I17</f>
        <v>#N/A</v>
      </c>
      <c r="AV5" s="105" t="str">
        <f>IFERROR(IF(OR(AV4=الإستمارة!$C$12,AV4=الإستمارة!$C$13,AV4=الإستمارة!$C$14,AV4=الإستمارة!$C$15,AV4=الإستمارة!$C$16,AV4=الإستمارة!$C$17,AV4=الإستمارة!$C$18,AV4=الإستمارة!$C$19),VLOOKUP(AV4,الإستمارة!$C$12:$H$19,6,0),VLOOKUP(AV4,الإستمارة!$K$12:$P$19,6,0)),"")</f>
        <v/>
      </c>
      <c r="AW5" s="106" t="e">
        <f>'اختيار المقررات'!I18</f>
        <v>#N/A</v>
      </c>
      <c r="AX5" s="105" t="str">
        <f>IFERROR(IF(OR(AX4=الإستمارة!$C$12,AX4=الإستمارة!$C$13,AX4=الإستمارة!$C$14,AX4=الإستمارة!$C$15,AX4=الإستمارة!$C$16,AX4=الإستمارة!$C$17,AX4=الإستمارة!$C$18,AX4=الإستمارة!$C$19),VLOOKUP(AX4,الإستمارة!$C$12:$H$19,6,0),VLOOKUP(AX4,الإستمارة!$K$12:$P$19,6,0)),"")</f>
        <v/>
      </c>
      <c r="AY5" s="106" t="e">
        <f>'اختيار المقررات'!I19</f>
        <v>#N/A</v>
      </c>
      <c r="AZ5" s="105" t="str">
        <f>IFERROR(IF(OR(AZ4=الإستمارة!$C$12,AZ4=الإستمارة!$C$13,AZ4=الإستمارة!$C$14,AZ4=الإستمارة!$C$15,AZ4=الإستمارة!$C$16,AZ4=الإستمارة!$C$17,AZ4=الإستمارة!$C$18,AZ4=الإستمارة!$C$19),VLOOKUP(AZ4,الإستمارة!$C$12:$H$19,6,0),VLOOKUP(AZ4,الإستمارة!$K$12:$P$19,6,0)),"")</f>
        <v/>
      </c>
      <c r="BA5" s="106" t="e">
        <f>'اختيار المقررات'!I20</f>
        <v>#N/A</v>
      </c>
      <c r="BB5" s="105" t="str">
        <f>IFERROR(IF(OR(BB4=الإستمارة!$C$12,BB4=الإستمارة!$C$13,BB4=الإستمارة!$C$14,BB4=الإستمارة!$C$15,BB4=الإستمارة!$C$16,BB4=الإستمارة!$C$17,BB4=الإستمارة!$C$18,BB4=الإستمارة!$C$19),VLOOKUP(BB4,الإستمارة!$C$12:$H$19,6,0),VLOOKUP(BB4,الإستمارة!$K$12:$P$19,6,0)),"")</f>
        <v/>
      </c>
      <c r="BC5" s="106" t="e">
        <f>'اختيار المقررات'!I21</f>
        <v>#N/A</v>
      </c>
      <c r="BD5" s="105" t="str">
        <f>IFERROR(IF(OR(BD4=الإستمارة!$C$12,BD4=الإستمارة!$C$13,BD4=الإستمارة!$C$14,BD4=الإستمارة!$C$15,BD4=الإستمارة!$C$16,BD4=الإستمارة!$C$17,BD4=الإستمارة!$C$18,BD4=الإستمارة!$C$19),VLOOKUP(BD4,الإستمارة!$C$12:$H$19,6,0),VLOOKUP(BD4,الإستمارة!$K$12:$P$19,6,0)),"")</f>
        <v/>
      </c>
      <c r="BE5" s="106" t="e">
        <f>'اختيار المقررات'!Q16</f>
        <v>#N/A</v>
      </c>
      <c r="BF5" s="105" t="str">
        <f>IFERROR(IF(OR(BF4=الإستمارة!$C$12,BF4=الإستمارة!$C$13,BF4=الإستمارة!$C$14,BF4=الإستمارة!$C$15,BF4=الإستمارة!$C$16,BF4=الإستمارة!$C$17,BF4=الإستمارة!$C$18,BF4=الإستمارة!$C$19),VLOOKUP(BF4,الإستمارة!$C$12:$H$19,6,0),VLOOKUP(BF4,الإستمارة!$K$12:$P$19,6,0)),"")</f>
        <v/>
      </c>
      <c r="BG5" s="106" t="e">
        <f>'اختيار المقررات'!Q17</f>
        <v>#N/A</v>
      </c>
      <c r="BH5" s="105" t="str">
        <f>IFERROR(IF(OR(BH4=الإستمارة!$C$12,BH4=الإستمارة!$C$13,BH4=الإستمارة!$C$14,BH4=الإستمارة!$C$15,BH4=الإستمارة!$C$16,BH4=الإستمارة!$C$17,BH4=الإستمارة!$C$18,BH4=الإستمارة!$C$19),VLOOKUP(BH4,الإستمارة!$C$12:$H$19,6,0),VLOOKUP(BH4,الإستمارة!$K$12:$P$19,6,0)),"")</f>
        <v/>
      </c>
      <c r="BI5" s="106" t="e">
        <f>'اختيار المقررات'!Q18</f>
        <v>#N/A</v>
      </c>
      <c r="BJ5" s="105" t="str">
        <f>IFERROR(IF(OR(BJ4=الإستمارة!$C$12,BJ4=الإستمارة!$C$13,BJ4=الإستمارة!$C$14,BJ4=الإستمارة!$C$15,BJ4=الإستمارة!$C$16,BJ4=الإستمارة!$C$17,BJ4=الإستمارة!$C$18,BJ4=الإستمارة!$C$19),VLOOKUP(BJ4,الإستمارة!$C$12:$H$19,6,0),VLOOKUP(BJ4,الإستمارة!$K$12:$P$19,6,0)),"")</f>
        <v/>
      </c>
      <c r="BK5" s="106" t="e">
        <f>'اختيار المقررات'!Q19</f>
        <v>#N/A</v>
      </c>
      <c r="BL5" s="105" t="str">
        <f>IFERROR(IF(OR(BL4=الإستمارة!$C$12,BL4=الإستمارة!$C$13,BL4=الإستمارة!$C$14,BL4=الإستمارة!$C$15,BL4=الإستمارة!$C$16,BL4=الإستمارة!$C$17,BL4=الإستمارة!$C$18,BL4=الإستمارة!$C$19),VLOOKUP(BL4,الإستمارة!$C$12:$H$19,6,0),VLOOKUP(BL4,الإستمارة!$K$12:$P$19,6,0)),"")</f>
        <v/>
      </c>
      <c r="BM5" s="106" t="e">
        <f>'اختيار المقررات'!Q20</f>
        <v>#N/A</v>
      </c>
      <c r="BN5" s="105" t="str">
        <f>IFERROR(IF(OR(BN4=الإستمارة!$C$12,BN4=الإستمارة!$C$13,BN4=الإستمارة!$C$14,BN4=الإستمارة!$C$15,BN4=الإستمارة!$C$16,BN4=الإستمارة!$C$17,BN4=الإستمارة!$C$18,BN4=الإستمارة!$C$19),VLOOKUP(BN4,الإستمارة!$C$12:$H$19,6,0),VLOOKUP(BN4,الإستمارة!$K$12:$P$19,6,0)),"")</f>
        <v/>
      </c>
      <c r="BO5" s="106" t="e">
        <f>'اختيار المقررات'!Q21</f>
        <v>#N/A</v>
      </c>
      <c r="BP5" s="105" t="str">
        <f>IFERROR(IF(OR(BP4=الإستمارة!$C$12,BP4=الإستمارة!$C$13,BP4=الإستمارة!$C$14,BP4=الإستمارة!$C$15,BP4=الإستمارة!$C$16,BP4=الإستمارة!$C$17,BP4=الإستمارة!$C$18,BP4=الإستمارة!$C$19),VLOOKUP(BP4,الإستمارة!$C$12:$H$19,6,0),VLOOKUP(BP4,الإستمارة!$K$12:$P$19,6,0)),"")</f>
        <v/>
      </c>
      <c r="BQ5" s="106" t="e">
        <f>'اختيار المقررات'!Y8</f>
        <v>#N/A</v>
      </c>
      <c r="BR5" s="105" t="str">
        <f>IFERROR(IF(OR(BR4=الإستمارة!$C$12,BR4=الإستمارة!$C$13,BR4=الإستمارة!$C$14,BR4=الإستمارة!$C$15,BR4=الإستمارة!$C$16,BR4=الإستمارة!$C$17,BR4=الإستمارة!$C$18,BR4=الإستمارة!$C$19),VLOOKUP(BR4,الإستمارة!$C$12:$H$19,6,0),VLOOKUP(BR4,الإستمارة!$K$12:$P$19,6,0)),"")</f>
        <v/>
      </c>
      <c r="BS5" s="106" t="e">
        <f>'اختيار المقررات'!Y9</f>
        <v>#N/A</v>
      </c>
      <c r="BT5" s="105" t="str">
        <f>IFERROR(IF(OR(BT4=الإستمارة!$C$12,BT4=الإستمارة!$C$13,BT4=الإستمارة!$C$14,BT4=الإستمارة!$C$15,BT4=الإستمارة!$C$16,BT4=الإستمارة!$C$17,BT4=الإستمارة!$C$18,BT4=الإستمارة!$C$19),VLOOKUP(BT4,الإستمارة!$C$12:$H$19,6,0),VLOOKUP(BT4,الإستمارة!$K$12:$P$19,6,0)),"")</f>
        <v/>
      </c>
      <c r="BU5" s="106" t="e">
        <f>'اختيار المقررات'!Y10</f>
        <v>#N/A</v>
      </c>
      <c r="BV5" s="105" t="str">
        <f>IFERROR(IF(OR(BV4=الإستمارة!$C$12,BV4=الإستمارة!$C$13,BV4=الإستمارة!$C$14,BV4=الإستمارة!$C$15,BV4=الإستمارة!$C$16,BV4=الإستمارة!$C$17,BV4=الإستمارة!$C$18,BV4=الإستمارة!$C$19),VLOOKUP(BV4,الإستمارة!$C$12:$H$19,6,0),VLOOKUP(BV4,الإستمارة!$K$12:$P$19,6,0)),"")</f>
        <v/>
      </c>
      <c r="BW5" s="106" t="e">
        <f>'اختيار المقررات'!Y11</f>
        <v>#N/A</v>
      </c>
      <c r="BX5" s="105" t="str">
        <f>IFERROR(IF(OR(BX4=الإستمارة!$C$12,BX4=الإستمارة!$C$13,BX4=الإستمارة!$C$14,BX4=الإستمارة!$C$15,BX4=الإستمارة!$C$16,BX4=الإستمارة!$C$17,BX4=الإستمارة!$C$18,BX4=الإستمارة!$C$19),VLOOKUP(BX4,الإستمارة!$C$12:$H$19,6,0),VLOOKUP(BX4,الإستمارة!$K$12:$P$19,6,0)),"")</f>
        <v/>
      </c>
      <c r="BY5" s="106" t="e">
        <f>'اختيار المقررات'!Y12</f>
        <v>#N/A</v>
      </c>
      <c r="BZ5" s="105" t="str">
        <f>IFERROR(IF(OR(BZ4=الإستمارة!$C$12,BZ4=الإستمارة!$C$13,BZ4=الإستمارة!$C$14,BZ4=الإستمارة!$C$15,BZ4=الإستمارة!$C$16,BZ4=الإستمارة!$C$17,BZ4=الإستمارة!$C$18,BZ4=الإستمارة!$C$19),VLOOKUP(BZ4,الإستمارة!$C$12:$H$19,6,0),VLOOKUP(BZ4,الإستمارة!$K$12:$P$19,6,0)),"")</f>
        <v/>
      </c>
      <c r="CA5" s="106" t="e">
        <f>'اختيار المقررات'!Y13</f>
        <v>#N/A</v>
      </c>
      <c r="CB5" s="105" t="str">
        <f>IFERROR(IF(OR(CB4=الإستمارة!$C$12,CB4=الإستمارة!$C$13,CB4=الإستمارة!$C$14,CB4=الإستمارة!$C$15,CB4=الإستمارة!$C$16,CB4=الإستمارة!$C$17,CB4=الإستمارة!$C$18,CB4=الإستمارة!$C$19),VLOOKUP(CB4,الإستمارة!$C$12:$H$19,6,0),VLOOKUP(CB4,الإستمارة!$K$12:$P$19,6,0)),"")</f>
        <v/>
      </c>
      <c r="CC5" s="106" t="e">
        <f>'اختيار المقررات'!AG8</f>
        <v>#N/A</v>
      </c>
      <c r="CD5" s="105" t="str">
        <f>IFERROR(IF(OR(CD4=الإستمارة!$C$12,CD4=الإستمارة!$C$13,CD4=الإستمارة!$C$14,CD4=الإستمارة!$C$15,CD4=الإستمارة!$C$16,CD4=الإستمارة!$C$17,CD4=الإستمارة!$C$18,CD4=الإستمارة!$C$19),VLOOKUP(CD4,الإستمارة!$C$12:$H$19,6,0),VLOOKUP(CD4,الإستمارة!$K$12:$P$19,6,0)),"")</f>
        <v/>
      </c>
      <c r="CE5" s="106" t="e">
        <f>'اختيار المقررات'!AG9</f>
        <v>#N/A</v>
      </c>
      <c r="CF5" s="105" t="str">
        <f>IFERROR(IF(OR(CF4=الإستمارة!$C$12,CF4=الإستمارة!$C$13,CF4=الإستمارة!$C$14,CF4=الإستمارة!$C$15,CF4=الإستمارة!$C$16,CF4=الإستمارة!$C$17,CF4=الإستمارة!$C$18,CF4=الإستمارة!$C$19),VLOOKUP(CF4,الإستمارة!$C$12:$H$19,6,0),VLOOKUP(CF4,الإستمارة!$K$12:$P$19,6,0)),"")</f>
        <v/>
      </c>
      <c r="CG5" s="106" t="e">
        <f>'اختيار المقررات'!AG10</f>
        <v>#N/A</v>
      </c>
      <c r="CH5" s="105" t="str">
        <f>IFERROR(IF(OR(CH4=الإستمارة!$C$12,CH4=الإستمارة!$C$13,CH4=الإستمارة!$C$14,CH4=الإستمارة!$C$15,CH4=الإستمارة!$C$16,CH4=الإستمارة!$C$17,CH4=الإستمارة!$C$18,CH4=الإستمارة!$C$19),VLOOKUP(CH4,الإستمارة!$C$12:$H$19,6,0),VLOOKUP(CH4,الإستمارة!$K$12:$P$19,6,0)),"")</f>
        <v/>
      </c>
      <c r="CI5" s="106" t="e">
        <f>'اختيار المقررات'!AG11</f>
        <v>#N/A</v>
      </c>
      <c r="CJ5" s="105" t="str">
        <f>IFERROR(IF(OR(CJ4=الإستمارة!$C$12,CJ4=الإستمارة!$C$13,CJ4=الإستمارة!$C$14,CJ4=الإستمارة!$C$15,CJ4=الإستمارة!$C$16,CJ4=الإستمارة!$C$17,CJ4=الإستمارة!$C$18,CJ4=الإستمارة!$C$19),VLOOKUP(CJ4,الإستمارة!$C$12:$H$19,6,0),VLOOKUP(CJ4,الإستمارة!$K$12:$P$19,6,0)),"")</f>
        <v/>
      </c>
      <c r="CK5" s="106" t="e">
        <f>'اختيار المقررات'!AG12</f>
        <v>#N/A</v>
      </c>
      <c r="CL5" s="105" t="str">
        <f>IFERROR(IF(OR(CL4=الإستمارة!$C$12,CL4=الإستمارة!$C$13,CL4=الإستمارة!$C$14,CL4=الإستمارة!$C$15,CL4=الإستمارة!$C$16,CL4=الإستمارة!$C$17,CL4=الإستمارة!$C$18,CL4=الإستمارة!$C$19),VLOOKUP(CL4,الإستمارة!$C$12:$H$19,6,0),VLOOKUP(CL4,الإستمارة!$K$12:$P$19,6,0)),"")</f>
        <v/>
      </c>
      <c r="CM5" s="106" t="e">
        <f>'اختيار المقررات'!AG13</f>
        <v>#N/A</v>
      </c>
      <c r="CN5" s="105" t="str">
        <f>IFERROR(IF(OR(CN4=الإستمارة!$C$12,CN4=الإستمارة!$C$13,CN4=الإستمارة!$C$14,CN4=الإستمارة!$C$15,CN4=الإستمارة!$C$16,CN4=الإستمارة!$C$17,CN4=الإستمارة!$C$18,CN4=الإستمارة!$C$19),VLOOKUP(CN4,الإستمارة!$C$12:$H$19,6,0),VLOOKUP(CN4,الإستمارة!$K$12:$P$19,6,0)),"")</f>
        <v/>
      </c>
      <c r="CO5" s="106" t="e">
        <f>'اختيار المقررات'!Y16</f>
        <v>#N/A</v>
      </c>
      <c r="CP5" s="105" t="str">
        <f>IFERROR(IF(OR(CP4=الإستمارة!$C$12,CP4=الإستمارة!$C$13,CP4=الإستمارة!$C$14,CP4=الإستمارة!$C$15,CP4=الإستمارة!$C$16,CP4=الإستمارة!$C$17,CP4=الإستمارة!$C$18,CP4=الإستمارة!$C$19),VLOOKUP(CP4,الإستمارة!$C$12:$H$19,6,0),VLOOKUP(CP4,الإستمارة!$K$12:$P$19,6,0)),"")</f>
        <v/>
      </c>
      <c r="CQ5" s="106" t="e">
        <f>'اختيار المقررات'!Y17</f>
        <v>#N/A</v>
      </c>
      <c r="CR5" s="105" t="str">
        <f>IFERROR(IF(OR(CR4=الإستمارة!$C$12,CR4=الإستمارة!$C$13,CR4=الإستمارة!$C$14,CR4=الإستمارة!$C$15,CR4=الإستمارة!$C$16,CR4=الإستمارة!$C$17,CR4=الإستمارة!$C$18,CR4=الإستمارة!$C$19),VLOOKUP(CR4,الإستمارة!$C$12:$H$19,6,0),VLOOKUP(CR4,الإستمارة!$K$12:$P$19,6,0)),"")</f>
        <v/>
      </c>
      <c r="CS5" s="106" t="e">
        <f>'اختيار المقررات'!Y18</f>
        <v>#N/A</v>
      </c>
      <c r="CT5" s="105" t="str">
        <f>IFERROR(IF(OR(CT4=الإستمارة!$C$12,CT4=الإستمارة!$C$13,CT4=الإستمارة!$C$14,CT4=الإستمارة!$C$15,CT4=الإستمارة!$C$16,CT4=الإستمارة!$C$17,CT4=الإستمارة!$C$18,CT4=الإستمارة!$C$19),VLOOKUP(CT4,الإستمارة!$C$12:$H$19,6,0),VLOOKUP(CT4,الإستمارة!$K$12:$P$19,6,0)),"")</f>
        <v/>
      </c>
      <c r="CU5" s="106" t="e">
        <f>'اختيار المقررات'!Y19</f>
        <v>#N/A</v>
      </c>
      <c r="CV5" s="105" t="str">
        <f>IFERROR(IF(OR(CV4=الإستمارة!$C$12,CV4=الإستمارة!$C$13,CV4=الإستمارة!$C$14,CV4=الإستمارة!$C$15,CV4=الإستمارة!$C$16,CV4=الإستمارة!$C$17,CV4=الإستمارة!$C$18,CV4=الإستمارة!$C$19),VLOOKUP(CV4,الإستمارة!$C$12:$H$19,6,0),VLOOKUP(CV4,الإستمارة!$K$12:$P$19,6,0)),"")</f>
        <v/>
      </c>
      <c r="CW5" s="106" t="e">
        <f>'اختيار المقررات'!Y20</f>
        <v>#N/A</v>
      </c>
      <c r="CX5" s="105" t="str">
        <f>IFERROR(IF(OR(CX4=الإستمارة!$C$12,CX4=الإستمارة!$C$13,CX4=الإستمارة!$C$14,CX4=الإستمارة!$C$15,CX4=الإستمارة!$C$16,CX4=الإستمارة!$C$17,CX4=الإستمارة!$C$18,CX4=الإستمارة!$C$19),VLOOKUP(CX4,الإستمارة!$C$12:$H$19,6,0),VLOOKUP(CX4,الإستمارة!$K$12:$P$19,6,0)),"")</f>
        <v/>
      </c>
      <c r="CY5" s="106" t="e">
        <f>'اختيار المقررات'!Y21</f>
        <v>#N/A</v>
      </c>
      <c r="CZ5" s="105" t="str">
        <f>IFERROR(IF(OR(CZ4=الإستمارة!$C$12,CZ4=الإستمارة!$C$13,CZ4=الإستمارة!$C$14,CZ4=الإستمارة!$C$15,CZ4=الإستمارة!$C$16,CZ4=الإستمارة!$C$17,CZ4=الإستمارة!$C$18,CZ4=الإستمارة!$C$19),VLOOKUP(CZ4,الإستمارة!$C$12:$H$19,6,0),VLOOKUP(CZ4,الإستمارة!$K$12:$P$19,6,0)),"")</f>
        <v/>
      </c>
      <c r="DA5" s="106" t="e">
        <f>'اختيار المقررات'!AG16</f>
        <v>#N/A</v>
      </c>
      <c r="DB5" s="105" t="str">
        <f>IFERROR(IF(OR(DB4=الإستمارة!$C$12,DB4=الإستمارة!$C$13,DB4=الإستمارة!$C$14,DB4=الإستمارة!$C$15,DB4=الإستمارة!$C$16,DB4=الإستمارة!$C$17,DB4=الإستمارة!$C$18,DB4=الإستمارة!$C$19),VLOOKUP(DB4,الإستمارة!$C$12:$H$19,6,0),VLOOKUP(DB4,الإستمارة!$K$12:$P$19,6,0)),"")</f>
        <v/>
      </c>
      <c r="DC5" s="106" t="e">
        <f>'اختيار المقررات'!AG17</f>
        <v>#N/A</v>
      </c>
      <c r="DD5" s="105" t="str">
        <f>IFERROR(IF(OR(DD4=الإستمارة!$C$12,DD4=الإستمارة!$C$13,DD4=الإستمارة!$C$14,DD4=الإستمارة!$C$15,DD4=الإستمارة!$C$16,DD4=الإستمارة!$C$17,DD4=الإستمارة!$C$18,DD4=الإستمارة!$C$19),VLOOKUP(DD4,الإستمارة!$C$12:$H$19,6,0),VLOOKUP(DD4,الإستمارة!$K$12:$P$19,6,0)),"")</f>
        <v/>
      </c>
      <c r="DE5" s="106" t="e">
        <f>'اختيار المقررات'!AG18</f>
        <v>#N/A</v>
      </c>
      <c r="DF5" s="105" t="str">
        <f>IFERROR(IF(OR(DF4=الإستمارة!$C$12,DF4=الإستمارة!$C$13,DF4=الإستمارة!$C$14,DF4=الإستمارة!$C$15,DF4=الإستمارة!$C$16,DF4=الإستمارة!$C$17,DF4=الإستمارة!$C$18,DF4=الإستمارة!$C$19),VLOOKUP(DF4,الإستمارة!$C$12:$H$19,6,0),VLOOKUP(DF4,الإستمارة!$K$12:$P$19,6,0)),"")</f>
        <v/>
      </c>
      <c r="DG5" s="106" t="e">
        <f>'اختيار المقررات'!AG19</f>
        <v>#N/A</v>
      </c>
      <c r="DH5" s="105" t="str">
        <f>IFERROR(IF(OR(DH4=الإستمارة!$C$12,DH4=الإستمارة!$C$13,DH4=الإستمارة!$C$14,DH4=الإستمارة!$C$15,DH4=الإستمارة!$C$16,DH4=الإستمارة!$C$17,DH4=الإستمارة!$C$18,DH4=الإستمارة!$C$19),VLOOKUP(DH4,الإستمارة!$C$12:$H$19,6,0),VLOOKUP(DH4,الإستمارة!$K$12:$P$19,6,0)),"")</f>
        <v/>
      </c>
      <c r="DI5" s="106" t="e">
        <f>'اختيار المقررات'!AG20</f>
        <v>#N/A</v>
      </c>
      <c r="DJ5" s="105" t="str">
        <f>IFERROR(IF(OR(DJ4=الإستمارة!$C$12,DJ4=الإستمارة!$C$13,DJ4=الإستمارة!$C$14,DJ4=الإستمارة!$C$15,DJ4=الإستمارة!$C$16,DJ4=الإستمارة!$C$17,DJ4=الإستمارة!$C$18,DJ4=الإستمارة!$C$19),VLOOKUP(DJ4,الإستمارة!$C$12:$H$19,6,0),VLOOKUP(DJ4,الإستمارة!$K$12:$P$19,6,0)),"")</f>
        <v/>
      </c>
      <c r="DK5" s="106" t="e">
        <f>'اختيار المقررات'!AG21</f>
        <v>#N/A</v>
      </c>
      <c r="DL5" s="499">
        <f>'اختيار المقررات'!Q5</f>
        <v>0</v>
      </c>
      <c r="DM5" s="500">
        <f>'اختيار المقررات'!W5</f>
        <v>0</v>
      </c>
      <c r="DN5" s="501" t="e">
        <f>'اختيار المقررات'!AB5</f>
        <v>#N/A</v>
      </c>
      <c r="DO5" s="502">
        <f>'اختيار المقررات'!F5</f>
        <v>0</v>
      </c>
      <c r="DP5" s="503" t="e">
        <f>'اختيار المقررات'!N27</f>
        <v>#N/A</v>
      </c>
      <c r="DQ5" s="504" t="e">
        <f>'اختيار المقررات'!N25</f>
        <v>#N/A</v>
      </c>
      <c r="DR5" s="504" t="e">
        <f>'اختيار المقررات'!N26</f>
        <v>#N/A</v>
      </c>
      <c r="DS5" s="504" t="e">
        <f>'اختيار المقررات'!N28</f>
        <v>#N/A</v>
      </c>
      <c r="DT5" s="505" t="e">
        <f>'اختيار المقررات'!N29</f>
        <v>#N/A</v>
      </c>
      <c r="DU5" s="504" t="str">
        <f>'اختيار المقررات'!W28</f>
        <v>لا</v>
      </c>
      <c r="DV5" s="504" t="e">
        <f>'اختيار المقررات'!W29</f>
        <v>#N/A</v>
      </c>
      <c r="DW5" s="504" t="e">
        <f>'اختيار المقررات'!AD29</f>
        <v>#N/A</v>
      </c>
      <c r="DX5" s="499">
        <f>'اختيار المقررات'!AE25</f>
        <v>0</v>
      </c>
      <c r="DY5" s="506">
        <f>'اختيار المقررات'!AE26</f>
        <v>0</v>
      </c>
      <c r="DZ5" s="504" t="e">
        <f>'اختيار المقررات'!AE27</f>
        <v>#N/A</v>
      </c>
      <c r="EA5" s="507" t="e">
        <f>SUM(DX5:DZ5)</f>
        <v>#N/A</v>
      </c>
      <c r="EB5" s="499" t="e">
        <f>'اختيار المقررات'!AB2</f>
        <v>#N/A</v>
      </c>
      <c r="EC5" s="500" t="e">
        <f>'اختيار المقررات'!W2</f>
        <v>#N/A</v>
      </c>
      <c r="ED5" s="500" t="e">
        <f>'اختيار المقررات'!Q2</f>
        <v>#N/A</v>
      </c>
      <c r="EE5" s="507" t="e">
        <f>'اختيار المقررات'!H2</f>
        <v>#N/A</v>
      </c>
      <c r="EF5" s="507" t="str">
        <f>'اختيار المقررات'!C26</f>
        <v/>
      </c>
      <c r="EG5" s="507" t="str">
        <f>'اختيار المقررات'!C27</f>
        <v/>
      </c>
      <c r="EH5" s="507" t="str">
        <f>'اختيار المقررات'!C28</f>
        <v/>
      </c>
      <c r="EI5" s="507" t="str">
        <f>'اختيار المقررات'!C29</f>
        <v/>
      </c>
      <c r="EJ5" s="507" t="str">
        <f>'اختيار المقررات'!C30</f>
        <v/>
      </c>
      <c r="EK5" s="507" t="str">
        <f>'اختيار المقررات'!C31</f>
        <v/>
      </c>
      <c r="EL5" s="70" t="e">
        <f>'اختيار المقررات'!Z28</f>
        <v>#N/A</v>
      </c>
    </row>
  </sheetData>
  <sheetProtection algorithmName="SHA-512" hashValue="7+tCCH3kSQJm3Ya4TnG2/jOAd6dz1sIjMeqbdWrrbs8Lvpxh8YjiZvcEYEBML/+LpLj0/eXO8GaKMjRScS/7jQ==" saltValue="pTEDB7dELK0TOVtPb5NVLQ==" spinCount="100000" sheet="1" objects="1" scenarios="1"/>
  <mergeCells count="147">
    <mergeCell ref="DL1:DN2"/>
    <mergeCell ref="DO1:DO2"/>
    <mergeCell ref="DP1:DW2"/>
    <mergeCell ref="DX1:EA2"/>
    <mergeCell ref="EB1:EE2"/>
    <mergeCell ref="EF1:EK4"/>
    <mergeCell ref="DV3:DV4"/>
    <mergeCell ref="CJ3:CK3"/>
    <mergeCell ref="CL3:CM3"/>
    <mergeCell ref="CN3:CO3"/>
    <mergeCell ref="CP3:CQ3"/>
    <mergeCell ref="CR3:CS3"/>
    <mergeCell ref="CT3:CU3"/>
    <mergeCell ref="CV3:CW3"/>
    <mergeCell ref="CX3:CY3"/>
    <mergeCell ref="CZ3:DA3"/>
    <mergeCell ref="BP1:CM1"/>
    <mergeCell ref="CN1:DK1"/>
    <mergeCell ref="CZ4:DA4"/>
    <mergeCell ref="CD4:CE4"/>
    <mergeCell ref="CF4:CG4"/>
    <mergeCell ref="CH4:CI4"/>
    <mergeCell ref="CJ4:CK4"/>
    <mergeCell ref="CL4:CM4"/>
    <mergeCell ref="BR3:BS3"/>
    <mergeCell ref="BT3:BU3"/>
    <mergeCell ref="BV3:BW3"/>
    <mergeCell ref="BX3:BY3"/>
    <mergeCell ref="BZ3:CA3"/>
    <mergeCell ref="CB3:CC3"/>
    <mergeCell ref="CD3:CE3"/>
    <mergeCell ref="CF3:CG3"/>
    <mergeCell ref="CH3:CI3"/>
    <mergeCell ref="AZ3:BA3"/>
    <mergeCell ref="BB3:BC3"/>
    <mergeCell ref="BD3:BE3"/>
    <mergeCell ref="BF3:BG3"/>
    <mergeCell ref="BH3:BI3"/>
    <mergeCell ref="BJ3:BK3"/>
    <mergeCell ref="BL3:BM3"/>
    <mergeCell ref="BN3:BO3"/>
    <mergeCell ref="BP3:BQ3"/>
    <mergeCell ref="T2:AE2"/>
    <mergeCell ref="AF2:AQ2"/>
    <mergeCell ref="AR2:BC2"/>
    <mergeCell ref="BD2:BO2"/>
    <mergeCell ref="BP2:CA2"/>
    <mergeCell ref="CB2:CM2"/>
    <mergeCell ref="CN2:CY2"/>
    <mergeCell ref="CZ2:DK2"/>
    <mergeCell ref="T3:U3"/>
    <mergeCell ref="V3:W3"/>
    <mergeCell ref="X3:Y3"/>
    <mergeCell ref="Z3:AA3"/>
    <mergeCell ref="AB3:AC3"/>
    <mergeCell ref="AD3:AE3"/>
    <mergeCell ref="AF3:AG3"/>
    <mergeCell ref="AH3:AI3"/>
    <mergeCell ref="AJ3:AK3"/>
    <mergeCell ref="AL3:AM3"/>
    <mergeCell ref="AN3:AO3"/>
    <mergeCell ref="AP3:AQ3"/>
    <mergeCell ref="AR3:AS3"/>
    <mergeCell ref="AT3:AU3"/>
    <mergeCell ref="AV3:AW3"/>
    <mergeCell ref="AX3:AY3"/>
    <mergeCell ref="M1:M4"/>
    <mergeCell ref="A1:A2"/>
    <mergeCell ref="B1:B2"/>
    <mergeCell ref="C1:J2"/>
    <mergeCell ref="K1:K4"/>
    <mergeCell ref="L1:L4"/>
    <mergeCell ref="AR1:BO1"/>
    <mergeCell ref="N1:N4"/>
    <mergeCell ref="O1:O4"/>
    <mergeCell ref="P1:R2"/>
    <mergeCell ref="S1:S4"/>
    <mergeCell ref="T1:AQ1"/>
    <mergeCell ref="P3:P4"/>
    <mergeCell ref="Q3:Q4"/>
    <mergeCell ref="R3:R4"/>
    <mergeCell ref="T4:U4"/>
    <mergeCell ref="AF4:AG4"/>
    <mergeCell ref="V4:W4"/>
    <mergeCell ref="X4:Y4"/>
    <mergeCell ref="Z4:AA4"/>
    <mergeCell ref="AB4:AC4"/>
    <mergeCell ref="AD4:AE4"/>
    <mergeCell ref="BD4:BE4"/>
    <mergeCell ref="AH4:AI4"/>
    <mergeCell ref="AJ4:AK4"/>
    <mergeCell ref="AL4:AM4"/>
    <mergeCell ref="AN4:AO4"/>
    <mergeCell ref="AP4:AQ4"/>
    <mergeCell ref="AR4:AS4"/>
    <mergeCell ref="AT4:AU4"/>
    <mergeCell ref="AV4:AW4"/>
    <mergeCell ref="AX4:AY4"/>
    <mergeCell ref="AZ4:BA4"/>
    <mergeCell ref="BB4:BC4"/>
    <mergeCell ref="CB4:CC4"/>
    <mergeCell ref="BF4:BG4"/>
    <mergeCell ref="BH4:BI4"/>
    <mergeCell ref="BJ4:BK4"/>
    <mergeCell ref="BL4:BM4"/>
    <mergeCell ref="BN4:BO4"/>
    <mergeCell ref="BP4:BQ4"/>
    <mergeCell ref="BR4:BS4"/>
    <mergeCell ref="BT4:BU4"/>
    <mergeCell ref="BV4:BW4"/>
    <mergeCell ref="BX4:BY4"/>
    <mergeCell ref="BZ4:CA4"/>
    <mergeCell ref="CN4:CO4"/>
    <mergeCell ref="CP4:CQ4"/>
    <mergeCell ref="CR4:CS4"/>
    <mergeCell ref="CT4:CU4"/>
    <mergeCell ref="CV4:CW4"/>
    <mergeCell ref="CX4:CY4"/>
    <mergeCell ref="DL3:DL4"/>
    <mergeCell ref="DM3:DM4"/>
    <mergeCell ref="DN3:DN4"/>
    <mergeCell ref="DO3:DO4"/>
    <mergeCell ref="DP3:DP4"/>
    <mergeCell ref="DQ3:DQ4"/>
    <mergeCell ref="DS3:DS4"/>
    <mergeCell ref="DT3:DT4"/>
    <mergeCell ref="DB4:DC4"/>
    <mergeCell ref="DD4:DE4"/>
    <mergeCell ref="DF4:DG4"/>
    <mergeCell ref="DH4:DI4"/>
    <mergeCell ref="DJ4:DK4"/>
    <mergeCell ref="DB3:DC3"/>
    <mergeCell ref="DD3:DE3"/>
    <mergeCell ref="DF3:DG3"/>
    <mergeCell ref="DH3:DI3"/>
    <mergeCell ref="DJ3:DK3"/>
    <mergeCell ref="DU3:DU4"/>
    <mergeCell ref="DR3:DR4"/>
    <mergeCell ref="EC3:EC4"/>
    <mergeCell ref="ED3:ED4"/>
    <mergeCell ref="EE3:EE4"/>
    <mergeCell ref="DX3:DX4"/>
    <mergeCell ref="DY3:DY4"/>
    <mergeCell ref="DZ3:DZ4"/>
    <mergeCell ref="EA3:EA4"/>
    <mergeCell ref="EB3:EB4"/>
    <mergeCell ref="DW3:DW4"/>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B2761"/>
  <sheetViews>
    <sheetView rightToLeft="1" workbookViewId="0">
      <pane xSplit="2" ySplit="1" topLeftCell="C96" activePane="bottomRight" state="frozen"/>
      <selection pane="topRight" activeCell="C1" sqref="C1"/>
      <selection pane="bottomLeft" activeCell="A2" sqref="A2"/>
      <selection pane="bottomRight" sqref="A1:XFD1048576"/>
    </sheetView>
  </sheetViews>
  <sheetFormatPr defaultColWidth="9" defaultRowHeight="14.4" x14ac:dyDescent="0.3"/>
  <cols>
    <col min="1" max="1" width="8.88671875" style="447" bestFit="1" customWidth="1"/>
    <col min="2" max="2" width="10.44140625" style="447" bestFit="1" customWidth="1"/>
    <col min="3" max="50" width="9" style="447" customWidth="1"/>
    <col min="51" max="16384" width="9" style="447"/>
  </cols>
  <sheetData>
    <row r="1" spans="1:50" ht="45" customHeight="1" x14ac:dyDescent="0.3">
      <c r="C1" s="447">
        <v>1</v>
      </c>
      <c r="D1" s="447">
        <v>2</v>
      </c>
      <c r="E1" s="447">
        <v>3</v>
      </c>
      <c r="F1" s="447">
        <v>4</v>
      </c>
      <c r="G1" s="447">
        <v>5</v>
      </c>
      <c r="H1" s="447">
        <v>6</v>
      </c>
      <c r="I1" s="447">
        <v>7</v>
      </c>
      <c r="J1" s="447">
        <v>8</v>
      </c>
      <c r="K1" s="447">
        <v>9</v>
      </c>
      <c r="L1" s="447">
        <v>1</v>
      </c>
      <c r="M1" s="447">
        <v>11</v>
      </c>
      <c r="N1" s="447">
        <v>12</v>
      </c>
      <c r="O1" s="447">
        <v>13</v>
      </c>
      <c r="P1" s="447">
        <v>14</v>
      </c>
      <c r="Q1" s="447">
        <v>15</v>
      </c>
      <c r="R1" s="447">
        <v>16</v>
      </c>
      <c r="S1" s="447">
        <v>17</v>
      </c>
      <c r="T1" s="447">
        <v>18</v>
      </c>
      <c r="U1" s="447">
        <v>19</v>
      </c>
      <c r="V1" s="447">
        <v>2</v>
      </c>
      <c r="W1" s="447">
        <v>21</v>
      </c>
      <c r="X1" s="447">
        <v>22</v>
      </c>
      <c r="Y1" s="447">
        <v>23</v>
      </c>
      <c r="Z1" s="447">
        <v>24</v>
      </c>
      <c r="AA1" s="447">
        <v>25</v>
      </c>
      <c r="AB1" s="447">
        <v>26</v>
      </c>
      <c r="AC1" s="447">
        <v>27</v>
      </c>
      <c r="AD1" s="447">
        <v>28</v>
      </c>
      <c r="AE1" s="447">
        <v>29</v>
      </c>
      <c r="AF1" s="447">
        <v>3</v>
      </c>
      <c r="AG1" s="447">
        <v>31</v>
      </c>
      <c r="AH1" s="447">
        <v>32</v>
      </c>
      <c r="AI1" s="447">
        <v>33</v>
      </c>
      <c r="AJ1" s="447">
        <v>34</v>
      </c>
      <c r="AK1" s="447">
        <v>35</v>
      </c>
      <c r="AL1" s="447">
        <v>36</v>
      </c>
      <c r="AM1" s="447">
        <v>37</v>
      </c>
      <c r="AN1" s="447">
        <v>38</v>
      </c>
      <c r="AO1" s="447">
        <v>39</v>
      </c>
      <c r="AP1" s="447">
        <v>4</v>
      </c>
      <c r="AQ1" s="447">
        <v>41</v>
      </c>
      <c r="AR1" s="447">
        <v>42</v>
      </c>
      <c r="AS1" s="447">
        <v>43</v>
      </c>
      <c r="AT1" s="447">
        <v>44</v>
      </c>
      <c r="AU1" s="447">
        <v>45</v>
      </c>
      <c r="AV1" s="447">
        <v>46</v>
      </c>
      <c r="AW1" s="447">
        <v>47</v>
      </c>
      <c r="AX1" s="447">
        <v>48</v>
      </c>
    </row>
    <row r="2" spans="1:50" ht="21.6" x14ac:dyDescent="0.65">
      <c r="A2" s="448">
        <v>706997</v>
      </c>
      <c r="B2" s="448" t="s">
        <v>317</v>
      </c>
      <c r="C2" s="449" t="s">
        <v>226</v>
      </c>
      <c r="D2" s="449" t="s">
        <v>226</v>
      </c>
      <c r="E2" s="449" t="s">
        <v>226</v>
      </c>
      <c r="F2" s="449" t="s">
        <v>226</v>
      </c>
      <c r="G2" s="449" t="s">
        <v>226</v>
      </c>
      <c r="H2" s="449" t="s">
        <v>225</v>
      </c>
      <c r="I2" s="449" t="s">
        <v>225</v>
      </c>
      <c r="J2" s="449" t="s">
        <v>225</v>
      </c>
      <c r="K2" s="449" t="s">
        <v>225</v>
      </c>
      <c r="L2" s="449" t="s">
        <v>225</v>
      </c>
      <c r="M2" s="449" t="s">
        <v>225</v>
      </c>
      <c r="N2" s="449" t="s">
        <v>225</v>
      </c>
      <c r="O2" s="449" t="s">
        <v>293</v>
      </c>
      <c r="P2" s="449" t="s">
        <v>293</v>
      </c>
      <c r="Q2" s="449" t="s">
        <v>293</v>
      </c>
      <c r="R2" s="449" t="s">
        <v>293</v>
      </c>
      <c r="S2" s="449" t="s">
        <v>293</v>
      </c>
      <c r="T2" s="449" t="s">
        <v>293</v>
      </c>
      <c r="U2" s="449" t="s">
        <v>293</v>
      </c>
      <c r="V2" s="449" t="s">
        <v>293</v>
      </c>
      <c r="W2" s="449" t="s">
        <v>293</v>
      </c>
      <c r="X2" s="449" t="s">
        <v>293</v>
      </c>
      <c r="Y2" s="449" t="s">
        <v>293</v>
      </c>
      <c r="Z2" s="449" t="s">
        <v>293</v>
      </c>
      <c r="AA2" s="449" t="s">
        <v>293</v>
      </c>
      <c r="AB2" s="449" t="s">
        <v>293</v>
      </c>
      <c r="AC2" s="449" t="s">
        <v>293</v>
      </c>
      <c r="AD2" s="449" t="s">
        <v>293</v>
      </c>
      <c r="AE2" s="449" t="s">
        <v>293</v>
      </c>
      <c r="AF2" s="449" t="s">
        <v>293</v>
      </c>
      <c r="AG2" s="449" t="s">
        <v>293</v>
      </c>
      <c r="AH2" s="449" t="s">
        <v>293</v>
      </c>
      <c r="AI2" s="449" t="s">
        <v>293</v>
      </c>
      <c r="AJ2" s="449" t="s">
        <v>293</v>
      </c>
      <c r="AK2" s="449" t="s">
        <v>293</v>
      </c>
      <c r="AL2" s="449" t="s">
        <v>293</v>
      </c>
      <c r="AM2" s="449" t="s">
        <v>293</v>
      </c>
      <c r="AN2" s="449" t="s">
        <v>293</v>
      </c>
      <c r="AO2" s="449" t="s">
        <v>293</v>
      </c>
      <c r="AP2" s="449" t="s">
        <v>293</v>
      </c>
      <c r="AQ2" s="449" t="s">
        <v>293</v>
      </c>
      <c r="AR2" s="449" t="s">
        <v>293</v>
      </c>
      <c r="AS2" s="449" t="s">
        <v>293</v>
      </c>
      <c r="AT2" s="449" t="s">
        <v>293</v>
      </c>
      <c r="AU2" s="449" t="s">
        <v>293</v>
      </c>
      <c r="AV2" s="449" t="s">
        <v>293</v>
      </c>
      <c r="AW2" s="449" t="s">
        <v>293</v>
      </c>
      <c r="AX2" s="449" t="s">
        <v>293</v>
      </c>
    </row>
    <row r="3" spans="1:50" ht="21.6" x14ac:dyDescent="0.65">
      <c r="A3" s="448">
        <v>706276</v>
      </c>
      <c r="B3" s="448" t="s">
        <v>317</v>
      </c>
      <c r="C3" s="449" t="s">
        <v>224</v>
      </c>
      <c r="D3" s="449" t="s">
        <v>224</v>
      </c>
      <c r="E3" s="449" t="s">
        <v>224</v>
      </c>
      <c r="F3" s="449" t="s">
        <v>224</v>
      </c>
      <c r="G3" s="449" t="s">
        <v>225</v>
      </c>
      <c r="H3" s="449" t="s">
        <v>226</v>
      </c>
      <c r="I3" s="449" t="s">
        <v>224</v>
      </c>
      <c r="J3" s="449" t="s">
        <v>226</v>
      </c>
      <c r="K3" s="449" t="s">
        <v>226</v>
      </c>
      <c r="L3" s="449" t="s">
        <v>226</v>
      </c>
      <c r="M3" s="449" t="s">
        <v>225</v>
      </c>
      <c r="N3" s="449" t="s">
        <v>225</v>
      </c>
      <c r="O3" s="449" t="s">
        <v>293</v>
      </c>
      <c r="P3" s="449" t="s">
        <v>293</v>
      </c>
      <c r="Q3" s="449" t="s">
        <v>293</v>
      </c>
      <c r="R3" s="449" t="s">
        <v>293</v>
      </c>
      <c r="S3" s="449" t="s">
        <v>293</v>
      </c>
      <c r="T3" s="449" t="s">
        <v>293</v>
      </c>
      <c r="U3" s="449" t="s">
        <v>293</v>
      </c>
      <c r="V3" s="449" t="s">
        <v>293</v>
      </c>
      <c r="W3" s="449" t="s">
        <v>293</v>
      </c>
      <c r="X3" s="449" t="s">
        <v>293</v>
      </c>
      <c r="Y3" s="449" t="s">
        <v>293</v>
      </c>
      <c r="Z3" s="449" t="s">
        <v>293</v>
      </c>
      <c r="AA3" s="449" t="s">
        <v>293</v>
      </c>
      <c r="AB3" s="449" t="s">
        <v>293</v>
      </c>
      <c r="AC3" s="449" t="s">
        <v>293</v>
      </c>
      <c r="AD3" s="449" t="s">
        <v>293</v>
      </c>
      <c r="AE3" s="449" t="s">
        <v>293</v>
      </c>
      <c r="AF3" s="449" t="s">
        <v>293</v>
      </c>
      <c r="AG3" s="449" t="s">
        <v>293</v>
      </c>
      <c r="AH3" s="449" t="s">
        <v>293</v>
      </c>
      <c r="AI3" s="449" t="s">
        <v>293</v>
      </c>
      <c r="AJ3" s="449" t="s">
        <v>293</v>
      </c>
      <c r="AK3" s="449" t="s">
        <v>293</v>
      </c>
      <c r="AL3" s="449" t="s">
        <v>293</v>
      </c>
      <c r="AM3" s="449" t="s">
        <v>293</v>
      </c>
      <c r="AN3" s="449" t="s">
        <v>293</v>
      </c>
      <c r="AO3" s="449" t="s">
        <v>293</v>
      </c>
      <c r="AP3" s="449" t="s">
        <v>293</v>
      </c>
      <c r="AQ3" s="449" t="s">
        <v>293</v>
      </c>
      <c r="AR3" s="449" t="s">
        <v>293</v>
      </c>
      <c r="AS3" s="449" t="s">
        <v>293</v>
      </c>
      <c r="AT3" s="449" t="s">
        <v>293</v>
      </c>
      <c r="AU3" s="449" t="s">
        <v>293</v>
      </c>
      <c r="AV3" s="449" t="s">
        <v>293</v>
      </c>
      <c r="AW3" s="449" t="s">
        <v>293</v>
      </c>
      <c r="AX3" s="449" t="s">
        <v>293</v>
      </c>
    </row>
    <row r="4" spans="1:50" ht="21.6" x14ac:dyDescent="0.65">
      <c r="A4" s="448">
        <v>702909</v>
      </c>
      <c r="B4" s="448" t="s">
        <v>319</v>
      </c>
      <c r="C4" s="449" t="s">
        <v>226</v>
      </c>
      <c r="D4" s="449" t="s">
        <v>226</v>
      </c>
      <c r="E4" s="449" t="s">
        <v>226</v>
      </c>
      <c r="F4" s="449" t="s">
        <v>226</v>
      </c>
      <c r="G4" s="449" t="s">
        <v>226</v>
      </c>
      <c r="H4" s="449" t="s">
        <v>226</v>
      </c>
      <c r="I4" s="449" t="s">
        <v>226</v>
      </c>
      <c r="J4" s="449" t="s">
        <v>226</v>
      </c>
      <c r="K4" s="449" t="s">
        <v>224</v>
      </c>
      <c r="L4" s="449" t="s">
        <v>224</v>
      </c>
      <c r="M4" s="449" t="s">
        <v>226</v>
      </c>
      <c r="N4" s="449" t="s">
        <v>224</v>
      </c>
      <c r="O4" s="449" t="s">
        <v>224</v>
      </c>
      <c r="P4" s="449" t="s">
        <v>224</v>
      </c>
      <c r="Q4" s="449" t="s">
        <v>224</v>
      </c>
      <c r="R4" s="449" t="s">
        <v>224</v>
      </c>
      <c r="S4" s="449" t="s">
        <v>224</v>
      </c>
      <c r="T4" s="449" t="s">
        <v>226</v>
      </c>
      <c r="U4" s="449" t="s">
        <v>224</v>
      </c>
      <c r="V4" s="449" t="s">
        <v>226</v>
      </c>
      <c r="W4" s="449" t="s">
        <v>224</v>
      </c>
      <c r="X4" s="449" t="s">
        <v>226</v>
      </c>
      <c r="Y4" s="449" t="s">
        <v>226</v>
      </c>
      <c r="Z4" s="449" t="s">
        <v>224</v>
      </c>
      <c r="AA4" s="449" t="s">
        <v>224</v>
      </c>
      <c r="AB4" s="449" t="s">
        <v>224</v>
      </c>
      <c r="AC4" s="449" t="s">
        <v>224</v>
      </c>
      <c r="AD4" s="449" t="s">
        <v>224</v>
      </c>
      <c r="AE4" s="449" t="s">
        <v>224</v>
      </c>
      <c r="AF4" s="449" t="s">
        <v>224</v>
      </c>
      <c r="AG4" s="449" t="s">
        <v>225</v>
      </c>
      <c r="AH4" s="449" t="s">
        <v>225</v>
      </c>
      <c r="AI4" s="449" t="s">
        <v>225</v>
      </c>
      <c r="AJ4" s="449" t="s">
        <v>225</v>
      </c>
      <c r="AK4" s="449" t="s">
        <v>225</v>
      </c>
      <c r="AL4" s="449" t="s">
        <v>225</v>
      </c>
      <c r="AM4" s="449" t="s">
        <v>293</v>
      </c>
      <c r="AN4" s="449" t="s">
        <v>293</v>
      </c>
      <c r="AO4" s="449" t="s">
        <v>293</v>
      </c>
      <c r="AP4" s="449" t="s">
        <v>293</v>
      </c>
      <c r="AQ4" s="449" t="s">
        <v>293</v>
      </c>
      <c r="AR4" s="449" t="s">
        <v>293</v>
      </c>
      <c r="AS4" s="449" t="s">
        <v>293</v>
      </c>
      <c r="AT4" s="449" t="s">
        <v>293</v>
      </c>
      <c r="AU4" s="449" t="s">
        <v>293</v>
      </c>
      <c r="AV4" s="449" t="s">
        <v>293</v>
      </c>
      <c r="AW4" s="449" t="s">
        <v>293</v>
      </c>
      <c r="AX4" s="449" t="s">
        <v>293</v>
      </c>
    </row>
    <row r="5" spans="1:50" ht="21.6" x14ac:dyDescent="0.65">
      <c r="A5" s="448">
        <v>707343</v>
      </c>
      <c r="B5" s="448" t="s">
        <v>317</v>
      </c>
      <c r="C5" s="449" t="s">
        <v>225</v>
      </c>
      <c r="D5" s="449" t="s">
        <v>225</v>
      </c>
      <c r="E5" s="449" t="s">
        <v>225</v>
      </c>
      <c r="F5" s="449" t="s">
        <v>225</v>
      </c>
      <c r="G5" s="449" t="s">
        <v>225</v>
      </c>
      <c r="H5" s="449" t="s">
        <v>225</v>
      </c>
      <c r="I5" s="449" t="s">
        <v>225</v>
      </c>
      <c r="J5" s="449" t="s">
        <v>225</v>
      </c>
      <c r="K5" s="449" t="s">
        <v>225</v>
      </c>
      <c r="L5" s="449" t="s">
        <v>225</v>
      </c>
      <c r="M5" s="449" t="s">
        <v>225</v>
      </c>
      <c r="N5" s="449" t="s">
        <v>225</v>
      </c>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c r="AQ5" s="449"/>
      <c r="AR5" s="449"/>
      <c r="AS5" s="449"/>
      <c r="AT5" s="449"/>
      <c r="AU5" s="449"/>
      <c r="AV5" s="449"/>
      <c r="AW5" s="449"/>
      <c r="AX5" s="449"/>
    </row>
    <row r="6" spans="1:50" ht="21.6" x14ac:dyDescent="0.65">
      <c r="A6" s="448">
        <v>707043</v>
      </c>
      <c r="B6" s="448" t="s">
        <v>317</v>
      </c>
      <c r="C6" s="449" t="s">
        <v>226</v>
      </c>
      <c r="D6" s="449" t="s">
        <v>226</v>
      </c>
      <c r="E6" s="449" t="s">
        <v>226</v>
      </c>
      <c r="F6" s="449" t="s">
        <v>226</v>
      </c>
      <c r="G6" s="449" t="s">
        <v>226</v>
      </c>
      <c r="H6" s="449" t="s">
        <v>226</v>
      </c>
      <c r="I6" s="449" t="s">
        <v>226</v>
      </c>
      <c r="J6" s="449" t="s">
        <v>226</v>
      </c>
      <c r="K6" s="449" t="s">
        <v>226</v>
      </c>
      <c r="L6" s="449" t="s">
        <v>226</v>
      </c>
      <c r="M6" s="449" t="s">
        <v>226</v>
      </c>
      <c r="N6" s="449" t="s">
        <v>226</v>
      </c>
      <c r="O6" s="449" t="s">
        <v>293</v>
      </c>
      <c r="P6" s="449" t="s">
        <v>293</v>
      </c>
      <c r="Q6" s="449" t="s">
        <v>293</v>
      </c>
      <c r="R6" s="449" t="s">
        <v>293</v>
      </c>
      <c r="S6" s="449" t="s">
        <v>293</v>
      </c>
      <c r="T6" s="449" t="s">
        <v>293</v>
      </c>
      <c r="U6" s="449" t="s">
        <v>293</v>
      </c>
      <c r="V6" s="449" t="s">
        <v>293</v>
      </c>
      <c r="W6" s="449" t="s">
        <v>293</v>
      </c>
      <c r="X6" s="449" t="s">
        <v>293</v>
      </c>
      <c r="Y6" s="449" t="s">
        <v>293</v>
      </c>
      <c r="Z6" s="449" t="s">
        <v>293</v>
      </c>
      <c r="AA6" s="449" t="s">
        <v>293</v>
      </c>
      <c r="AB6" s="449" t="s">
        <v>293</v>
      </c>
      <c r="AC6" s="449" t="s">
        <v>293</v>
      </c>
      <c r="AD6" s="449" t="s">
        <v>293</v>
      </c>
      <c r="AE6" s="449" t="s">
        <v>293</v>
      </c>
      <c r="AF6" s="449" t="s">
        <v>293</v>
      </c>
      <c r="AG6" s="449" t="s">
        <v>293</v>
      </c>
      <c r="AH6" s="449" t="s">
        <v>293</v>
      </c>
      <c r="AI6" s="449" t="s">
        <v>293</v>
      </c>
      <c r="AJ6" s="449" t="s">
        <v>293</v>
      </c>
      <c r="AK6" s="449" t="s">
        <v>293</v>
      </c>
      <c r="AL6" s="449" t="s">
        <v>293</v>
      </c>
      <c r="AM6" s="449" t="s">
        <v>293</v>
      </c>
      <c r="AN6" s="449" t="s">
        <v>293</v>
      </c>
      <c r="AO6" s="449" t="s">
        <v>293</v>
      </c>
      <c r="AP6" s="449" t="s">
        <v>293</v>
      </c>
      <c r="AQ6" s="449" t="s">
        <v>293</v>
      </c>
      <c r="AR6" s="449" t="s">
        <v>293</v>
      </c>
      <c r="AS6" s="449" t="s">
        <v>293</v>
      </c>
      <c r="AT6" s="449" t="s">
        <v>293</v>
      </c>
      <c r="AU6" s="449" t="s">
        <v>293</v>
      </c>
      <c r="AV6" s="449" t="s">
        <v>293</v>
      </c>
      <c r="AW6" s="449" t="s">
        <v>293</v>
      </c>
      <c r="AX6" s="449" t="s">
        <v>293</v>
      </c>
    </row>
    <row r="7" spans="1:50" ht="21.6" x14ac:dyDescent="0.65">
      <c r="A7" s="448">
        <v>703402</v>
      </c>
      <c r="B7" s="448" t="s">
        <v>319</v>
      </c>
      <c r="C7" s="449" t="s">
        <v>224</v>
      </c>
      <c r="D7" s="449" t="s">
        <v>226</v>
      </c>
      <c r="E7" s="449" t="s">
        <v>224</v>
      </c>
      <c r="F7" s="449" t="s">
        <v>224</v>
      </c>
      <c r="G7" s="449" t="s">
        <v>224</v>
      </c>
      <c r="H7" s="449" t="s">
        <v>224</v>
      </c>
      <c r="I7" s="449" t="s">
        <v>224</v>
      </c>
      <c r="J7" s="449" t="s">
        <v>224</v>
      </c>
      <c r="K7" s="449" t="s">
        <v>226</v>
      </c>
      <c r="L7" s="449" t="s">
        <v>224</v>
      </c>
      <c r="M7" s="449" t="s">
        <v>224</v>
      </c>
      <c r="N7" s="449" t="s">
        <v>224</v>
      </c>
      <c r="O7" s="449" t="s">
        <v>224</v>
      </c>
      <c r="P7" s="449" t="s">
        <v>224</v>
      </c>
      <c r="Q7" s="449" t="s">
        <v>226</v>
      </c>
      <c r="R7" s="449" t="s">
        <v>226</v>
      </c>
      <c r="S7" s="449" t="s">
        <v>224</v>
      </c>
      <c r="T7" s="449" t="s">
        <v>224</v>
      </c>
      <c r="U7" s="449" t="s">
        <v>224</v>
      </c>
      <c r="V7" s="449" t="s">
        <v>224</v>
      </c>
      <c r="W7" s="449" t="s">
        <v>226</v>
      </c>
      <c r="X7" s="449" t="s">
        <v>226</v>
      </c>
      <c r="Y7" s="449" t="s">
        <v>224</v>
      </c>
      <c r="Z7" s="449" t="s">
        <v>225</v>
      </c>
      <c r="AA7" s="449" t="s">
        <v>225</v>
      </c>
      <c r="AB7" s="449" t="s">
        <v>225</v>
      </c>
      <c r="AC7" s="449" t="s">
        <v>225</v>
      </c>
      <c r="AD7" s="449" t="s">
        <v>225</v>
      </c>
      <c r="AE7" s="449" t="s">
        <v>224</v>
      </c>
      <c r="AF7" s="449" t="s">
        <v>224</v>
      </c>
      <c r="AG7" s="449" t="s">
        <v>225</v>
      </c>
      <c r="AH7" s="449" t="s">
        <v>225</v>
      </c>
      <c r="AI7" s="449" t="s">
        <v>225</v>
      </c>
      <c r="AJ7" s="449" t="s">
        <v>225</v>
      </c>
      <c r="AK7" s="449" t="s">
        <v>225</v>
      </c>
      <c r="AL7" s="449" t="s">
        <v>225</v>
      </c>
      <c r="AM7" s="449" t="s">
        <v>293</v>
      </c>
      <c r="AN7" s="449" t="s">
        <v>293</v>
      </c>
      <c r="AO7" s="449" t="s">
        <v>293</v>
      </c>
      <c r="AP7" s="449" t="s">
        <v>293</v>
      </c>
      <c r="AQ7" s="449" t="s">
        <v>293</v>
      </c>
      <c r="AR7" s="449" t="s">
        <v>293</v>
      </c>
      <c r="AS7" s="449" t="s">
        <v>293</v>
      </c>
      <c r="AT7" s="449" t="s">
        <v>293</v>
      </c>
      <c r="AU7" s="449" t="s">
        <v>293</v>
      </c>
      <c r="AV7" s="449" t="s">
        <v>293</v>
      </c>
      <c r="AW7" s="449" t="s">
        <v>293</v>
      </c>
      <c r="AX7" s="449" t="s">
        <v>293</v>
      </c>
    </row>
    <row r="8" spans="1:50" ht="21.6" x14ac:dyDescent="0.65">
      <c r="A8" s="448">
        <v>707235</v>
      </c>
      <c r="B8" s="448" t="s">
        <v>317</v>
      </c>
      <c r="C8" s="449" t="s">
        <v>225</v>
      </c>
      <c r="D8" s="449" t="s">
        <v>225</v>
      </c>
      <c r="E8" s="449" t="s">
        <v>225</v>
      </c>
      <c r="F8" s="449" t="s">
        <v>225</v>
      </c>
      <c r="G8" s="449" t="s">
        <v>225</v>
      </c>
      <c r="H8" s="449" t="s">
        <v>225</v>
      </c>
      <c r="I8" s="449" t="s">
        <v>225</v>
      </c>
      <c r="J8" s="449" t="s">
        <v>225</v>
      </c>
      <c r="K8" s="449" t="s">
        <v>225</v>
      </c>
      <c r="L8" s="449" t="s">
        <v>225</v>
      </c>
      <c r="M8" s="449" t="s">
        <v>225</v>
      </c>
      <c r="N8" s="449" t="s">
        <v>225</v>
      </c>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49"/>
      <c r="AN8" s="449"/>
      <c r="AO8" s="449"/>
      <c r="AP8" s="449"/>
      <c r="AQ8" s="449"/>
      <c r="AR8" s="449"/>
      <c r="AS8" s="449"/>
      <c r="AT8" s="449"/>
      <c r="AU8" s="449"/>
      <c r="AV8" s="449"/>
      <c r="AW8" s="449"/>
      <c r="AX8" s="449"/>
    </row>
    <row r="9" spans="1:50" ht="21.6" x14ac:dyDescent="0.65">
      <c r="A9" s="448">
        <v>704999</v>
      </c>
      <c r="B9" s="448" t="s">
        <v>317</v>
      </c>
      <c r="C9" s="449" t="s">
        <v>224</v>
      </c>
      <c r="D9" s="449" t="s">
        <v>224</v>
      </c>
      <c r="E9" s="449" t="s">
        <v>224</v>
      </c>
      <c r="F9" s="449" t="s">
        <v>224</v>
      </c>
      <c r="G9" s="449" t="s">
        <v>224</v>
      </c>
      <c r="H9" s="449" t="s">
        <v>224</v>
      </c>
      <c r="I9" s="449" t="s">
        <v>224</v>
      </c>
      <c r="J9" s="449" t="s">
        <v>224</v>
      </c>
      <c r="K9" s="449" t="s">
        <v>225</v>
      </c>
      <c r="L9" s="449" t="s">
        <v>225</v>
      </c>
      <c r="M9" s="449" t="s">
        <v>225</v>
      </c>
      <c r="N9" s="449" t="s">
        <v>224</v>
      </c>
      <c r="O9" s="449" t="s">
        <v>293</v>
      </c>
      <c r="P9" s="449" t="s">
        <v>293</v>
      </c>
      <c r="Q9" s="449" t="s">
        <v>293</v>
      </c>
      <c r="R9" s="449" t="s">
        <v>293</v>
      </c>
      <c r="S9" s="449" t="s">
        <v>293</v>
      </c>
      <c r="T9" s="449" t="s">
        <v>293</v>
      </c>
      <c r="U9" s="449" t="s">
        <v>293</v>
      </c>
      <c r="V9" s="449" t="s">
        <v>293</v>
      </c>
      <c r="W9" s="449" t="s">
        <v>293</v>
      </c>
      <c r="X9" s="449" t="s">
        <v>293</v>
      </c>
      <c r="Y9" s="449" t="s">
        <v>293</v>
      </c>
      <c r="Z9" s="449" t="s">
        <v>293</v>
      </c>
      <c r="AA9" s="449" t="s">
        <v>293</v>
      </c>
      <c r="AB9" s="449" t="s">
        <v>293</v>
      </c>
      <c r="AC9" s="449" t="s">
        <v>293</v>
      </c>
      <c r="AD9" s="449" t="s">
        <v>293</v>
      </c>
      <c r="AE9" s="449" t="s">
        <v>293</v>
      </c>
      <c r="AF9" s="449" t="s">
        <v>293</v>
      </c>
      <c r="AG9" s="449" t="s">
        <v>293</v>
      </c>
      <c r="AH9" s="449" t="s">
        <v>293</v>
      </c>
      <c r="AI9" s="449" t="s">
        <v>293</v>
      </c>
      <c r="AJ9" s="449" t="s">
        <v>293</v>
      </c>
      <c r="AK9" s="449" t="s">
        <v>293</v>
      </c>
      <c r="AL9" s="449" t="s">
        <v>293</v>
      </c>
      <c r="AM9" s="449" t="s">
        <v>293</v>
      </c>
      <c r="AN9" s="449" t="s">
        <v>293</v>
      </c>
      <c r="AO9" s="449" t="s">
        <v>293</v>
      </c>
      <c r="AP9" s="449" t="s">
        <v>293</v>
      </c>
      <c r="AQ9" s="449" t="s">
        <v>293</v>
      </c>
      <c r="AR9" s="449" t="s">
        <v>293</v>
      </c>
      <c r="AS9" s="449" t="s">
        <v>293</v>
      </c>
      <c r="AT9" s="449" t="s">
        <v>293</v>
      </c>
      <c r="AU9" s="449" t="s">
        <v>293</v>
      </c>
      <c r="AV9" s="449" t="s">
        <v>293</v>
      </c>
      <c r="AW9" s="449" t="s">
        <v>293</v>
      </c>
      <c r="AX9" s="449" t="s">
        <v>293</v>
      </c>
    </row>
    <row r="10" spans="1:50" ht="21.6" x14ac:dyDescent="0.65">
      <c r="A10" s="448">
        <v>706636</v>
      </c>
      <c r="B10" s="448" t="s">
        <v>317</v>
      </c>
      <c r="C10" s="449" t="s">
        <v>225</v>
      </c>
      <c r="D10" s="449" t="s">
        <v>226</v>
      </c>
      <c r="E10" s="449" t="s">
        <v>226</v>
      </c>
      <c r="F10" s="449" t="s">
        <v>225</v>
      </c>
      <c r="G10" s="449" t="s">
        <v>226</v>
      </c>
      <c r="H10" s="449" t="s">
        <v>226</v>
      </c>
      <c r="I10" s="449" t="s">
        <v>226</v>
      </c>
      <c r="J10" s="449" t="s">
        <v>225</v>
      </c>
      <c r="K10" s="449" t="s">
        <v>226</v>
      </c>
      <c r="L10" s="449" t="s">
        <v>225</v>
      </c>
      <c r="M10" s="449" t="s">
        <v>225</v>
      </c>
      <c r="N10" s="449" t="s">
        <v>225</v>
      </c>
      <c r="O10" s="449" t="s">
        <v>293</v>
      </c>
      <c r="P10" s="449" t="s">
        <v>293</v>
      </c>
      <c r="Q10" s="449" t="s">
        <v>293</v>
      </c>
      <c r="R10" s="449" t="s">
        <v>293</v>
      </c>
      <c r="S10" s="449" t="s">
        <v>293</v>
      </c>
      <c r="T10" s="449" t="s">
        <v>293</v>
      </c>
      <c r="U10" s="449" t="s">
        <v>293</v>
      </c>
      <c r="V10" s="449" t="s">
        <v>293</v>
      </c>
      <c r="W10" s="449" t="s">
        <v>293</v>
      </c>
      <c r="X10" s="449" t="s">
        <v>293</v>
      </c>
      <c r="Y10" s="449" t="s">
        <v>293</v>
      </c>
      <c r="Z10" s="449" t="s">
        <v>293</v>
      </c>
      <c r="AA10" s="449" t="s">
        <v>293</v>
      </c>
      <c r="AB10" s="449" t="s">
        <v>293</v>
      </c>
      <c r="AC10" s="449" t="s">
        <v>293</v>
      </c>
      <c r="AD10" s="449" t="s">
        <v>293</v>
      </c>
      <c r="AE10" s="449" t="s">
        <v>293</v>
      </c>
      <c r="AF10" s="449" t="s">
        <v>293</v>
      </c>
      <c r="AG10" s="449" t="s">
        <v>293</v>
      </c>
      <c r="AH10" s="449" t="s">
        <v>293</v>
      </c>
      <c r="AI10" s="449" t="s">
        <v>293</v>
      </c>
      <c r="AJ10" s="449" t="s">
        <v>293</v>
      </c>
      <c r="AK10" s="449" t="s">
        <v>293</v>
      </c>
      <c r="AL10" s="449" t="s">
        <v>293</v>
      </c>
      <c r="AM10" s="449" t="s">
        <v>293</v>
      </c>
      <c r="AN10" s="449" t="s">
        <v>293</v>
      </c>
      <c r="AO10" s="449" t="s">
        <v>293</v>
      </c>
      <c r="AP10" s="449" t="s">
        <v>293</v>
      </c>
      <c r="AQ10" s="449" t="s">
        <v>293</v>
      </c>
      <c r="AR10" s="449" t="s">
        <v>293</v>
      </c>
      <c r="AS10" s="449" t="s">
        <v>293</v>
      </c>
      <c r="AT10" s="449" t="s">
        <v>293</v>
      </c>
      <c r="AU10" s="449" t="s">
        <v>293</v>
      </c>
      <c r="AV10" s="449" t="s">
        <v>293</v>
      </c>
      <c r="AW10" s="449" t="s">
        <v>293</v>
      </c>
      <c r="AX10" s="449" t="s">
        <v>293</v>
      </c>
    </row>
    <row r="11" spans="1:50" ht="21.6" x14ac:dyDescent="0.65">
      <c r="A11" s="448">
        <v>706773</v>
      </c>
      <c r="B11" s="448" t="s">
        <v>317</v>
      </c>
      <c r="C11" s="449" t="s">
        <v>224</v>
      </c>
      <c r="D11" s="449" t="s">
        <v>224</v>
      </c>
      <c r="E11" s="449" t="s">
        <v>224</v>
      </c>
      <c r="F11" s="449" t="s">
        <v>224</v>
      </c>
      <c r="G11" s="449" t="s">
        <v>226</v>
      </c>
      <c r="H11" s="449" t="s">
        <v>226</v>
      </c>
      <c r="I11" s="449" t="s">
        <v>226</v>
      </c>
      <c r="J11" s="449" t="s">
        <v>225</v>
      </c>
      <c r="K11" s="449" t="s">
        <v>225</v>
      </c>
      <c r="L11" s="449" t="s">
        <v>225</v>
      </c>
      <c r="M11" s="449" t="s">
        <v>226</v>
      </c>
      <c r="N11" s="449" t="s">
        <v>226</v>
      </c>
      <c r="O11" s="449" t="s">
        <v>293</v>
      </c>
      <c r="P11" s="449" t="s">
        <v>293</v>
      </c>
      <c r="Q11" s="449" t="s">
        <v>293</v>
      </c>
      <c r="R11" s="449" t="s">
        <v>293</v>
      </c>
      <c r="S11" s="449" t="s">
        <v>293</v>
      </c>
      <c r="T11" s="449" t="s">
        <v>293</v>
      </c>
      <c r="U11" s="449" t="s">
        <v>293</v>
      </c>
      <c r="V11" s="449" t="s">
        <v>293</v>
      </c>
      <c r="W11" s="449" t="s">
        <v>293</v>
      </c>
      <c r="X11" s="449" t="s">
        <v>293</v>
      </c>
      <c r="Y11" s="449" t="s">
        <v>293</v>
      </c>
      <c r="Z11" s="449" t="s">
        <v>293</v>
      </c>
      <c r="AA11" s="449" t="s">
        <v>293</v>
      </c>
      <c r="AB11" s="449" t="s">
        <v>293</v>
      </c>
      <c r="AC11" s="449" t="s">
        <v>293</v>
      </c>
      <c r="AD11" s="449" t="s">
        <v>293</v>
      </c>
      <c r="AE11" s="449" t="s">
        <v>293</v>
      </c>
      <c r="AF11" s="449" t="s">
        <v>293</v>
      </c>
      <c r="AG11" s="449" t="s">
        <v>293</v>
      </c>
      <c r="AH11" s="449" t="s">
        <v>293</v>
      </c>
      <c r="AI11" s="449" t="s">
        <v>293</v>
      </c>
      <c r="AJ11" s="449" t="s">
        <v>293</v>
      </c>
      <c r="AK11" s="449" t="s">
        <v>293</v>
      </c>
      <c r="AL11" s="449" t="s">
        <v>293</v>
      </c>
      <c r="AM11" s="449" t="s">
        <v>293</v>
      </c>
      <c r="AN11" s="449" t="s">
        <v>293</v>
      </c>
      <c r="AO11" s="449" t="s">
        <v>293</v>
      </c>
      <c r="AP11" s="449" t="s">
        <v>293</v>
      </c>
      <c r="AQ11" s="449" t="s">
        <v>293</v>
      </c>
      <c r="AR11" s="449" t="s">
        <v>293</v>
      </c>
      <c r="AS11" s="449" t="s">
        <v>293</v>
      </c>
      <c r="AT11" s="449" t="s">
        <v>293</v>
      </c>
      <c r="AU11" s="449" t="s">
        <v>293</v>
      </c>
      <c r="AV11" s="449" t="s">
        <v>293</v>
      </c>
      <c r="AW11" s="449" t="s">
        <v>293</v>
      </c>
      <c r="AX11" s="449" t="s">
        <v>293</v>
      </c>
    </row>
    <row r="12" spans="1:50" ht="21.6" x14ac:dyDescent="0.65">
      <c r="A12" s="448">
        <v>706830</v>
      </c>
      <c r="B12" s="448" t="s">
        <v>317</v>
      </c>
      <c r="C12" s="449" t="s">
        <v>224</v>
      </c>
      <c r="D12" s="449" t="s">
        <v>226</v>
      </c>
      <c r="E12" s="449" t="s">
        <v>226</v>
      </c>
      <c r="F12" s="449" t="s">
        <v>224</v>
      </c>
      <c r="G12" s="449" t="s">
        <v>224</v>
      </c>
      <c r="H12" s="449" t="s">
        <v>226</v>
      </c>
      <c r="I12" s="449" t="s">
        <v>225</v>
      </c>
      <c r="J12" s="449" t="s">
        <v>225</v>
      </c>
      <c r="K12" s="449" t="s">
        <v>225</v>
      </c>
      <c r="L12" s="449" t="s">
        <v>225</v>
      </c>
      <c r="M12" s="449" t="s">
        <v>225</v>
      </c>
      <c r="N12" s="449" t="s">
        <v>226</v>
      </c>
      <c r="O12" s="449" t="s">
        <v>293</v>
      </c>
      <c r="P12" s="449" t="s">
        <v>293</v>
      </c>
      <c r="Q12" s="449" t="s">
        <v>293</v>
      </c>
      <c r="R12" s="449" t="s">
        <v>293</v>
      </c>
      <c r="S12" s="449" t="s">
        <v>293</v>
      </c>
      <c r="T12" s="449" t="s">
        <v>293</v>
      </c>
      <c r="U12" s="449" t="s">
        <v>293</v>
      </c>
      <c r="V12" s="449" t="s">
        <v>293</v>
      </c>
      <c r="W12" s="449" t="s">
        <v>293</v>
      </c>
      <c r="X12" s="449" t="s">
        <v>293</v>
      </c>
      <c r="Y12" s="449" t="s">
        <v>293</v>
      </c>
      <c r="Z12" s="449" t="s">
        <v>293</v>
      </c>
      <c r="AA12" s="449" t="s">
        <v>293</v>
      </c>
      <c r="AB12" s="449" t="s">
        <v>293</v>
      </c>
      <c r="AC12" s="449" t="s">
        <v>293</v>
      </c>
      <c r="AD12" s="449" t="s">
        <v>293</v>
      </c>
      <c r="AE12" s="449" t="s">
        <v>293</v>
      </c>
      <c r="AF12" s="449" t="s">
        <v>293</v>
      </c>
      <c r="AG12" s="449" t="s">
        <v>293</v>
      </c>
      <c r="AH12" s="449" t="s">
        <v>293</v>
      </c>
      <c r="AI12" s="449" t="s">
        <v>293</v>
      </c>
      <c r="AJ12" s="449" t="s">
        <v>293</v>
      </c>
      <c r="AK12" s="449" t="s">
        <v>293</v>
      </c>
      <c r="AL12" s="449" t="s">
        <v>293</v>
      </c>
      <c r="AM12" s="449" t="s">
        <v>293</v>
      </c>
      <c r="AN12" s="449" t="s">
        <v>293</v>
      </c>
      <c r="AO12" s="449" t="s">
        <v>293</v>
      </c>
      <c r="AP12" s="449" t="s">
        <v>293</v>
      </c>
      <c r="AQ12" s="449" t="s">
        <v>293</v>
      </c>
      <c r="AR12" s="449" t="s">
        <v>293</v>
      </c>
      <c r="AS12" s="449" t="s">
        <v>293</v>
      </c>
      <c r="AT12" s="449" t="s">
        <v>293</v>
      </c>
      <c r="AU12" s="449" t="s">
        <v>293</v>
      </c>
      <c r="AV12" s="449" t="s">
        <v>293</v>
      </c>
      <c r="AW12" s="449" t="s">
        <v>293</v>
      </c>
      <c r="AX12" s="449" t="s">
        <v>293</v>
      </c>
    </row>
    <row r="13" spans="1:50" ht="21.6" x14ac:dyDescent="0.65">
      <c r="A13" s="448">
        <v>706849</v>
      </c>
      <c r="B13" s="448" t="s">
        <v>317</v>
      </c>
      <c r="C13" s="449" t="s">
        <v>225</v>
      </c>
      <c r="D13" s="449" t="s">
        <v>226</v>
      </c>
      <c r="E13" s="449" t="s">
        <v>225</v>
      </c>
      <c r="F13" s="449" t="s">
        <v>226</v>
      </c>
      <c r="G13" s="449" t="s">
        <v>225</v>
      </c>
      <c r="H13" s="449" t="s">
        <v>226</v>
      </c>
      <c r="I13" s="449" t="s">
        <v>225</v>
      </c>
      <c r="J13" s="449" t="s">
        <v>225</v>
      </c>
      <c r="K13" s="449" t="s">
        <v>225</v>
      </c>
      <c r="L13" s="449" t="s">
        <v>225</v>
      </c>
      <c r="M13" s="449" t="s">
        <v>225</v>
      </c>
      <c r="N13" s="449" t="s">
        <v>225</v>
      </c>
      <c r="O13" s="449" t="s">
        <v>293</v>
      </c>
      <c r="P13" s="449" t="s">
        <v>293</v>
      </c>
      <c r="Q13" s="449" t="s">
        <v>293</v>
      </c>
      <c r="R13" s="449" t="s">
        <v>293</v>
      </c>
      <c r="S13" s="449" t="s">
        <v>293</v>
      </c>
      <c r="T13" s="449" t="s">
        <v>293</v>
      </c>
      <c r="U13" s="449" t="s">
        <v>293</v>
      </c>
      <c r="V13" s="449" t="s">
        <v>293</v>
      </c>
      <c r="W13" s="449" t="s">
        <v>293</v>
      </c>
      <c r="X13" s="449" t="s">
        <v>293</v>
      </c>
      <c r="Y13" s="449" t="s">
        <v>293</v>
      </c>
      <c r="Z13" s="449" t="s">
        <v>293</v>
      </c>
      <c r="AA13" s="449" t="s">
        <v>293</v>
      </c>
      <c r="AB13" s="449" t="s">
        <v>293</v>
      </c>
      <c r="AC13" s="449" t="s">
        <v>293</v>
      </c>
      <c r="AD13" s="449" t="s">
        <v>293</v>
      </c>
      <c r="AE13" s="449" t="s">
        <v>293</v>
      </c>
      <c r="AF13" s="449" t="s">
        <v>293</v>
      </c>
      <c r="AG13" s="449" t="s">
        <v>293</v>
      </c>
      <c r="AH13" s="449" t="s">
        <v>293</v>
      </c>
      <c r="AI13" s="449" t="s">
        <v>293</v>
      </c>
      <c r="AJ13" s="449" t="s">
        <v>293</v>
      </c>
      <c r="AK13" s="449" t="s">
        <v>293</v>
      </c>
      <c r="AL13" s="449" t="s">
        <v>293</v>
      </c>
      <c r="AM13" s="449" t="s">
        <v>293</v>
      </c>
      <c r="AN13" s="449" t="s">
        <v>293</v>
      </c>
      <c r="AO13" s="449" t="s">
        <v>293</v>
      </c>
      <c r="AP13" s="449" t="s">
        <v>293</v>
      </c>
      <c r="AQ13" s="449" t="s">
        <v>293</v>
      </c>
      <c r="AR13" s="449" t="s">
        <v>293</v>
      </c>
      <c r="AS13" s="449" t="s">
        <v>293</v>
      </c>
      <c r="AT13" s="449" t="s">
        <v>293</v>
      </c>
      <c r="AU13" s="449" t="s">
        <v>293</v>
      </c>
      <c r="AV13" s="449" t="s">
        <v>293</v>
      </c>
      <c r="AW13" s="449" t="s">
        <v>293</v>
      </c>
      <c r="AX13" s="449" t="s">
        <v>293</v>
      </c>
    </row>
    <row r="14" spans="1:50" ht="21.6" x14ac:dyDescent="0.65">
      <c r="A14" s="448">
        <v>706981</v>
      </c>
      <c r="B14" s="448" t="s">
        <v>317</v>
      </c>
      <c r="C14" s="449" t="s">
        <v>226</v>
      </c>
      <c r="D14" s="449" t="s">
        <v>226</v>
      </c>
      <c r="E14" s="449" t="s">
        <v>224</v>
      </c>
      <c r="F14" s="449" t="s">
        <v>224</v>
      </c>
      <c r="G14" s="449" t="s">
        <v>224</v>
      </c>
      <c r="H14" s="449" t="s">
        <v>225</v>
      </c>
      <c r="I14" s="449" t="s">
        <v>225</v>
      </c>
      <c r="J14" s="449" t="s">
        <v>225</v>
      </c>
      <c r="K14" s="449" t="s">
        <v>225</v>
      </c>
      <c r="L14" s="449" t="s">
        <v>226</v>
      </c>
      <c r="M14" s="449" t="s">
        <v>225</v>
      </c>
      <c r="N14" s="449" t="s">
        <v>225</v>
      </c>
      <c r="O14" s="449" t="s">
        <v>293</v>
      </c>
      <c r="P14" s="449" t="s">
        <v>293</v>
      </c>
      <c r="Q14" s="449" t="s">
        <v>293</v>
      </c>
      <c r="R14" s="449" t="s">
        <v>293</v>
      </c>
      <c r="S14" s="449" t="s">
        <v>293</v>
      </c>
      <c r="T14" s="449" t="s">
        <v>293</v>
      </c>
      <c r="U14" s="449" t="s">
        <v>293</v>
      </c>
      <c r="V14" s="449" t="s">
        <v>293</v>
      </c>
      <c r="W14" s="449" t="s">
        <v>293</v>
      </c>
      <c r="X14" s="449" t="s">
        <v>293</v>
      </c>
      <c r="Y14" s="449" t="s">
        <v>293</v>
      </c>
      <c r="Z14" s="449" t="s">
        <v>293</v>
      </c>
      <c r="AA14" s="449" t="s">
        <v>293</v>
      </c>
      <c r="AB14" s="449" t="s">
        <v>293</v>
      </c>
      <c r="AC14" s="449" t="s">
        <v>293</v>
      </c>
      <c r="AD14" s="449" t="s">
        <v>293</v>
      </c>
      <c r="AE14" s="449" t="s">
        <v>293</v>
      </c>
      <c r="AF14" s="449" t="s">
        <v>293</v>
      </c>
      <c r="AG14" s="449" t="s">
        <v>293</v>
      </c>
      <c r="AH14" s="449" t="s">
        <v>293</v>
      </c>
      <c r="AI14" s="449" t="s">
        <v>293</v>
      </c>
      <c r="AJ14" s="449" t="s">
        <v>293</v>
      </c>
      <c r="AK14" s="449" t="s">
        <v>293</v>
      </c>
      <c r="AL14" s="449" t="s">
        <v>293</v>
      </c>
      <c r="AM14" s="449" t="s">
        <v>293</v>
      </c>
      <c r="AN14" s="449" t="s">
        <v>293</v>
      </c>
      <c r="AO14" s="449" t="s">
        <v>293</v>
      </c>
      <c r="AP14" s="449" t="s">
        <v>293</v>
      </c>
      <c r="AQ14" s="449" t="s">
        <v>293</v>
      </c>
      <c r="AR14" s="449" t="s">
        <v>293</v>
      </c>
      <c r="AS14" s="449" t="s">
        <v>293</v>
      </c>
      <c r="AT14" s="449" t="s">
        <v>293</v>
      </c>
      <c r="AU14" s="449" t="s">
        <v>293</v>
      </c>
      <c r="AV14" s="449" t="s">
        <v>293</v>
      </c>
      <c r="AW14" s="449" t="s">
        <v>293</v>
      </c>
      <c r="AX14" s="449" t="s">
        <v>293</v>
      </c>
    </row>
    <row r="15" spans="1:50" ht="21.6" x14ac:dyDescent="0.65">
      <c r="A15" s="448">
        <v>707093</v>
      </c>
      <c r="B15" s="448" t="s">
        <v>317</v>
      </c>
      <c r="C15" s="449" t="s">
        <v>225</v>
      </c>
      <c r="D15" s="449" t="s">
        <v>226</v>
      </c>
      <c r="E15" s="449" t="s">
        <v>226</v>
      </c>
      <c r="F15" s="449" t="s">
        <v>226</v>
      </c>
      <c r="G15" s="449" t="s">
        <v>226</v>
      </c>
      <c r="H15" s="449" t="s">
        <v>226</v>
      </c>
      <c r="I15" s="449" t="s">
        <v>225</v>
      </c>
      <c r="J15" s="449" t="s">
        <v>225</v>
      </c>
      <c r="K15" s="449" t="s">
        <v>225</v>
      </c>
      <c r="L15" s="449" t="s">
        <v>225</v>
      </c>
      <c r="M15" s="449" t="s">
        <v>225</v>
      </c>
      <c r="N15" s="449" t="s">
        <v>225</v>
      </c>
      <c r="O15" s="449" t="s">
        <v>293</v>
      </c>
      <c r="P15" s="449" t="s">
        <v>293</v>
      </c>
      <c r="Q15" s="449" t="s">
        <v>293</v>
      </c>
      <c r="R15" s="449" t="s">
        <v>293</v>
      </c>
      <c r="S15" s="449" t="s">
        <v>293</v>
      </c>
      <c r="T15" s="449" t="s">
        <v>293</v>
      </c>
      <c r="U15" s="449" t="s">
        <v>293</v>
      </c>
      <c r="V15" s="449" t="s">
        <v>293</v>
      </c>
      <c r="W15" s="449" t="s">
        <v>293</v>
      </c>
      <c r="X15" s="449" t="s">
        <v>293</v>
      </c>
      <c r="Y15" s="449" t="s">
        <v>293</v>
      </c>
      <c r="Z15" s="449" t="s">
        <v>293</v>
      </c>
      <c r="AA15" s="449" t="s">
        <v>293</v>
      </c>
      <c r="AB15" s="449" t="s">
        <v>293</v>
      </c>
      <c r="AC15" s="449" t="s">
        <v>293</v>
      </c>
      <c r="AD15" s="449" t="s">
        <v>293</v>
      </c>
      <c r="AE15" s="449" t="s">
        <v>293</v>
      </c>
      <c r="AF15" s="449" t="s">
        <v>293</v>
      </c>
      <c r="AG15" s="449" t="s">
        <v>293</v>
      </c>
      <c r="AH15" s="449" t="s">
        <v>293</v>
      </c>
      <c r="AI15" s="449" t="s">
        <v>293</v>
      </c>
      <c r="AJ15" s="449" t="s">
        <v>293</v>
      </c>
      <c r="AK15" s="449" t="s">
        <v>293</v>
      </c>
      <c r="AL15" s="449" t="s">
        <v>293</v>
      </c>
      <c r="AM15" s="449" t="s">
        <v>293</v>
      </c>
      <c r="AN15" s="449" t="s">
        <v>293</v>
      </c>
      <c r="AO15" s="449" t="s">
        <v>293</v>
      </c>
      <c r="AP15" s="449" t="s">
        <v>293</v>
      </c>
      <c r="AQ15" s="449" t="s">
        <v>293</v>
      </c>
      <c r="AR15" s="449" t="s">
        <v>293</v>
      </c>
      <c r="AS15" s="449" t="s">
        <v>293</v>
      </c>
      <c r="AT15" s="449" t="s">
        <v>293</v>
      </c>
      <c r="AU15" s="449" t="s">
        <v>293</v>
      </c>
      <c r="AV15" s="449" t="s">
        <v>293</v>
      </c>
      <c r="AW15" s="449" t="s">
        <v>293</v>
      </c>
      <c r="AX15" s="449" t="s">
        <v>293</v>
      </c>
    </row>
    <row r="16" spans="1:50" ht="21.6" x14ac:dyDescent="0.65">
      <c r="A16" s="448">
        <v>707112</v>
      </c>
      <c r="B16" s="448" t="s">
        <v>317</v>
      </c>
      <c r="C16" s="449" t="s">
        <v>226</v>
      </c>
      <c r="D16" s="449" t="s">
        <v>226</v>
      </c>
      <c r="E16" s="449" t="s">
        <v>226</v>
      </c>
      <c r="F16" s="449" t="s">
        <v>226</v>
      </c>
      <c r="G16" s="449" t="s">
        <v>225</v>
      </c>
      <c r="H16" s="449" t="s">
        <v>226</v>
      </c>
      <c r="I16" s="449" t="s">
        <v>225</v>
      </c>
      <c r="J16" s="449" t="s">
        <v>225</v>
      </c>
      <c r="K16" s="449" t="s">
        <v>225</v>
      </c>
      <c r="L16" s="449" t="s">
        <v>225</v>
      </c>
      <c r="M16" s="449" t="s">
        <v>225</v>
      </c>
      <c r="N16" s="449" t="s">
        <v>225</v>
      </c>
      <c r="O16" s="449" t="s">
        <v>293</v>
      </c>
      <c r="P16" s="449" t="s">
        <v>293</v>
      </c>
      <c r="Q16" s="449" t="s">
        <v>293</v>
      </c>
      <c r="R16" s="449" t="s">
        <v>293</v>
      </c>
      <c r="S16" s="449" t="s">
        <v>293</v>
      </c>
      <c r="T16" s="449" t="s">
        <v>293</v>
      </c>
      <c r="U16" s="449" t="s">
        <v>293</v>
      </c>
      <c r="V16" s="449" t="s">
        <v>293</v>
      </c>
      <c r="W16" s="449" t="s">
        <v>293</v>
      </c>
      <c r="X16" s="449" t="s">
        <v>293</v>
      </c>
      <c r="Y16" s="449" t="s">
        <v>293</v>
      </c>
      <c r="Z16" s="449" t="s">
        <v>293</v>
      </c>
      <c r="AA16" s="449" t="s">
        <v>293</v>
      </c>
      <c r="AB16" s="449" t="s">
        <v>293</v>
      </c>
      <c r="AC16" s="449" t="s">
        <v>293</v>
      </c>
      <c r="AD16" s="449" t="s">
        <v>293</v>
      </c>
      <c r="AE16" s="449" t="s">
        <v>293</v>
      </c>
      <c r="AF16" s="449" t="s">
        <v>293</v>
      </c>
      <c r="AG16" s="449" t="s">
        <v>293</v>
      </c>
      <c r="AH16" s="449" t="s">
        <v>293</v>
      </c>
      <c r="AI16" s="449" t="s">
        <v>293</v>
      </c>
      <c r="AJ16" s="449" t="s">
        <v>293</v>
      </c>
      <c r="AK16" s="449" t="s">
        <v>293</v>
      </c>
      <c r="AL16" s="449" t="s">
        <v>293</v>
      </c>
      <c r="AM16" s="449" t="s">
        <v>293</v>
      </c>
      <c r="AN16" s="449" t="s">
        <v>293</v>
      </c>
      <c r="AO16" s="449" t="s">
        <v>293</v>
      </c>
      <c r="AP16" s="449" t="s">
        <v>293</v>
      </c>
      <c r="AQ16" s="449" t="s">
        <v>293</v>
      </c>
      <c r="AR16" s="449" t="s">
        <v>293</v>
      </c>
      <c r="AS16" s="449" t="s">
        <v>293</v>
      </c>
      <c r="AT16" s="449" t="s">
        <v>293</v>
      </c>
      <c r="AU16" s="449" t="s">
        <v>293</v>
      </c>
      <c r="AV16" s="449" t="s">
        <v>293</v>
      </c>
      <c r="AW16" s="449" t="s">
        <v>293</v>
      </c>
      <c r="AX16" s="449" t="s">
        <v>293</v>
      </c>
    </row>
    <row r="17" spans="1:50" ht="21.6" x14ac:dyDescent="0.65">
      <c r="A17" s="448">
        <v>707126</v>
      </c>
      <c r="B17" s="448" t="s">
        <v>317</v>
      </c>
      <c r="C17" s="449" t="s">
        <v>226</v>
      </c>
      <c r="D17" s="449" t="s">
        <v>226</v>
      </c>
      <c r="E17" s="449" t="s">
        <v>225</v>
      </c>
      <c r="F17" s="449" t="s">
        <v>226</v>
      </c>
      <c r="G17" s="449" t="s">
        <v>224</v>
      </c>
      <c r="H17" s="449" t="s">
        <v>226</v>
      </c>
      <c r="I17" s="449" t="s">
        <v>225</v>
      </c>
      <c r="J17" s="449" t="s">
        <v>225</v>
      </c>
      <c r="K17" s="449" t="s">
        <v>225</v>
      </c>
      <c r="L17" s="449" t="s">
        <v>225</v>
      </c>
      <c r="M17" s="449" t="s">
        <v>225</v>
      </c>
      <c r="N17" s="449" t="s">
        <v>225</v>
      </c>
      <c r="O17" s="449" t="s">
        <v>293</v>
      </c>
      <c r="P17" s="449" t="s">
        <v>293</v>
      </c>
      <c r="Q17" s="449" t="s">
        <v>293</v>
      </c>
      <c r="R17" s="449" t="s">
        <v>293</v>
      </c>
      <c r="S17" s="449" t="s">
        <v>293</v>
      </c>
      <c r="T17" s="449" t="s">
        <v>293</v>
      </c>
      <c r="U17" s="449" t="s">
        <v>293</v>
      </c>
      <c r="V17" s="449" t="s">
        <v>293</v>
      </c>
      <c r="W17" s="449" t="s">
        <v>293</v>
      </c>
      <c r="X17" s="449" t="s">
        <v>293</v>
      </c>
      <c r="Y17" s="449" t="s">
        <v>293</v>
      </c>
      <c r="Z17" s="449" t="s">
        <v>293</v>
      </c>
      <c r="AA17" s="449" t="s">
        <v>293</v>
      </c>
      <c r="AB17" s="449" t="s">
        <v>293</v>
      </c>
      <c r="AC17" s="449" t="s">
        <v>293</v>
      </c>
      <c r="AD17" s="449" t="s">
        <v>293</v>
      </c>
      <c r="AE17" s="449" t="s">
        <v>293</v>
      </c>
      <c r="AF17" s="449" t="s">
        <v>293</v>
      </c>
      <c r="AG17" s="449" t="s">
        <v>293</v>
      </c>
      <c r="AH17" s="449" t="s">
        <v>293</v>
      </c>
      <c r="AI17" s="449" t="s">
        <v>293</v>
      </c>
      <c r="AJ17" s="449" t="s">
        <v>293</v>
      </c>
      <c r="AK17" s="449" t="s">
        <v>293</v>
      </c>
      <c r="AL17" s="449" t="s">
        <v>293</v>
      </c>
      <c r="AM17" s="449" t="s">
        <v>293</v>
      </c>
      <c r="AN17" s="449" t="s">
        <v>293</v>
      </c>
      <c r="AO17" s="449" t="s">
        <v>293</v>
      </c>
      <c r="AP17" s="449" t="s">
        <v>293</v>
      </c>
      <c r="AQ17" s="449" t="s">
        <v>293</v>
      </c>
      <c r="AR17" s="449" t="s">
        <v>293</v>
      </c>
      <c r="AS17" s="449" t="s">
        <v>293</v>
      </c>
      <c r="AT17" s="449" t="s">
        <v>293</v>
      </c>
      <c r="AU17" s="449" t="s">
        <v>293</v>
      </c>
      <c r="AV17" s="449" t="s">
        <v>293</v>
      </c>
      <c r="AW17" s="449" t="s">
        <v>293</v>
      </c>
      <c r="AX17" s="449" t="s">
        <v>293</v>
      </c>
    </row>
    <row r="18" spans="1:50" ht="21.6" x14ac:dyDescent="0.65">
      <c r="A18" s="448">
        <v>707195</v>
      </c>
      <c r="B18" s="448" t="s">
        <v>317</v>
      </c>
      <c r="C18" s="449" t="s">
        <v>225</v>
      </c>
      <c r="D18" s="449" t="s">
        <v>225</v>
      </c>
      <c r="E18" s="449" t="s">
        <v>225</v>
      </c>
      <c r="F18" s="449" t="s">
        <v>225</v>
      </c>
      <c r="G18" s="449" t="s">
        <v>225</v>
      </c>
      <c r="H18" s="449" t="s">
        <v>225</v>
      </c>
      <c r="I18" s="449" t="s">
        <v>225</v>
      </c>
      <c r="J18" s="449" t="s">
        <v>225</v>
      </c>
      <c r="K18" s="449" t="s">
        <v>225</v>
      </c>
      <c r="L18" s="449" t="s">
        <v>225</v>
      </c>
      <c r="M18" s="449" t="s">
        <v>225</v>
      </c>
      <c r="N18" s="449" t="s">
        <v>225</v>
      </c>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49"/>
      <c r="AO18" s="449"/>
      <c r="AP18" s="449"/>
      <c r="AQ18" s="449"/>
      <c r="AR18" s="449"/>
      <c r="AS18" s="449"/>
      <c r="AT18" s="449"/>
      <c r="AU18" s="449"/>
      <c r="AV18" s="449"/>
      <c r="AW18" s="449"/>
      <c r="AX18" s="449"/>
    </row>
    <row r="19" spans="1:50" ht="21.6" x14ac:dyDescent="0.65">
      <c r="A19" s="448">
        <v>707237</v>
      </c>
      <c r="B19" s="448" t="s">
        <v>317</v>
      </c>
      <c r="C19" s="449" t="s">
        <v>225</v>
      </c>
      <c r="D19" s="449" t="s">
        <v>225</v>
      </c>
      <c r="E19" s="449" t="s">
        <v>225</v>
      </c>
      <c r="F19" s="449" t="s">
        <v>225</v>
      </c>
      <c r="G19" s="449" t="s">
        <v>225</v>
      </c>
      <c r="H19" s="449" t="s">
        <v>225</v>
      </c>
      <c r="I19" s="449" t="s">
        <v>225</v>
      </c>
      <c r="J19" s="449" t="s">
        <v>225</v>
      </c>
      <c r="K19" s="449" t="s">
        <v>225</v>
      </c>
      <c r="L19" s="449" t="s">
        <v>225</v>
      </c>
      <c r="M19" s="449" t="s">
        <v>225</v>
      </c>
      <c r="N19" s="449" t="s">
        <v>225</v>
      </c>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449"/>
      <c r="AL19" s="449"/>
      <c r="AM19" s="449"/>
      <c r="AN19" s="449"/>
      <c r="AO19" s="449"/>
      <c r="AP19" s="449"/>
      <c r="AQ19" s="449"/>
      <c r="AR19" s="449"/>
      <c r="AS19" s="449"/>
      <c r="AT19" s="449"/>
      <c r="AU19" s="449"/>
      <c r="AV19" s="449"/>
      <c r="AW19" s="449"/>
      <c r="AX19" s="449"/>
    </row>
    <row r="20" spans="1:50" ht="21.6" x14ac:dyDescent="0.65">
      <c r="A20" s="448">
        <v>707274</v>
      </c>
      <c r="B20" s="448" t="s">
        <v>317</v>
      </c>
      <c r="C20" s="449" t="s">
        <v>225</v>
      </c>
      <c r="D20" s="449" t="s">
        <v>225</v>
      </c>
      <c r="E20" s="449" t="s">
        <v>225</v>
      </c>
      <c r="F20" s="449" t="s">
        <v>225</v>
      </c>
      <c r="G20" s="449" t="s">
        <v>225</v>
      </c>
      <c r="H20" s="449" t="s">
        <v>225</v>
      </c>
      <c r="I20" s="449" t="s">
        <v>225</v>
      </c>
      <c r="J20" s="449" t="s">
        <v>225</v>
      </c>
      <c r="K20" s="449" t="s">
        <v>225</v>
      </c>
      <c r="L20" s="449" t="s">
        <v>225</v>
      </c>
      <c r="M20" s="449" t="s">
        <v>225</v>
      </c>
      <c r="N20" s="449" t="s">
        <v>225</v>
      </c>
      <c r="O20" s="449"/>
      <c r="P20" s="449"/>
      <c r="Q20" s="449"/>
      <c r="R20" s="449"/>
      <c r="S20" s="449"/>
      <c r="T20" s="449"/>
      <c r="U20" s="449"/>
      <c r="V20" s="449"/>
      <c r="W20" s="449"/>
      <c r="X20" s="449"/>
      <c r="Y20" s="449"/>
      <c r="Z20" s="449"/>
      <c r="AA20" s="449"/>
      <c r="AB20" s="449"/>
      <c r="AC20" s="449"/>
      <c r="AD20" s="449"/>
      <c r="AE20" s="449"/>
      <c r="AF20" s="449"/>
      <c r="AG20" s="449"/>
      <c r="AH20" s="449"/>
      <c r="AI20" s="449"/>
      <c r="AJ20" s="449"/>
      <c r="AK20" s="449"/>
      <c r="AL20" s="449"/>
      <c r="AM20" s="449"/>
      <c r="AN20" s="449"/>
      <c r="AO20" s="449"/>
      <c r="AP20" s="449"/>
      <c r="AQ20" s="449"/>
      <c r="AR20" s="449"/>
      <c r="AS20" s="449"/>
      <c r="AT20" s="449"/>
      <c r="AU20" s="449"/>
      <c r="AV20" s="449"/>
      <c r="AW20" s="449"/>
      <c r="AX20" s="449"/>
    </row>
    <row r="21" spans="1:50" ht="21.6" x14ac:dyDescent="0.65">
      <c r="A21" s="448">
        <v>707283</v>
      </c>
      <c r="B21" s="448" t="s">
        <v>317</v>
      </c>
      <c r="C21" s="449" t="s">
        <v>225</v>
      </c>
      <c r="D21" s="449" t="s">
        <v>225</v>
      </c>
      <c r="E21" s="449" t="s">
        <v>225</v>
      </c>
      <c r="F21" s="449" t="s">
        <v>225</v>
      </c>
      <c r="G21" s="449" t="s">
        <v>225</v>
      </c>
      <c r="H21" s="449" t="s">
        <v>225</v>
      </c>
      <c r="I21" s="449" t="s">
        <v>225</v>
      </c>
      <c r="J21" s="449" t="s">
        <v>225</v>
      </c>
      <c r="K21" s="449" t="s">
        <v>225</v>
      </c>
      <c r="L21" s="449" t="s">
        <v>225</v>
      </c>
      <c r="M21" s="449" t="s">
        <v>225</v>
      </c>
      <c r="N21" s="449" t="s">
        <v>225</v>
      </c>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49"/>
      <c r="AV21" s="449"/>
      <c r="AW21" s="449"/>
      <c r="AX21" s="449"/>
    </row>
    <row r="22" spans="1:50" ht="21.6" x14ac:dyDescent="0.65">
      <c r="A22" s="448">
        <v>707347</v>
      </c>
      <c r="B22" s="448" t="s">
        <v>317</v>
      </c>
      <c r="C22" s="449" t="s">
        <v>225</v>
      </c>
      <c r="D22" s="449" t="s">
        <v>225</v>
      </c>
      <c r="E22" s="449" t="s">
        <v>225</v>
      </c>
      <c r="F22" s="449" t="s">
        <v>225</v>
      </c>
      <c r="G22" s="449" t="s">
        <v>225</v>
      </c>
      <c r="H22" s="449" t="s">
        <v>225</v>
      </c>
      <c r="I22" s="449" t="s">
        <v>225</v>
      </c>
      <c r="J22" s="449" t="s">
        <v>225</v>
      </c>
      <c r="K22" s="449" t="s">
        <v>225</v>
      </c>
      <c r="L22" s="449" t="s">
        <v>225</v>
      </c>
      <c r="M22" s="449" t="s">
        <v>225</v>
      </c>
      <c r="N22" s="449" t="s">
        <v>225</v>
      </c>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row>
    <row r="23" spans="1:50" ht="21.6" x14ac:dyDescent="0.65">
      <c r="A23" s="448">
        <v>703459</v>
      </c>
      <c r="B23" s="448" t="s">
        <v>319</v>
      </c>
      <c r="C23" s="449" t="s">
        <v>225</v>
      </c>
      <c r="D23" s="449" t="s">
        <v>226</v>
      </c>
      <c r="E23" s="449" t="s">
        <v>226</v>
      </c>
      <c r="F23" s="449" t="s">
        <v>224</v>
      </c>
      <c r="G23" s="449" t="s">
        <v>224</v>
      </c>
      <c r="H23" s="449" t="s">
        <v>226</v>
      </c>
      <c r="I23" s="449" t="s">
        <v>226</v>
      </c>
      <c r="J23" s="449" t="s">
        <v>226</v>
      </c>
      <c r="K23" s="449" t="s">
        <v>226</v>
      </c>
      <c r="L23" s="449" t="s">
        <v>226</v>
      </c>
      <c r="M23" s="449" t="s">
        <v>226</v>
      </c>
      <c r="N23" s="449" t="s">
        <v>224</v>
      </c>
      <c r="O23" s="449" t="s">
        <v>225</v>
      </c>
      <c r="P23" s="449" t="s">
        <v>226</v>
      </c>
      <c r="Q23" s="449" t="s">
        <v>226</v>
      </c>
      <c r="R23" s="449" t="s">
        <v>226</v>
      </c>
      <c r="S23" s="449" t="s">
        <v>226</v>
      </c>
      <c r="T23" s="449" t="s">
        <v>226</v>
      </c>
      <c r="U23" s="449" t="s">
        <v>226</v>
      </c>
      <c r="V23" s="449" t="s">
        <v>226</v>
      </c>
      <c r="W23" s="449" t="s">
        <v>225</v>
      </c>
      <c r="X23" s="449" t="s">
        <v>226</v>
      </c>
      <c r="Y23" s="449" t="s">
        <v>224</v>
      </c>
      <c r="Z23" s="449" t="s">
        <v>226</v>
      </c>
      <c r="AA23" s="449" t="s">
        <v>226</v>
      </c>
      <c r="AB23" s="449" t="s">
        <v>226</v>
      </c>
      <c r="AC23" s="449" t="s">
        <v>226</v>
      </c>
      <c r="AD23" s="449" t="s">
        <v>225</v>
      </c>
      <c r="AE23" s="449" t="s">
        <v>226</v>
      </c>
      <c r="AF23" s="449" t="s">
        <v>226</v>
      </c>
      <c r="AG23" s="449" t="s">
        <v>225</v>
      </c>
      <c r="AH23" s="449" t="s">
        <v>225</v>
      </c>
      <c r="AI23" s="449" t="s">
        <v>225</v>
      </c>
      <c r="AJ23" s="449" t="s">
        <v>225</v>
      </c>
      <c r="AK23" s="449" t="s">
        <v>225</v>
      </c>
      <c r="AL23" s="449" t="s">
        <v>225</v>
      </c>
      <c r="AM23" s="449" t="s">
        <v>293</v>
      </c>
      <c r="AN23" s="449" t="s">
        <v>293</v>
      </c>
      <c r="AO23" s="449" t="s">
        <v>293</v>
      </c>
      <c r="AP23" s="449" t="s">
        <v>293</v>
      </c>
      <c r="AQ23" s="449" t="s">
        <v>293</v>
      </c>
      <c r="AR23" s="449" t="s">
        <v>293</v>
      </c>
      <c r="AS23" s="449" t="s">
        <v>293</v>
      </c>
      <c r="AT23" s="449" t="s">
        <v>293</v>
      </c>
      <c r="AU23" s="449" t="s">
        <v>293</v>
      </c>
      <c r="AV23" s="449" t="s">
        <v>293</v>
      </c>
      <c r="AW23" s="449" t="s">
        <v>293</v>
      </c>
      <c r="AX23" s="449" t="s">
        <v>293</v>
      </c>
    </row>
    <row r="24" spans="1:50" ht="21.6" x14ac:dyDescent="0.65">
      <c r="A24" s="448">
        <v>705332</v>
      </c>
      <c r="B24" s="448" t="s">
        <v>319</v>
      </c>
      <c r="C24" s="449" t="s">
        <v>226</v>
      </c>
      <c r="D24" s="449" t="s">
        <v>226</v>
      </c>
      <c r="E24" s="449" t="s">
        <v>224</v>
      </c>
      <c r="F24" s="449" t="s">
        <v>226</v>
      </c>
      <c r="G24" s="449" t="s">
        <v>226</v>
      </c>
      <c r="H24" s="449" t="s">
        <v>224</v>
      </c>
      <c r="I24" s="449" t="s">
        <v>226</v>
      </c>
      <c r="J24" s="449" t="s">
        <v>226</v>
      </c>
      <c r="K24" s="449" t="s">
        <v>226</v>
      </c>
      <c r="L24" s="449" t="s">
        <v>224</v>
      </c>
      <c r="M24" s="449" t="s">
        <v>226</v>
      </c>
      <c r="N24" s="449" t="s">
        <v>225</v>
      </c>
      <c r="O24" s="449" t="s">
        <v>226</v>
      </c>
      <c r="P24" s="449" t="s">
        <v>226</v>
      </c>
      <c r="Q24" s="449" t="s">
        <v>226</v>
      </c>
      <c r="R24" s="449" t="s">
        <v>226</v>
      </c>
      <c r="S24" s="449" t="s">
        <v>226</v>
      </c>
      <c r="T24" s="449" t="s">
        <v>226</v>
      </c>
      <c r="U24" s="449" t="s">
        <v>226</v>
      </c>
      <c r="V24" s="449" t="s">
        <v>226</v>
      </c>
      <c r="W24" s="449" t="s">
        <v>224</v>
      </c>
      <c r="X24" s="449" t="s">
        <v>226</v>
      </c>
      <c r="Y24" s="449" t="s">
        <v>226</v>
      </c>
      <c r="Z24" s="449" t="s">
        <v>226</v>
      </c>
      <c r="AA24" s="449" t="s">
        <v>225</v>
      </c>
      <c r="AB24" s="449" t="s">
        <v>224</v>
      </c>
      <c r="AC24" s="449" t="s">
        <v>225</v>
      </c>
      <c r="AD24" s="449" t="s">
        <v>226</v>
      </c>
      <c r="AE24" s="449" t="s">
        <v>226</v>
      </c>
      <c r="AF24" s="449" t="s">
        <v>225</v>
      </c>
      <c r="AG24" s="449" t="s">
        <v>225</v>
      </c>
      <c r="AH24" s="449" t="s">
        <v>226</v>
      </c>
      <c r="AI24" s="449" t="s">
        <v>225</v>
      </c>
      <c r="AJ24" s="449" t="s">
        <v>225</v>
      </c>
      <c r="AK24" s="449" t="s">
        <v>225</v>
      </c>
      <c r="AL24" s="449" t="s">
        <v>226</v>
      </c>
      <c r="AM24" s="449" t="s">
        <v>293</v>
      </c>
      <c r="AN24" s="449" t="s">
        <v>293</v>
      </c>
      <c r="AO24" s="449" t="s">
        <v>293</v>
      </c>
      <c r="AP24" s="449" t="s">
        <v>293</v>
      </c>
      <c r="AQ24" s="449" t="s">
        <v>293</v>
      </c>
      <c r="AR24" s="449" t="s">
        <v>293</v>
      </c>
      <c r="AS24" s="449" t="s">
        <v>293</v>
      </c>
      <c r="AT24" s="449" t="s">
        <v>293</v>
      </c>
      <c r="AU24" s="449" t="s">
        <v>293</v>
      </c>
      <c r="AV24" s="449" t="s">
        <v>293</v>
      </c>
      <c r="AW24" s="449" t="s">
        <v>293</v>
      </c>
      <c r="AX24" s="449" t="s">
        <v>293</v>
      </c>
    </row>
    <row r="25" spans="1:50" ht="21.6" x14ac:dyDescent="0.65">
      <c r="A25" s="448">
        <v>704277</v>
      </c>
      <c r="B25" s="448" t="s">
        <v>318</v>
      </c>
      <c r="C25" s="449" t="s">
        <v>226</v>
      </c>
      <c r="D25" s="449" t="s">
        <v>226</v>
      </c>
      <c r="E25" s="449" t="s">
        <v>224</v>
      </c>
      <c r="F25" s="449" t="s">
        <v>226</v>
      </c>
      <c r="G25" s="449" t="s">
        <v>226</v>
      </c>
      <c r="H25" s="449" t="s">
        <v>226</v>
      </c>
      <c r="I25" s="449" t="s">
        <v>226</v>
      </c>
      <c r="J25" s="449" t="s">
        <v>224</v>
      </c>
      <c r="K25" s="449" t="s">
        <v>226</v>
      </c>
      <c r="L25" s="449" t="s">
        <v>224</v>
      </c>
      <c r="M25" s="449" t="s">
        <v>226</v>
      </c>
      <c r="N25" s="449" t="s">
        <v>226</v>
      </c>
      <c r="O25" s="449" t="s">
        <v>224</v>
      </c>
      <c r="P25" s="449" t="s">
        <v>224</v>
      </c>
      <c r="Q25" s="449" t="s">
        <v>226</v>
      </c>
      <c r="R25" s="449" t="s">
        <v>224</v>
      </c>
      <c r="S25" s="449" t="s">
        <v>224</v>
      </c>
      <c r="T25" s="449" t="s">
        <v>226</v>
      </c>
      <c r="U25" s="449" t="s">
        <v>225</v>
      </c>
      <c r="V25" s="449" t="s">
        <v>225</v>
      </c>
      <c r="W25" s="449" t="s">
        <v>225</v>
      </c>
      <c r="X25" s="449" t="s">
        <v>226</v>
      </c>
      <c r="Y25" s="449" t="s">
        <v>226</v>
      </c>
      <c r="Z25" s="449" t="s">
        <v>225</v>
      </c>
      <c r="AA25" s="449" t="s">
        <v>293</v>
      </c>
      <c r="AB25" s="449" t="s">
        <v>293</v>
      </c>
      <c r="AC25" s="449" t="s">
        <v>293</v>
      </c>
      <c r="AD25" s="449" t="s">
        <v>293</v>
      </c>
      <c r="AE25" s="449" t="s">
        <v>293</v>
      </c>
      <c r="AF25" s="449" t="s">
        <v>293</v>
      </c>
      <c r="AG25" s="449" t="s">
        <v>293</v>
      </c>
      <c r="AH25" s="449" t="s">
        <v>293</v>
      </c>
      <c r="AI25" s="449" t="s">
        <v>293</v>
      </c>
      <c r="AJ25" s="449" t="s">
        <v>293</v>
      </c>
      <c r="AK25" s="449" t="s">
        <v>293</v>
      </c>
      <c r="AL25" s="449" t="s">
        <v>293</v>
      </c>
      <c r="AM25" s="449" t="s">
        <v>293</v>
      </c>
      <c r="AN25" s="449" t="s">
        <v>293</v>
      </c>
      <c r="AO25" s="449" t="s">
        <v>293</v>
      </c>
      <c r="AP25" s="449" t="s">
        <v>293</v>
      </c>
      <c r="AQ25" s="449" t="s">
        <v>293</v>
      </c>
      <c r="AR25" s="449" t="s">
        <v>293</v>
      </c>
      <c r="AS25" s="449" t="s">
        <v>293</v>
      </c>
      <c r="AT25" s="449" t="s">
        <v>293</v>
      </c>
      <c r="AU25" s="449" t="s">
        <v>293</v>
      </c>
      <c r="AV25" s="449" t="s">
        <v>293</v>
      </c>
      <c r="AW25" s="449" t="s">
        <v>293</v>
      </c>
      <c r="AX25" s="449" t="s">
        <v>293</v>
      </c>
    </row>
    <row r="26" spans="1:50" ht="21.6" x14ac:dyDescent="0.65">
      <c r="A26" s="448">
        <v>705112</v>
      </c>
      <c r="B26" s="448" t="s">
        <v>318</v>
      </c>
      <c r="C26" s="449" t="s">
        <v>226</v>
      </c>
      <c r="D26" s="449" t="s">
        <v>226</v>
      </c>
      <c r="E26" s="449" t="s">
        <v>226</v>
      </c>
      <c r="F26" s="449" t="s">
        <v>226</v>
      </c>
      <c r="G26" s="449" t="s">
        <v>226</v>
      </c>
      <c r="H26" s="449" t="s">
        <v>226</v>
      </c>
      <c r="I26" s="449" t="s">
        <v>226</v>
      </c>
      <c r="J26" s="449" t="s">
        <v>226</v>
      </c>
      <c r="K26" s="449" t="s">
        <v>226</v>
      </c>
      <c r="L26" s="449" t="s">
        <v>224</v>
      </c>
      <c r="M26" s="449" t="s">
        <v>226</v>
      </c>
      <c r="N26" s="449" t="s">
        <v>226</v>
      </c>
      <c r="O26" s="449" t="s">
        <v>224</v>
      </c>
      <c r="P26" s="449" t="s">
        <v>226</v>
      </c>
      <c r="Q26" s="449" t="s">
        <v>226</v>
      </c>
      <c r="R26" s="449" t="s">
        <v>225</v>
      </c>
      <c r="S26" s="449" t="s">
        <v>224</v>
      </c>
      <c r="T26" s="449" t="s">
        <v>226</v>
      </c>
      <c r="U26" s="449" t="s">
        <v>226</v>
      </c>
      <c r="V26" s="449" t="s">
        <v>226</v>
      </c>
      <c r="W26" s="449" t="s">
        <v>226</v>
      </c>
      <c r="X26" s="449" t="s">
        <v>226</v>
      </c>
      <c r="Y26" s="449" t="s">
        <v>226</v>
      </c>
      <c r="Z26" s="449" t="s">
        <v>225</v>
      </c>
      <c r="AA26" s="449" t="s">
        <v>293</v>
      </c>
      <c r="AB26" s="449" t="s">
        <v>293</v>
      </c>
      <c r="AC26" s="449" t="s">
        <v>293</v>
      </c>
      <c r="AD26" s="449" t="s">
        <v>293</v>
      </c>
      <c r="AE26" s="449" t="s">
        <v>293</v>
      </c>
      <c r="AF26" s="449" t="s">
        <v>293</v>
      </c>
      <c r="AG26" s="449" t="s">
        <v>293</v>
      </c>
      <c r="AH26" s="449" t="s">
        <v>293</v>
      </c>
      <c r="AI26" s="449" t="s">
        <v>293</v>
      </c>
      <c r="AJ26" s="449" t="s">
        <v>293</v>
      </c>
      <c r="AK26" s="449" t="s">
        <v>293</v>
      </c>
      <c r="AL26" s="449" t="s">
        <v>293</v>
      </c>
      <c r="AM26" s="449" t="s">
        <v>293</v>
      </c>
      <c r="AN26" s="449" t="s">
        <v>293</v>
      </c>
      <c r="AO26" s="449" t="s">
        <v>293</v>
      </c>
      <c r="AP26" s="449" t="s">
        <v>293</v>
      </c>
      <c r="AQ26" s="449" t="s">
        <v>293</v>
      </c>
      <c r="AR26" s="449" t="s">
        <v>293</v>
      </c>
      <c r="AS26" s="449" t="s">
        <v>293</v>
      </c>
      <c r="AT26" s="449" t="s">
        <v>293</v>
      </c>
      <c r="AU26" s="449" t="s">
        <v>293</v>
      </c>
      <c r="AV26" s="449" t="s">
        <v>293</v>
      </c>
      <c r="AW26" s="449" t="s">
        <v>293</v>
      </c>
      <c r="AX26" s="449" t="s">
        <v>293</v>
      </c>
    </row>
    <row r="27" spans="1:50" ht="21.6" x14ac:dyDescent="0.65">
      <c r="A27" s="448">
        <v>705139</v>
      </c>
      <c r="B27" s="448" t="s">
        <v>318</v>
      </c>
      <c r="C27" s="449" t="s">
        <v>226</v>
      </c>
      <c r="D27" s="449" t="s">
        <v>224</v>
      </c>
      <c r="E27" s="449" t="s">
        <v>226</v>
      </c>
      <c r="F27" s="449" t="s">
        <v>226</v>
      </c>
      <c r="G27" s="449" t="s">
        <v>224</v>
      </c>
      <c r="H27" s="449" t="s">
        <v>224</v>
      </c>
      <c r="I27" s="449" t="s">
        <v>226</v>
      </c>
      <c r="J27" s="449" t="s">
        <v>226</v>
      </c>
      <c r="K27" s="449" t="s">
        <v>226</v>
      </c>
      <c r="L27" s="449" t="s">
        <v>225</v>
      </c>
      <c r="M27" s="449" t="s">
        <v>226</v>
      </c>
      <c r="N27" s="449" t="s">
        <v>224</v>
      </c>
      <c r="O27" s="449" t="s">
        <v>226</v>
      </c>
      <c r="P27" s="449" t="s">
        <v>226</v>
      </c>
      <c r="Q27" s="449" t="s">
        <v>226</v>
      </c>
      <c r="R27" s="449" t="s">
        <v>225</v>
      </c>
      <c r="S27" s="449" t="s">
        <v>226</v>
      </c>
      <c r="T27" s="449" t="s">
        <v>225</v>
      </c>
      <c r="U27" s="449" t="s">
        <v>225</v>
      </c>
      <c r="V27" s="449" t="s">
        <v>225</v>
      </c>
      <c r="W27" s="449" t="s">
        <v>225</v>
      </c>
      <c r="X27" s="449" t="s">
        <v>225</v>
      </c>
      <c r="Y27" s="449" t="s">
        <v>225</v>
      </c>
      <c r="Z27" s="449" t="s">
        <v>225</v>
      </c>
      <c r="AA27" s="449" t="s">
        <v>293</v>
      </c>
      <c r="AB27" s="449" t="s">
        <v>293</v>
      </c>
      <c r="AC27" s="449" t="s">
        <v>293</v>
      </c>
      <c r="AD27" s="449" t="s">
        <v>293</v>
      </c>
      <c r="AE27" s="449" t="s">
        <v>293</v>
      </c>
      <c r="AF27" s="449" t="s">
        <v>293</v>
      </c>
      <c r="AG27" s="449" t="s">
        <v>293</v>
      </c>
      <c r="AH27" s="449" t="s">
        <v>293</v>
      </c>
      <c r="AI27" s="449" t="s">
        <v>293</v>
      </c>
      <c r="AJ27" s="449" t="s">
        <v>293</v>
      </c>
      <c r="AK27" s="449" t="s">
        <v>293</v>
      </c>
      <c r="AL27" s="449" t="s">
        <v>293</v>
      </c>
      <c r="AM27" s="449" t="s">
        <v>293</v>
      </c>
      <c r="AN27" s="449" t="s">
        <v>293</v>
      </c>
      <c r="AO27" s="449" t="s">
        <v>293</v>
      </c>
      <c r="AP27" s="449" t="s">
        <v>293</v>
      </c>
      <c r="AQ27" s="449" t="s">
        <v>293</v>
      </c>
      <c r="AR27" s="449" t="s">
        <v>293</v>
      </c>
      <c r="AS27" s="449" t="s">
        <v>293</v>
      </c>
      <c r="AT27" s="449" t="s">
        <v>293</v>
      </c>
      <c r="AU27" s="449" t="s">
        <v>293</v>
      </c>
      <c r="AV27" s="449" t="s">
        <v>293</v>
      </c>
      <c r="AW27" s="449" t="s">
        <v>293</v>
      </c>
      <c r="AX27" s="449" t="s">
        <v>293</v>
      </c>
    </row>
    <row r="28" spans="1:50" ht="21.6" x14ac:dyDescent="0.65">
      <c r="A28" s="448">
        <v>705721</v>
      </c>
      <c r="B28" s="448" t="s">
        <v>318</v>
      </c>
      <c r="C28" s="449" t="s">
        <v>225</v>
      </c>
      <c r="D28" s="449" t="s">
        <v>226</v>
      </c>
      <c r="E28" s="449" t="s">
        <v>224</v>
      </c>
      <c r="F28" s="449" t="s">
        <v>226</v>
      </c>
      <c r="G28" s="449" t="s">
        <v>226</v>
      </c>
      <c r="H28" s="449" t="s">
        <v>226</v>
      </c>
      <c r="I28" s="449" t="s">
        <v>226</v>
      </c>
      <c r="J28" s="449" t="s">
        <v>226</v>
      </c>
      <c r="K28" s="449" t="s">
        <v>226</v>
      </c>
      <c r="L28" s="449" t="s">
        <v>224</v>
      </c>
      <c r="M28" s="449" t="s">
        <v>226</v>
      </c>
      <c r="N28" s="449" t="s">
        <v>226</v>
      </c>
      <c r="O28" s="449" t="s">
        <v>224</v>
      </c>
      <c r="P28" s="449" t="s">
        <v>226</v>
      </c>
      <c r="Q28" s="449" t="s">
        <v>226</v>
      </c>
      <c r="R28" s="449" t="s">
        <v>226</v>
      </c>
      <c r="S28" s="449" t="s">
        <v>224</v>
      </c>
      <c r="T28" s="449" t="s">
        <v>226</v>
      </c>
      <c r="U28" s="449" t="s">
        <v>224</v>
      </c>
      <c r="V28" s="449" t="s">
        <v>226</v>
      </c>
      <c r="W28" s="449" t="s">
        <v>225</v>
      </c>
      <c r="X28" s="449" t="s">
        <v>224</v>
      </c>
      <c r="Y28" s="449" t="s">
        <v>226</v>
      </c>
      <c r="Z28" s="449" t="s">
        <v>226</v>
      </c>
      <c r="AA28" s="449" t="s">
        <v>293</v>
      </c>
      <c r="AB28" s="449" t="s">
        <v>293</v>
      </c>
      <c r="AC28" s="449" t="s">
        <v>293</v>
      </c>
      <c r="AD28" s="449" t="s">
        <v>293</v>
      </c>
      <c r="AE28" s="449" t="s">
        <v>293</v>
      </c>
      <c r="AF28" s="449" t="s">
        <v>293</v>
      </c>
      <c r="AG28" s="449" t="s">
        <v>293</v>
      </c>
      <c r="AH28" s="449" t="s">
        <v>293</v>
      </c>
      <c r="AI28" s="449" t="s">
        <v>293</v>
      </c>
      <c r="AJ28" s="449" t="s">
        <v>293</v>
      </c>
      <c r="AK28" s="449" t="s">
        <v>293</v>
      </c>
      <c r="AL28" s="449" t="s">
        <v>293</v>
      </c>
      <c r="AM28" s="449" t="s">
        <v>293</v>
      </c>
      <c r="AN28" s="449" t="s">
        <v>293</v>
      </c>
      <c r="AO28" s="449" t="s">
        <v>293</v>
      </c>
      <c r="AP28" s="449" t="s">
        <v>293</v>
      </c>
      <c r="AQ28" s="449" t="s">
        <v>293</v>
      </c>
      <c r="AR28" s="449" t="s">
        <v>293</v>
      </c>
      <c r="AS28" s="449" t="s">
        <v>293</v>
      </c>
      <c r="AT28" s="449" t="s">
        <v>293</v>
      </c>
      <c r="AU28" s="449" t="s">
        <v>293</v>
      </c>
      <c r="AV28" s="449" t="s">
        <v>293</v>
      </c>
      <c r="AW28" s="449" t="s">
        <v>293</v>
      </c>
      <c r="AX28" s="449" t="s">
        <v>293</v>
      </c>
    </row>
    <row r="29" spans="1:50" ht="21.6" x14ac:dyDescent="0.65">
      <c r="A29" s="448">
        <v>705903</v>
      </c>
      <c r="B29" s="448" t="s">
        <v>318</v>
      </c>
      <c r="C29" s="449" t="s">
        <v>224</v>
      </c>
      <c r="D29" s="449" t="s">
        <v>224</v>
      </c>
      <c r="E29" s="449" t="s">
        <v>224</v>
      </c>
      <c r="F29" s="449" t="s">
        <v>226</v>
      </c>
      <c r="G29" s="449" t="s">
        <v>224</v>
      </c>
      <c r="H29" s="449" t="s">
        <v>224</v>
      </c>
      <c r="I29" s="449" t="s">
        <v>226</v>
      </c>
      <c r="J29" s="449" t="s">
        <v>224</v>
      </c>
      <c r="K29" s="449" t="s">
        <v>226</v>
      </c>
      <c r="L29" s="449" t="s">
        <v>224</v>
      </c>
      <c r="M29" s="449" t="s">
        <v>226</v>
      </c>
      <c r="N29" s="449" t="s">
        <v>224</v>
      </c>
      <c r="O29" s="449" t="s">
        <v>225</v>
      </c>
      <c r="P29" s="449" t="s">
        <v>225</v>
      </c>
      <c r="Q29" s="449" t="s">
        <v>225</v>
      </c>
      <c r="R29" s="449" t="s">
        <v>225</v>
      </c>
      <c r="S29" s="449" t="s">
        <v>225</v>
      </c>
      <c r="T29" s="449" t="s">
        <v>225</v>
      </c>
      <c r="U29" s="449" t="s">
        <v>225</v>
      </c>
      <c r="V29" s="449" t="s">
        <v>225</v>
      </c>
      <c r="W29" s="449" t="s">
        <v>225</v>
      </c>
      <c r="X29" s="449" t="s">
        <v>225</v>
      </c>
      <c r="Y29" s="449" t="s">
        <v>225</v>
      </c>
      <c r="Z29" s="449" t="s">
        <v>225</v>
      </c>
      <c r="AA29" s="449" t="s">
        <v>293</v>
      </c>
      <c r="AB29" s="449" t="s">
        <v>293</v>
      </c>
      <c r="AC29" s="449" t="s">
        <v>293</v>
      </c>
      <c r="AD29" s="449" t="s">
        <v>293</v>
      </c>
      <c r="AE29" s="449" t="s">
        <v>293</v>
      </c>
      <c r="AF29" s="449" t="s">
        <v>293</v>
      </c>
      <c r="AG29" s="449" t="s">
        <v>293</v>
      </c>
      <c r="AH29" s="449" t="s">
        <v>293</v>
      </c>
      <c r="AI29" s="449" t="s">
        <v>293</v>
      </c>
      <c r="AJ29" s="449" t="s">
        <v>293</v>
      </c>
      <c r="AK29" s="449" t="s">
        <v>293</v>
      </c>
      <c r="AL29" s="449" t="s">
        <v>293</v>
      </c>
      <c r="AM29" s="449" t="s">
        <v>293</v>
      </c>
      <c r="AN29" s="449" t="s">
        <v>293</v>
      </c>
      <c r="AO29" s="449" t="s">
        <v>293</v>
      </c>
      <c r="AP29" s="449" t="s">
        <v>293</v>
      </c>
      <c r="AQ29" s="449" t="s">
        <v>293</v>
      </c>
      <c r="AR29" s="449" t="s">
        <v>293</v>
      </c>
      <c r="AS29" s="449" t="s">
        <v>293</v>
      </c>
      <c r="AT29" s="449" t="s">
        <v>293</v>
      </c>
      <c r="AU29" s="449" t="s">
        <v>293</v>
      </c>
      <c r="AV29" s="449" t="s">
        <v>293</v>
      </c>
      <c r="AW29" s="449" t="s">
        <v>293</v>
      </c>
      <c r="AX29" s="449" t="s">
        <v>293</v>
      </c>
    </row>
    <row r="30" spans="1:50" ht="21.6" x14ac:dyDescent="0.65">
      <c r="A30" s="448">
        <v>706966</v>
      </c>
      <c r="B30" s="448" t="s">
        <v>318</v>
      </c>
      <c r="C30" s="449" t="s">
        <v>226</v>
      </c>
      <c r="D30" s="449" t="s">
        <v>226</v>
      </c>
      <c r="E30" s="449" t="s">
        <v>226</v>
      </c>
      <c r="F30" s="449" t="s">
        <v>226</v>
      </c>
      <c r="G30" s="449" t="s">
        <v>224</v>
      </c>
      <c r="H30" s="449" t="s">
        <v>226</v>
      </c>
      <c r="I30" s="449" t="s">
        <v>226</v>
      </c>
      <c r="J30" s="449" t="s">
        <v>226</v>
      </c>
      <c r="K30" s="449" t="s">
        <v>226</v>
      </c>
      <c r="L30" s="449" t="s">
        <v>226</v>
      </c>
      <c r="M30" s="449" t="s">
        <v>226</v>
      </c>
      <c r="N30" s="449" t="s">
        <v>226</v>
      </c>
      <c r="O30" s="449" t="s">
        <v>225</v>
      </c>
      <c r="P30" s="449" t="s">
        <v>225</v>
      </c>
      <c r="Q30" s="449" t="s">
        <v>225</v>
      </c>
      <c r="R30" s="449" t="s">
        <v>225</v>
      </c>
      <c r="S30" s="449" t="s">
        <v>225</v>
      </c>
      <c r="T30" s="449" t="s">
        <v>225</v>
      </c>
      <c r="U30" s="449" t="s">
        <v>225</v>
      </c>
      <c r="V30" s="449" t="s">
        <v>225</v>
      </c>
      <c r="W30" s="449" t="s">
        <v>225</v>
      </c>
      <c r="X30" s="449" t="s">
        <v>225</v>
      </c>
      <c r="Y30" s="449" t="s">
        <v>225</v>
      </c>
      <c r="Z30" s="449" t="s">
        <v>225</v>
      </c>
      <c r="AA30" s="449" t="s">
        <v>293</v>
      </c>
      <c r="AB30" s="449" t="s">
        <v>293</v>
      </c>
      <c r="AC30" s="449" t="s">
        <v>293</v>
      </c>
      <c r="AD30" s="449" t="s">
        <v>293</v>
      </c>
      <c r="AE30" s="449" t="s">
        <v>293</v>
      </c>
      <c r="AF30" s="449" t="s">
        <v>293</v>
      </c>
      <c r="AG30" s="449" t="s">
        <v>293</v>
      </c>
      <c r="AH30" s="449" t="s">
        <v>293</v>
      </c>
      <c r="AI30" s="449" t="s">
        <v>293</v>
      </c>
      <c r="AJ30" s="449" t="s">
        <v>293</v>
      </c>
      <c r="AK30" s="449" t="s">
        <v>293</v>
      </c>
      <c r="AL30" s="449" t="s">
        <v>293</v>
      </c>
      <c r="AM30" s="449" t="s">
        <v>293</v>
      </c>
      <c r="AN30" s="449" t="s">
        <v>293</v>
      </c>
      <c r="AO30" s="449" t="s">
        <v>293</v>
      </c>
      <c r="AP30" s="449" t="s">
        <v>293</v>
      </c>
      <c r="AQ30" s="449" t="s">
        <v>293</v>
      </c>
      <c r="AR30" s="449" t="s">
        <v>293</v>
      </c>
      <c r="AS30" s="449" t="s">
        <v>293</v>
      </c>
      <c r="AT30" s="449" t="s">
        <v>293</v>
      </c>
      <c r="AU30" s="449" t="s">
        <v>293</v>
      </c>
      <c r="AV30" s="449" t="s">
        <v>293</v>
      </c>
      <c r="AW30" s="449" t="s">
        <v>293</v>
      </c>
      <c r="AX30" s="449" t="s">
        <v>293</v>
      </c>
    </row>
    <row r="31" spans="1:50" ht="21.6" x14ac:dyDescent="0.65">
      <c r="A31" s="448">
        <v>702303</v>
      </c>
      <c r="B31" s="448" t="s">
        <v>691</v>
      </c>
      <c r="C31" s="449" t="s">
        <v>226</v>
      </c>
      <c r="D31" s="449" t="s">
        <v>226</v>
      </c>
      <c r="E31" s="449" t="s">
        <v>226</v>
      </c>
      <c r="F31" s="449" t="s">
        <v>224</v>
      </c>
      <c r="G31" s="449" t="s">
        <v>226</v>
      </c>
      <c r="H31" s="449" t="s">
        <v>226</v>
      </c>
      <c r="I31" s="449" t="s">
        <v>226</v>
      </c>
      <c r="J31" s="449" t="s">
        <v>224</v>
      </c>
      <c r="K31" s="449" t="s">
        <v>226</v>
      </c>
      <c r="L31" s="449" t="s">
        <v>226</v>
      </c>
      <c r="M31" s="449" t="s">
        <v>226</v>
      </c>
      <c r="N31" s="449" t="s">
        <v>226</v>
      </c>
      <c r="O31" s="449" t="s">
        <v>226</v>
      </c>
      <c r="P31" s="449" t="s">
        <v>224</v>
      </c>
      <c r="Q31" s="449" t="s">
        <v>226</v>
      </c>
      <c r="R31" s="449" t="s">
        <v>226</v>
      </c>
      <c r="S31" s="449" t="s">
        <v>226</v>
      </c>
      <c r="T31" s="449" t="s">
        <v>226</v>
      </c>
      <c r="U31" s="449" t="s">
        <v>226</v>
      </c>
      <c r="V31" s="449" t="s">
        <v>224</v>
      </c>
      <c r="W31" s="449" t="s">
        <v>224</v>
      </c>
      <c r="X31" s="449" t="s">
        <v>226</v>
      </c>
      <c r="Y31" s="449" t="s">
        <v>226</v>
      </c>
      <c r="Z31" s="449" t="s">
        <v>224</v>
      </c>
      <c r="AA31" s="449" t="s">
        <v>224</v>
      </c>
      <c r="AB31" s="449" t="s">
        <v>226</v>
      </c>
      <c r="AC31" s="449" t="s">
        <v>226</v>
      </c>
      <c r="AD31" s="449" t="s">
        <v>226</v>
      </c>
      <c r="AE31" s="449" t="s">
        <v>224</v>
      </c>
      <c r="AF31" s="449" t="s">
        <v>224</v>
      </c>
      <c r="AG31" s="449" t="s">
        <v>224</v>
      </c>
      <c r="AH31" s="449" t="s">
        <v>224</v>
      </c>
      <c r="AI31" s="449" t="s">
        <v>224</v>
      </c>
      <c r="AJ31" s="449" t="s">
        <v>226</v>
      </c>
      <c r="AK31" s="449" t="s">
        <v>224</v>
      </c>
      <c r="AL31" s="449" t="s">
        <v>224</v>
      </c>
      <c r="AM31" s="449" t="s">
        <v>225</v>
      </c>
      <c r="AN31" s="449" t="s">
        <v>225</v>
      </c>
      <c r="AO31" s="449" t="s">
        <v>226</v>
      </c>
      <c r="AP31" s="449" t="s">
        <v>225</v>
      </c>
      <c r="AQ31" s="449" t="s">
        <v>225</v>
      </c>
      <c r="AR31" s="449" t="s">
        <v>226</v>
      </c>
      <c r="AS31" s="449" t="s">
        <v>225</v>
      </c>
      <c r="AT31" s="449" t="s">
        <v>225</v>
      </c>
      <c r="AU31" s="449" t="s">
        <v>225</v>
      </c>
      <c r="AV31" s="449" t="s">
        <v>225</v>
      </c>
      <c r="AW31" s="449" t="s">
        <v>225</v>
      </c>
      <c r="AX31" s="449" t="s">
        <v>225</v>
      </c>
    </row>
    <row r="32" spans="1:50" ht="21.6" x14ac:dyDescent="0.65">
      <c r="A32" s="448">
        <v>706812</v>
      </c>
      <c r="B32" s="448" t="s">
        <v>317</v>
      </c>
      <c r="C32" s="449" t="s">
        <v>225</v>
      </c>
      <c r="D32" s="449" t="s">
        <v>226</v>
      </c>
      <c r="E32" s="449" t="s">
        <v>226</v>
      </c>
      <c r="F32" s="449" t="s">
        <v>225</v>
      </c>
      <c r="G32" s="449" t="s">
        <v>226</v>
      </c>
      <c r="H32" s="449" t="s">
        <v>226</v>
      </c>
      <c r="I32" s="449" t="s">
        <v>225</v>
      </c>
      <c r="J32" s="449" t="s">
        <v>225</v>
      </c>
      <c r="K32" s="449" t="s">
        <v>225</v>
      </c>
      <c r="L32" s="449" t="s">
        <v>225</v>
      </c>
      <c r="M32" s="449" t="s">
        <v>225</v>
      </c>
      <c r="N32" s="449" t="s">
        <v>225</v>
      </c>
      <c r="O32" s="449" t="s">
        <v>293</v>
      </c>
      <c r="P32" s="449" t="s">
        <v>293</v>
      </c>
      <c r="Q32" s="449" t="s">
        <v>293</v>
      </c>
      <c r="R32" s="449" t="s">
        <v>293</v>
      </c>
      <c r="S32" s="449" t="s">
        <v>293</v>
      </c>
      <c r="T32" s="449" t="s">
        <v>293</v>
      </c>
      <c r="U32" s="449" t="s">
        <v>293</v>
      </c>
      <c r="V32" s="449" t="s">
        <v>293</v>
      </c>
      <c r="W32" s="449" t="s">
        <v>293</v>
      </c>
      <c r="X32" s="449" t="s">
        <v>293</v>
      </c>
      <c r="Y32" s="449" t="s">
        <v>293</v>
      </c>
      <c r="Z32" s="449" t="s">
        <v>293</v>
      </c>
      <c r="AA32" s="449" t="s">
        <v>293</v>
      </c>
      <c r="AB32" s="449" t="s">
        <v>293</v>
      </c>
      <c r="AC32" s="449" t="s">
        <v>293</v>
      </c>
      <c r="AD32" s="449" t="s">
        <v>293</v>
      </c>
      <c r="AE32" s="449" t="s">
        <v>293</v>
      </c>
      <c r="AF32" s="449" t="s">
        <v>293</v>
      </c>
      <c r="AG32" s="449" t="s">
        <v>293</v>
      </c>
      <c r="AH32" s="449" t="s">
        <v>293</v>
      </c>
      <c r="AI32" s="449" t="s">
        <v>293</v>
      </c>
      <c r="AJ32" s="449" t="s">
        <v>293</v>
      </c>
      <c r="AK32" s="449" t="s">
        <v>293</v>
      </c>
      <c r="AL32" s="449" t="s">
        <v>293</v>
      </c>
      <c r="AM32" s="449" t="s">
        <v>293</v>
      </c>
      <c r="AN32" s="449" t="s">
        <v>293</v>
      </c>
      <c r="AO32" s="449" t="s">
        <v>293</v>
      </c>
      <c r="AP32" s="449" t="s">
        <v>293</v>
      </c>
      <c r="AQ32" s="449" t="s">
        <v>293</v>
      </c>
      <c r="AR32" s="449" t="s">
        <v>293</v>
      </c>
      <c r="AS32" s="449" t="s">
        <v>293</v>
      </c>
      <c r="AT32" s="449" t="s">
        <v>293</v>
      </c>
      <c r="AU32" s="449" t="s">
        <v>293</v>
      </c>
      <c r="AV32" s="449" t="s">
        <v>293</v>
      </c>
      <c r="AW32" s="449" t="s">
        <v>293</v>
      </c>
      <c r="AX32" s="449" t="s">
        <v>293</v>
      </c>
    </row>
    <row r="33" spans="1:50" ht="21.6" x14ac:dyDescent="0.65">
      <c r="A33" s="448">
        <v>706293</v>
      </c>
      <c r="B33" s="448" t="s">
        <v>317</v>
      </c>
      <c r="C33" s="449" t="s">
        <v>224</v>
      </c>
      <c r="D33" s="449" t="s">
        <v>224</v>
      </c>
      <c r="E33" s="449" t="s">
        <v>224</v>
      </c>
      <c r="F33" s="449" t="s">
        <v>226</v>
      </c>
      <c r="G33" s="449" t="s">
        <v>224</v>
      </c>
      <c r="H33" s="449" t="s">
        <v>224</v>
      </c>
      <c r="I33" s="449" t="s">
        <v>224</v>
      </c>
      <c r="J33" s="449" t="s">
        <v>224</v>
      </c>
      <c r="K33" s="449" t="s">
        <v>224</v>
      </c>
      <c r="L33" s="449" t="s">
        <v>226</v>
      </c>
      <c r="M33" s="449" t="s">
        <v>225</v>
      </c>
      <c r="N33" s="449" t="s">
        <v>226</v>
      </c>
      <c r="O33" s="449" t="s">
        <v>293</v>
      </c>
      <c r="P33" s="449" t="s">
        <v>293</v>
      </c>
      <c r="Q33" s="449" t="s">
        <v>293</v>
      </c>
      <c r="R33" s="449" t="s">
        <v>293</v>
      </c>
      <c r="S33" s="449" t="s">
        <v>293</v>
      </c>
      <c r="T33" s="449" t="s">
        <v>293</v>
      </c>
      <c r="U33" s="449" t="s">
        <v>293</v>
      </c>
      <c r="V33" s="449" t="s">
        <v>293</v>
      </c>
      <c r="W33" s="449" t="s">
        <v>293</v>
      </c>
      <c r="X33" s="449" t="s">
        <v>293</v>
      </c>
      <c r="Y33" s="449" t="s">
        <v>293</v>
      </c>
      <c r="Z33" s="449" t="s">
        <v>293</v>
      </c>
      <c r="AA33" s="449" t="s">
        <v>293</v>
      </c>
      <c r="AB33" s="449" t="s">
        <v>293</v>
      </c>
      <c r="AC33" s="449" t="s">
        <v>293</v>
      </c>
      <c r="AD33" s="449" t="s">
        <v>293</v>
      </c>
      <c r="AE33" s="449" t="s">
        <v>293</v>
      </c>
      <c r="AF33" s="449" t="s">
        <v>293</v>
      </c>
      <c r="AG33" s="449" t="s">
        <v>293</v>
      </c>
      <c r="AH33" s="449" t="s">
        <v>293</v>
      </c>
      <c r="AI33" s="449" t="s">
        <v>293</v>
      </c>
      <c r="AJ33" s="449" t="s">
        <v>293</v>
      </c>
      <c r="AK33" s="449" t="s">
        <v>293</v>
      </c>
      <c r="AL33" s="449" t="s">
        <v>293</v>
      </c>
      <c r="AM33" s="449" t="s">
        <v>293</v>
      </c>
      <c r="AN33" s="449" t="s">
        <v>293</v>
      </c>
      <c r="AO33" s="449" t="s">
        <v>293</v>
      </c>
      <c r="AP33" s="449" t="s">
        <v>293</v>
      </c>
      <c r="AQ33" s="449" t="s">
        <v>293</v>
      </c>
      <c r="AR33" s="449" t="s">
        <v>293</v>
      </c>
      <c r="AS33" s="449" t="s">
        <v>293</v>
      </c>
      <c r="AT33" s="449" t="s">
        <v>293</v>
      </c>
      <c r="AU33" s="449" t="s">
        <v>293</v>
      </c>
      <c r="AV33" s="449" t="s">
        <v>293</v>
      </c>
      <c r="AW33" s="449" t="s">
        <v>293</v>
      </c>
      <c r="AX33" s="449" t="s">
        <v>293</v>
      </c>
    </row>
    <row r="34" spans="1:50" ht="21.6" x14ac:dyDescent="0.65">
      <c r="A34" s="448">
        <v>706595</v>
      </c>
      <c r="B34" s="448" t="s">
        <v>317</v>
      </c>
      <c r="C34" s="449" t="s">
        <v>225</v>
      </c>
      <c r="D34" s="449" t="s">
        <v>226</v>
      </c>
      <c r="E34" s="449" t="s">
        <v>226</v>
      </c>
      <c r="F34" s="449" t="s">
        <v>226</v>
      </c>
      <c r="G34" s="449" t="s">
        <v>224</v>
      </c>
      <c r="H34" s="449" t="s">
        <v>224</v>
      </c>
      <c r="I34" s="449" t="s">
        <v>224</v>
      </c>
      <c r="J34" s="449" t="s">
        <v>225</v>
      </c>
      <c r="K34" s="449" t="s">
        <v>226</v>
      </c>
      <c r="L34" s="449" t="s">
        <v>224</v>
      </c>
      <c r="M34" s="449" t="s">
        <v>225</v>
      </c>
      <c r="N34" s="449" t="s">
        <v>226</v>
      </c>
      <c r="O34" s="449" t="s">
        <v>293</v>
      </c>
      <c r="P34" s="449" t="s">
        <v>293</v>
      </c>
      <c r="Q34" s="449" t="s">
        <v>293</v>
      </c>
      <c r="R34" s="449" t="s">
        <v>293</v>
      </c>
      <c r="S34" s="449" t="s">
        <v>293</v>
      </c>
      <c r="T34" s="449" t="s">
        <v>293</v>
      </c>
      <c r="U34" s="449" t="s">
        <v>293</v>
      </c>
      <c r="V34" s="449" t="s">
        <v>293</v>
      </c>
      <c r="W34" s="449" t="s">
        <v>293</v>
      </c>
      <c r="X34" s="449" t="s">
        <v>293</v>
      </c>
      <c r="Y34" s="449" t="s">
        <v>293</v>
      </c>
      <c r="Z34" s="449" t="s">
        <v>293</v>
      </c>
      <c r="AA34" s="449" t="s">
        <v>293</v>
      </c>
      <c r="AB34" s="449" t="s">
        <v>293</v>
      </c>
      <c r="AC34" s="449" t="s">
        <v>293</v>
      </c>
      <c r="AD34" s="449" t="s">
        <v>293</v>
      </c>
      <c r="AE34" s="449" t="s">
        <v>293</v>
      </c>
      <c r="AF34" s="449" t="s">
        <v>293</v>
      </c>
      <c r="AG34" s="449" t="s">
        <v>293</v>
      </c>
      <c r="AH34" s="449" t="s">
        <v>293</v>
      </c>
      <c r="AI34" s="449" t="s">
        <v>293</v>
      </c>
      <c r="AJ34" s="449" t="s">
        <v>293</v>
      </c>
      <c r="AK34" s="449" t="s">
        <v>293</v>
      </c>
      <c r="AL34" s="449" t="s">
        <v>293</v>
      </c>
      <c r="AM34" s="449" t="s">
        <v>293</v>
      </c>
      <c r="AN34" s="449" t="s">
        <v>293</v>
      </c>
      <c r="AO34" s="449" t="s">
        <v>293</v>
      </c>
      <c r="AP34" s="449" t="s">
        <v>293</v>
      </c>
      <c r="AQ34" s="449" t="s">
        <v>293</v>
      </c>
      <c r="AR34" s="449" t="s">
        <v>293</v>
      </c>
      <c r="AS34" s="449" t="s">
        <v>293</v>
      </c>
      <c r="AT34" s="449" t="s">
        <v>293</v>
      </c>
      <c r="AU34" s="449" t="s">
        <v>293</v>
      </c>
      <c r="AV34" s="449" t="s">
        <v>293</v>
      </c>
      <c r="AW34" s="449" t="s">
        <v>293</v>
      </c>
      <c r="AX34" s="449" t="s">
        <v>293</v>
      </c>
    </row>
    <row r="35" spans="1:50" ht="21.6" x14ac:dyDescent="0.65">
      <c r="A35" s="448">
        <v>706683</v>
      </c>
      <c r="B35" s="448" t="s">
        <v>317</v>
      </c>
      <c r="C35" s="449" t="s">
        <v>226</v>
      </c>
      <c r="D35" s="449" t="s">
        <v>226</v>
      </c>
      <c r="E35" s="449" t="s">
        <v>224</v>
      </c>
      <c r="F35" s="449" t="s">
        <v>226</v>
      </c>
      <c r="G35" s="449" t="s">
        <v>224</v>
      </c>
      <c r="H35" s="449" t="s">
        <v>226</v>
      </c>
      <c r="I35" s="449" t="s">
        <v>224</v>
      </c>
      <c r="J35" s="449" t="s">
        <v>224</v>
      </c>
      <c r="K35" s="449" t="s">
        <v>226</v>
      </c>
      <c r="L35" s="449" t="s">
        <v>225</v>
      </c>
      <c r="M35" s="449" t="s">
        <v>226</v>
      </c>
      <c r="N35" s="449" t="s">
        <v>226</v>
      </c>
      <c r="O35" s="449" t="s">
        <v>293</v>
      </c>
      <c r="P35" s="449" t="s">
        <v>293</v>
      </c>
      <c r="Q35" s="449" t="s">
        <v>293</v>
      </c>
      <c r="R35" s="449" t="s">
        <v>293</v>
      </c>
      <c r="S35" s="449" t="s">
        <v>293</v>
      </c>
      <c r="T35" s="449" t="s">
        <v>293</v>
      </c>
      <c r="U35" s="449" t="s">
        <v>293</v>
      </c>
      <c r="V35" s="449" t="s">
        <v>293</v>
      </c>
      <c r="W35" s="449" t="s">
        <v>293</v>
      </c>
      <c r="X35" s="449" t="s">
        <v>293</v>
      </c>
      <c r="Y35" s="449" t="s">
        <v>293</v>
      </c>
      <c r="Z35" s="449" t="s">
        <v>293</v>
      </c>
      <c r="AA35" s="449" t="s">
        <v>293</v>
      </c>
      <c r="AB35" s="449" t="s">
        <v>293</v>
      </c>
      <c r="AC35" s="449" t="s">
        <v>293</v>
      </c>
      <c r="AD35" s="449" t="s">
        <v>293</v>
      </c>
      <c r="AE35" s="449" t="s">
        <v>293</v>
      </c>
      <c r="AF35" s="449" t="s">
        <v>293</v>
      </c>
      <c r="AG35" s="449" t="s">
        <v>293</v>
      </c>
      <c r="AH35" s="449" t="s">
        <v>293</v>
      </c>
      <c r="AI35" s="449" t="s">
        <v>293</v>
      </c>
      <c r="AJ35" s="449" t="s">
        <v>293</v>
      </c>
      <c r="AK35" s="449" t="s">
        <v>293</v>
      </c>
      <c r="AL35" s="449" t="s">
        <v>293</v>
      </c>
      <c r="AM35" s="449" t="s">
        <v>293</v>
      </c>
      <c r="AN35" s="449" t="s">
        <v>293</v>
      </c>
      <c r="AO35" s="449" t="s">
        <v>293</v>
      </c>
      <c r="AP35" s="449" t="s">
        <v>293</v>
      </c>
      <c r="AQ35" s="449" t="s">
        <v>293</v>
      </c>
      <c r="AR35" s="449" t="s">
        <v>293</v>
      </c>
      <c r="AS35" s="449" t="s">
        <v>293</v>
      </c>
      <c r="AT35" s="449" t="s">
        <v>293</v>
      </c>
      <c r="AU35" s="449" t="s">
        <v>293</v>
      </c>
      <c r="AV35" s="449" t="s">
        <v>293</v>
      </c>
      <c r="AW35" s="449" t="s">
        <v>293</v>
      </c>
      <c r="AX35" s="449" t="s">
        <v>293</v>
      </c>
    </row>
    <row r="36" spans="1:50" ht="21.6" x14ac:dyDescent="0.65">
      <c r="A36" s="448">
        <v>703177</v>
      </c>
      <c r="B36" s="448" t="s">
        <v>319</v>
      </c>
      <c r="C36" s="449" t="s">
        <v>226</v>
      </c>
      <c r="D36" s="449" t="s">
        <v>226</v>
      </c>
      <c r="E36" s="449" t="s">
        <v>226</v>
      </c>
      <c r="F36" s="449" t="s">
        <v>224</v>
      </c>
      <c r="G36" s="449" t="s">
        <v>224</v>
      </c>
      <c r="H36" s="449" t="s">
        <v>224</v>
      </c>
      <c r="I36" s="449" t="s">
        <v>226</v>
      </c>
      <c r="J36" s="449" t="s">
        <v>226</v>
      </c>
      <c r="K36" s="449" t="s">
        <v>226</v>
      </c>
      <c r="L36" s="449" t="s">
        <v>224</v>
      </c>
      <c r="M36" s="449" t="s">
        <v>226</v>
      </c>
      <c r="N36" s="449" t="s">
        <v>226</v>
      </c>
      <c r="O36" s="449" t="s">
        <v>224</v>
      </c>
      <c r="P36" s="449" t="s">
        <v>226</v>
      </c>
      <c r="Q36" s="449" t="s">
        <v>224</v>
      </c>
      <c r="R36" s="449" t="s">
        <v>226</v>
      </c>
      <c r="S36" s="449" t="s">
        <v>226</v>
      </c>
      <c r="T36" s="449" t="s">
        <v>225</v>
      </c>
      <c r="U36" s="449" t="s">
        <v>226</v>
      </c>
      <c r="V36" s="449" t="s">
        <v>226</v>
      </c>
      <c r="W36" s="449" t="s">
        <v>224</v>
      </c>
      <c r="X36" s="449" t="s">
        <v>226</v>
      </c>
      <c r="Y36" s="449" t="s">
        <v>226</v>
      </c>
      <c r="Z36" s="449" t="s">
        <v>226</v>
      </c>
      <c r="AA36" s="449" t="s">
        <v>226</v>
      </c>
      <c r="AB36" s="449" t="s">
        <v>226</v>
      </c>
      <c r="AC36" s="449" t="s">
        <v>226</v>
      </c>
      <c r="AD36" s="449" t="s">
        <v>226</v>
      </c>
      <c r="AE36" s="449" t="s">
        <v>226</v>
      </c>
      <c r="AF36" s="449" t="s">
        <v>226</v>
      </c>
      <c r="AG36" s="449" t="s">
        <v>225</v>
      </c>
      <c r="AH36" s="449" t="s">
        <v>226</v>
      </c>
      <c r="AI36" s="449" t="s">
        <v>225</v>
      </c>
      <c r="AJ36" s="449" t="s">
        <v>225</v>
      </c>
      <c r="AK36" s="449" t="s">
        <v>226</v>
      </c>
      <c r="AL36" s="449" t="s">
        <v>225</v>
      </c>
      <c r="AM36" s="449" t="s">
        <v>293</v>
      </c>
      <c r="AN36" s="449" t="s">
        <v>293</v>
      </c>
      <c r="AO36" s="449" t="s">
        <v>293</v>
      </c>
      <c r="AP36" s="449" t="s">
        <v>293</v>
      </c>
      <c r="AQ36" s="449" t="s">
        <v>293</v>
      </c>
      <c r="AR36" s="449" t="s">
        <v>293</v>
      </c>
      <c r="AS36" s="449" t="s">
        <v>293</v>
      </c>
      <c r="AT36" s="449" t="s">
        <v>293</v>
      </c>
      <c r="AU36" s="449" t="s">
        <v>293</v>
      </c>
      <c r="AV36" s="449" t="s">
        <v>293</v>
      </c>
      <c r="AW36" s="449" t="s">
        <v>293</v>
      </c>
      <c r="AX36" s="449" t="s">
        <v>293</v>
      </c>
    </row>
    <row r="37" spans="1:50" ht="21.6" x14ac:dyDescent="0.65">
      <c r="A37" s="448">
        <v>705890</v>
      </c>
      <c r="B37" s="448" t="s">
        <v>319</v>
      </c>
      <c r="C37" s="449" t="s">
        <v>226</v>
      </c>
      <c r="D37" s="449" t="s">
        <v>226</v>
      </c>
      <c r="E37" s="449" t="s">
        <v>226</v>
      </c>
      <c r="F37" s="449" t="s">
        <v>226</v>
      </c>
      <c r="G37" s="449" t="s">
        <v>224</v>
      </c>
      <c r="H37" s="449" t="s">
        <v>226</v>
      </c>
      <c r="I37" s="449" t="s">
        <v>226</v>
      </c>
      <c r="J37" s="449" t="s">
        <v>226</v>
      </c>
      <c r="K37" s="449" t="s">
        <v>224</v>
      </c>
      <c r="L37" s="449" t="s">
        <v>226</v>
      </c>
      <c r="M37" s="449" t="s">
        <v>226</v>
      </c>
      <c r="N37" s="449" t="s">
        <v>226</v>
      </c>
      <c r="O37" s="449" t="s">
        <v>226</v>
      </c>
      <c r="P37" s="449" t="s">
        <v>226</v>
      </c>
      <c r="Q37" s="449" t="s">
        <v>226</v>
      </c>
      <c r="R37" s="449" t="s">
        <v>226</v>
      </c>
      <c r="S37" s="449" t="s">
        <v>224</v>
      </c>
      <c r="T37" s="449" t="s">
        <v>226</v>
      </c>
      <c r="U37" s="449" t="s">
        <v>226</v>
      </c>
      <c r="V37" s="449" t="s">
        <v>226</v>
      </c>
      <c r="W37" s="449" t="s">
        <v>226</v>
      </c>
      <c r="X37" s="449" t="s">
        <v>226</v>
      </c>
      <c r="Y37" s="449" t="s">
        <v>226</v>
      </c>
      <c r="Z37" s="449" t="s">
        <v>224</v>
      </c>
      <c r="AA37" s="449" t="s">
        <v>226</v>
      </c>
      <c r="AB37" s="449" t="s">
        <v>226</v>
      </c>
      <c r="AC37" s="449" t="s">
        <v>226</v>
      </c>
      <c r="AD37" s="449" t="s">
        <v>225</v>
      </c>
      <c r="AE37" s="449" t="s">
        <v>226</v>
      </c>
      <c r="AF37" s="449" t="s">
        <v>226</v>
      </c>
      <c r="AG37" s="449" t="s">
        <v>225</v>
      </c>
      <c r="AH37" s="449" t="s">
        <v>225</v>
      </c>
      <c r="AI37" s="449" t="s">
        <v>225</v>
      </c>
      <c r="AJ37" s="449" t="s">
        <v>225</v>
      </c>
      <c r="AK37" s="449" t="s">
        <v>225</v>
      </c>
      <c r="AL37" s="449" t="s">
        <v>225</v>
      </c>
      <c r="AM37" s="449" t="s">
        <v>293</v>
      </c>
      <c r="AN37" s="449" t="s">
        <v>293</v>
      </c>
      <c r="AO37" s="449" t="s">
        <v>293</v>
      </c>
      <c r="AP37" s="449" t="s">
        <v>293</v>
      </c>
      <c r="AQ37" s="449" t="s">
        <v>293</v>
      </c>
      <c r="AR37" s="449" t="s">
        <v>293</v>
      </c>
      <c r="AS37" s="449" t="s">
        <v>293</v>
      </c>
      <c r="AT37" s="449" t="s">
        <v>293</v>
      </c>
      <c r="AU37" s="449" t="s">
        <v>293</v>
      </c>
      <c r="AV37" s="449" t="s">
        <v>293</v>
      </c>
      <c r="AW37" s="449" t="s">
        <v>293</v>
      </c>
      <c r="AX37" s="449" t="s">
        <v>293</v>
      </c>
    </row>
    <row r="38" spans="1:50" ht="21.6" x14ac:dyDescent="0.65">
      <c r="A38" s="448">
        <v>706799</v>
      </c>
      <c r="B38" s="448" t="s">
        <v>317</v>
      </c>
      <c r="C38" s="449" t="s">
        <v>226</v>
      </c>
      <c r="D38" s="449" t="s">
        <v>226</v>
      </c>
      <c r="E38" s="449" t="s">
        <v>226</v>
      </c>
      <c r="F38" s="449" t="s">
        <v>224</v>
      </c>
      <c r="G38" s="449" t="s">
        <v>224</v>
      </c>
      <c r="H38" s="449" t="s">
        <v>226</v>
      </c>
      <c r="I38" s="449" t="s">
        <v>225</v>
      </c>
      <c r="J38" s="449" t="s">
        <v>225</v>
      </c>
      <c r="K38" s="449" t="s">
        <v>225</v>
      </c>
      <c r="L38" s="449" t="s">
        <v>225</v>
      </c>
      <c r="M38" s="449" t="s">
        <v>225</v>
      </c>
      <c r="N38" s="449" t="s">
        <v>225</v>
      </c>
      <c r="O38" s="449" t="s">
        <v>293</v>
      </c>
      <c r="P38" s="449" t="s">
        <v>293</v>
      </c>
      <c r="Q38" s="449" t="s">
        <v>293</v>
      </c>
      <c r="R38" s="449" t="s">
        <v>293</v>
      </c>
      <c r="S38" s="449" t="s">
        <v>293</v>
      </c>
      <c r="T38" s="449" t="s">
        <v>293</v>
      </c>
      <c r="U38" s="449" t="s">
        <v>293</v>
      </c>
      <c r="V38" s="449" t="s">
        <v>293</v>
      </c>
      <c r="W38" s="449" t="s">
        <v>293</v>
      </c>
      <c r="X38" s="449" t="s">
        <v>293</v>
      </c>
      <c r="Y38" s="449" t="s">
        <v>293</v>
      </c>
      <c r="Z38" s="449" t="s">
        <v>293</v>
      </c>
      <c r="AA38" s="449" t="s">
        <v>293</v>
      </c>
      <c r="AB38" s="449" t="s">
        <v>293</v>
      </c>
      <c r="AC38" s="449" t="s">
        <v>293</v>
      </c>
      <c r="AD38" s="449" t="s">
        <v>293</v>
      </c>
      <c r="AE38" s="449" t="s">
        <v>293</v>
      </c>
      <c r="AF38" s="449" t="s">
        <v>293</v>
      </c>
      <c r="AG38" s="449" t="s">
        <v>293</v>
      </c>
      <c r="AH38" s="449" t="s">
        <v>293</v>
      </c>
      <c r="AI38" s="449" t="s">
        <v>293</v>
      </c>
      <c r="AJ38" s="449" t="s">
        <v>293</v>
      </c>
      <c r="AK38" s="449" t="s">
        <v>293</v>
      </c>
      <c r="AL38" s="449" t="s">
        <v>293</v>
      </c>
      <c r="AM38" s="449" t="s">
        <v>293</v>
      </c>
      <c r="AN38" s="449" t="s">
        <v>293</v>
      </c>
      <c r="AO38" s="449" t="s">
        <v>293</v>
      </c>
      <c r="AP38" s="449" t="s">
        <v>293</v>
      </c>
      <c r="AQ38" s="449" t="s">
        <v>293</v>
      </c>
      <c r="AR38" s="449" t="s">
        <v>293</v>
      </c>
      <c r="AS38" s="449" t="s">
        <v>293</v>
      </c>
      <c r="AT38" s="449" t="s">
        <v>293</v>
      </c>
      <c r="AU38" s="449" t="s">
        <v>293</v>
      </c>
      <c r="AV38" s="449" t="s">
        <v>293</v>
      </c>
      <c r="AW38" s="449" t="s">
        <v>293</v>
      </c>
      <c r="AX38" s="449" t="s">
        <v>293</v>
      </c>
    </row>
    <row r="39" spans="1:50" ht="21.6" x14ac:dyDescent="0.65">
      <c r="A39" s="448">
        <v>705653</v>
      </c>
      <c r="B39" s="448" t="s">
        <v>318</v>
      </c>
      <c r="C39" s="449" t="s">
        <v>224</v>
      </c>
      <c r="D39" s="449" t="s">
        <v>224</v>
      </c>
      <c r="E39" s="449" t="s">
        <v>224</v>
      </c>
      <c r="F39" s="449" t="s">
        <v>226</v>
      </c>
      <c r="G39" s="449" t="s">
        <v>226</v>
      </c>
      <c r="H39" s="449" t="s">
        <v>226</v>
      </c>
      <c r="I39" s="449" t="s">
        <v>224</v>
      </c>
      <c r="J39" s="449" t="s">
        <v>224</v>
      </c>
      <c r="K39" s="449" t="s">
        <v>224</v>
      </c>
      <c r="L39" s="449" t="s">
        <v>225</v>
      </c>
      <c r="M39" s="449" t="s">
        <v>226</v>
      </c>
      <c r="N39" s="449" t="s">
        <v>226</v>
      </c>
      <c r="O39" s="449" t="s">
        <v>224</v>
      </c>
      <c r="P39" s="449" t="s">
        <v>225</v>
      </c>
      <c r="Q39" s="449" t="s">
        <v>225</v>
      </c>
      <c r="R39" s="449" t="s">
        <v>225</v>
      </c>
      <c r="S39" s="449" t="s">
        <v>225</v>
      </c>
      <c r="T39" s="449" t="s">
        <v>225</v>
      </c>
      <c r="U39" s="449" t="s">
        <v>225</v>
      </c>
      <c r="V39" s="449" t="s">
        <v>225</v>
      </c>
      <c r="W39" s="449" t="s">
        <v>225</v>
      </c>
      <c r="X39" s="449" t="s">
        <v>226</v>
      </c>
      <c r="Y39" s="449" t="s">
        <v>225</v>
      </c>
      <c r="Z39" s="449" t="s">
        <v>225</v>
      </c>
      <c r="AA39" s="449" t="s">
        <v>293</v>
      </c>
      <c r="AB39" s="449" t="s">
        <v>293</v>
      </c>
      <c r="AC39" s="449" t="s">
        <v>293</v>
      </c>
      <c r="AD39" s="449" t="s">
        <v>293</v>
      </c>
      <c r="AE39" s="449" t="s">
        <v>293</v>
      </c>
      <c r="AF39" s="449" t="s">
        <v>293</v>
      </c>
      <c r="AG39" s="449" t="s">
        <v>293</v>
      </c>
      <c r="AH39" s="449" t="s">
        <v>293</v>
      </c>
      <c r="AI39" s="449" t="s">
        <v>293</v>
      </c>
      <c r="AJ39" s="449" t="s">
        <v>293</v>
      </c>
      <c r="AK39" s="449" t="s">
        <v>293</v>
      </c>
      <c r="AL39" s="449" t="s">
        <v>293</v>
      </c>
      <c r="AM39" s="449" t="s">
        <v>293</v>
      </c>
      <c r="AN39" s="449" t="s">
        <v>293</v>
      </c>
      <c r="AO39" s="449" t="s">
        <v>293</v>
      </c>
      <c r="AP39" s="449" t="s">
        <v>293</v>
      </c>
      <c r="AQ39" s="449" t="s">
        <v>293</v>
      </c>
      <c r="AR39" s="449" t="s">
        <v>293</v>
      </c>
      <c r="AS39" s="449" t="s">
        <v>293</v>
      </c>
      <c r="AT39" s="449" t="s">
        <v>293</v>
      </c>
      <c r="AU39" s="449" t="s">
        <v>293</v>
      </c>
      <c r="AV39" s="449" t="s">
        <v>293</v>
      </c>
      <c r="AW39" s="449" t="s">
        <v>293</v>
      </c>
      <c r="AX39" s="449" t="s">
        <v>293</v>
      </c>
    </row>
    <row r="40" spans="1:50" ht="21.6" x14ac:dyDescent="0.65">
      <c r="A40" s="448">
        <v>705478</v>
      </c>
      <c r="B40" s="448" t="s">
        <v>317</v>
      </c>
      <c r="C40" s="449" t="s">
        <v>225</v>
      </c>
      <c r="D40" s="449" t="s">
        <v>226</v>
      </c>
      <c r="E40" s="449" t="s">
        <v>225</v>
      </c>
      <c r="F40" s="449" t="s">
        <v>224</v>
      </c>
      <c r="G40" s="449" t="s">
        <v>225</v>
      </c>
      <c r="H40" s="449" t="s">
        <v>226</v>
      </c>
      <c r="I40" s="449" t="s">
        <v>224</v>
      </c>
      <c r="J40" s="449" t="s">
        <v>225</v>
      </c>
      <c r="K40" s="449" t="s">
        <v>226</v>
      </c>
      <c r="L40" s="449" t="s">
        <v>226</v>
      </c>
      <c r="M40" s="449" t="s">
        <v>225</v>
      </c>
      <c r="N40" s="449" t="s">
        <v>225</v>
      </c>
      <c r="O40" s="449" t="s">
        <v>293</v>
      </c>
      <c r="P40" s="449" t="s">
        <v>293</v>
      </c>
      <c r="Q40" s="449" t="s">
        <v>293</v>
      </c>
      <c r="R40" s="449" t="s">
        <v>293</v>
      </c>
      <c r="S40" s="449" t="s">
        <v>293</v>
      </c>
      <c r="T40" s="449" t="s">
        <v>293</v>
      </c>
      <c r="U40" s="449" t="s">
        <v>293</v>
      </c>
      <c r="V40" s="449" t="s">
        <v>293</v>
      </c>
      <c r="W40" s="449" t="s">
        <v>293</v>
      </c>
      <c r="X40" s="449" t="s">
        <v>293</v>
      </c>
      <c r="Y40" s="449" t="s">
        <v>293</v>
      </c>
      <c r="Z40" s="449" t="s">
        <v>293</v>
      </c>
      <c r="AA40" s="449" t="s">
        <v>293</v>
      </c>
      <c r="AB40" s="449" t="s">
        <v>293</v>
      </c>
      <c r="AC40" s="449" t="s">
        <v>293</v>
      </c>
      <c r="AD40" s="449" t="s">
        <v>293</v>
      </c>
      <c r="AE40" s="449" t="s">
        <v>293</v>
      </c>
      <c r="AF40" s="449" t="s">
        <v>293</v>
      </c>
      <c r="AG40" s="449" t="s">
        <v>293</v>
      </c>
      <c r="AH40" s="449" t="s">
        <v>293</v>
      </c>
      <c r="AI40" s="449" t="s">
        <v>293</v>
      </c>
      <c r="AJ40" s="449" t="s">
        <v>293</v>
      </c>
      <c r="AK40" s="449" t="s">
        <v>293</v>
      </c>
      <c r="AL40" s="449" t="s">
        <v>293</v>
      </c>
      <c r="AM40" s="449" t="s">
        <v>293</v>
      </c>
      <c r="AN40" s="449" t="s">
        <v>293</v>
      </c>
      <c r="AO40" s="449" t="s">
        <v>293</v>
      </c>
      <c r="AP40" s="449" t="s">
        <v>293</v>
      </c>
      <c r="AQ40" s="449" t="s">
        <v>293</v>
      </c>
      <c r="AR40" s="449" t="s">
        <v>293</v>
      </c>
      <c r="AS40" s="449" t="s">
        <v>293</v>
      </c>
      <c r="AT40" s="449" t="s">
        <v>293</v>
      </c>
      <c r="AU40" s="449" t="s">
        <v>293</v>
      </c>
      <c r="AV40" s="449" t="s">
        <v>293</v>
      </c>
      <c r="AW40" s="449" t="s">
        <v>293</v>
      </c>
      <c r="AX40" s="449" t="s">
        <v>293</v>
      </c>
    </row>
    <row r="41" spans="1:50" ht="21.6" x14ac:dyDescent="0.65">
      <c r="A41" s="448">
        <v>706111</v>
      </c>
      <c r="B41" s="448" t="s">
        <v>317</v>
      </c>
      <c r="C41" s="449" t="s">
        <v>224</v>
      </c>
      <c r="D41" s="449" t="s">
        <v>226</v>
      </c>
      <c r="E41" s="449" t="s">
        <v>226</v>
      </c>
      <c r="F41" s="449" t="s">
        <v>224</v>
      </c>
      <c r="G41" s="449" t="s">
        <v>226</v>
      </c>
      <c r="H41" s="449" t="s">
        <v>224</v>
      </c>
      <c r="I41" s="449" t="s">
        <v>226</v>
      </c>
      <c r="J41" s="449" t="s">
        <v>225</v>
      </c>
      <c r="K41" s="449" t="s">
        <v>225</v>
      </c>
      <c r="L41" s="449" t="s">
        <v>226</v>
      </c>
      <c r="M41" s="449" t="s">
        <v>226</v>
      </c>
      <c r="N41" s="449" t="s">
        <v>226</v>
      </c>
      <c r="O41" s="449" t="s">
        <v>293</v>
      </c>
      <c r="P41" s="449" t="s">
        <v>293</v>
      </c>
      <c r="Q41" s="449" t="s">
        <v>293</v>
      </c>
      <c r="R41" s="449" t="s">
        <v>293</v>
      </c>
      <c r="S41" s="449" t="s">
        <v>293</v>
      </c>
      <c r="T41" s="449" t="s">
        <v>293</v>
      </c>
      <c r="U41" s="449" t="s">
        <v>293</v>
      </c>
      <c r="V41" s="449" t="s">
        <v>293</v>
      </c>
      <c r="W41" s="449" t="s">
        <v>293</v>
      </c>
      <c r="X41" s="449" t="s">
        <v>293</v>
      </c>
      <c r="Y41" s="449" t="s">
        <v>293</v>
      </c>
      <c r="Z41" s="449" t="s">
        <v>293</v>
      </c>
      <c r="AA41" s="449" t="s">
        <v>293</v>
      </c>
      <c r="AB41" s="449" t="s">
        <v>293</v>
      </c>
      <c r="AC41" s="449" t="s">
        <v>293</v>
      </c>
      <c r="AD41" s="449" t="s">
        <v>293</v>
      </c>
      <c r="AE41" s="449" t="s">
        <v>293</v>
      </c>
      <c r="AF41" s="449" t="s">
        <v>293</v>
      </c>
      <c r="AG41" s="449" t="s">
        <v>293</v>
      </c>
      <c r="AH41" s="449" t="s">
        <v>293</v>
      </c>
      <c r="AI41" s="449" t="s">
        <v>293</v>
      </c>
      <c r="AJ41" s="449" t="s">
        <v>293</v>
      </c>
      <c r="AK41" s="449" t="s">
        <v>293</v>
      </c>
      <c r="AL41" s="449" t="s">
        <v>293</v>
      </c>
      <c r="AM41" s="449" t="s">
        <v>293</v>
      </c>
      <c r="AN41" s="449" t="s">
        <v>293</v>
      </c>
      <c r="AO41" s="449" t="s">
        <v>293</v>
      </c>
      <c r="AP41" s="449" t="s">
        <v>293</v>
      </c>
      <c r="AQ41" s="449" t="s">
        <v>293</v>
      </c>
      <c r="AR41" s="449" t="s">
        <v>293</v>
      </c>
      <c r="AS41" s="449" t="s">
        <v>293</v>
      </c>
      <c r="AT41" s="449" t="s">
        <v>293</v>
      </c>
      <c r="AU41" s="449" t="s">
        <v>293</v>
      </c>
      <c r="AV41" s="449" t="s">
        <v>293</v>
      </c>
      <c r="AW41" s="449" t="s">
        <v>293</v>
      </c>
      <c r="AX41" s="449" t="s">
        <v>293</v>
      </c>
    </row>
    <row r="42" spans="1:50" ht="21.6" x14ac:dyDescent="0.65">
      <c r="A42" s="448">
        <v>707137</v>
      </c>
      <c r="B42" s="448" t="s">
        <v>317</v>
      </c>
      <c r="C42" s="449" t="s">
        <v>224</v>
      </c>
      <c r="D42" s="449" t="s">
        <v>224</v>
      </c>
      <c r="E42" s="449" t="s">
        <v>226</v>
      </c>
      <c r="F42" s="449" t="s">
        <v>226</v>
      </c>
      <c r="G42" s="449" t="s">
        <v>224</v>
      </c>
      <c r="H42" s="449" t="s">
        <v>225</v>
      </c>
      <c r="I42" s="449" t="s">
        <v>225</v>
      </c>
      <c r="J42" s="449" t="s">
        <v>225</v>
      </c>
      <c r="K42" s="449" t="s">
        <v>225</v>
      </c>
      <c r="L42" s="449" t="s">
        <v>225</v>
      </c>
      <c r="M42" s="449" t="s">
        <v>225</v>
      </c>
      <c r="N42" s="449" t="s">
        <v>225</v>
      </c>
      <c r="O42" s="449" t="s">
        <v>293</v>
      </c>
      <c r="P42" s="449" t="s">
        <v>293</v>
      </c>
      <c r="Q42" s="449" t="s">
        <v>293</v>
      </c>
      <c r="R42" s="449" t="s">
        <v>293</v>
      </c>
      <c r="S42" s="449" t="s">
        <v>293</v>
      </c>
      <c r="T42" s="449" t="s">
        <v>293</v>
      </c>
      <c r="U42" s="449" t="s">
        <v>293</v>
      </c>
      <c r="V42" s="449" t="s">
        <v>293</v>
      </c>
      <c r="W42" s="449" t="s">
        <v>293</v>
      </c>
      <c r="X42" s="449" t="s">
        <v>293</v>
      </c>
      <c r="Y42" s="449" t="s">
        <v>293</v>
      </c>
      <c r="Z42" s="449" t="s">
        <v>293</v>
      </c>
      <c r="AA42" s="449" t="s">
        <v>293</v>
      </c>
      <c r="AB42" s="449" t="s">
        <v>293</v>
      </c>
      <c r="AC42" s="449" t="s">
        <v>293</v>
      </c>
      <c r="AD42" s="449" t="s">
        <v>293</v>
      </c>
      <c r="AE42" s="449" t="s">
        <v>293</v>
      </c>
      <c r="AF42" s="449" t="s">
        <v>293</v>
      </c>
      <c r="AG42" s="449" t="s">
        <v>293</v>
      </c>
      <c r="AH42" s="449" t="s">
        <v>293</v>
      </c>
      <c r="AI42" s="449" t="s">
        <v>293</v>
      </c>
      <c r="AJ42" s="449" t="s">
        <v>293</v>
      </c>
      <c r="AK42" s="449" t="s">
        <v>293</v>
      </c>
      <c r="AL42" s="449" t="s">
        <v>293</v>
      </c>
      <c r="AM42" s="449" t="s">
        <v>293</v>
      </c>
      <c r="AN42" s="449" t="s">
        <v>293</v>
      </c>
      <c r="AO42" s="449" t="s">
        <v>293</v>
      </c>
      <c r="AP42" s="449" t="s">
        <v>293</v>
      </c>
      <c r="AQ42" s="449" t="s">
        <v>293</v>
      </c>
      <c r="AR42" s="449" t="s">
        <v>293</v>
      </c>
      <c r="AS42" s="449" t="s">
        <v>293</v>
      </c>
      <c r="AT42" s="449" t="s">
        <v>293</v>
      </c>
      <c r="AU42" s="449" t="s">
        <v>293</v>
      </c>
      <c r="AV42" s="449" t="s">
        <v>293</v>
      </c>
      <c r="AW42" s="449" t="s">
        <v>293</v>
      </c>
      <c r="AX42" s="449" t="s">
        <v>293</v>
      </c>
    </row>
    <row r="43" spans="1:50" ht="21.6" x14ac:dyDescent="0.65">
      <c r="A43" s="448">
        <v>707311</v>
      </c>
      <c r="B43" s="448" t="s">
        <v>317</v>
      </c>
      <c r="C43" s="449" t="s">
        <v>225</v>
      </c>
      <c r="D43" s="449" t="s">
        <v>225</v>
      </c>
      <c r="E43" s="449" t="s">
        <v>225</v>
      </c>
      <c r="F43" s="449" t="s">
        <v>225</v>
      </c>
      <c r="G43" s="449" t="s">
        <v>225</v>
      </c>
      <c r="H43" s="449" t="s">
        <v>225</v>
      </c>
      <c r="I43" s="449" t="s">
        <v>225</v>
      </c>
      <c r="J43" s="449" t="s">
        <v>225</v>
      </c>
      <c r="K43" s="449" t="s">
        <v>225</v>
      </c>
      <c r="L43" s="449" t="s">
        <v>225</v>
      </c>
      <c r="M43" s="449" t="s">
        <v>225</v>
      </c>
      <c r="N43" s="449" t="s">
        <v>225</v>
      </c>
      <c r="O43" s="449"/>
      <c r="P43" s="449"/>
      <c r="Q43" s="449"/>
      <c r="R43" s="449"/>
      <c r="S43" s="449"/>
      <c r="T43" s="449"/>
      <c r="U43" s="449"/>
      <c r="V43" s="449"/>
      <c r="W43" s="449"/>
      <c r="X43" s="449"/>
      <c r="Y43" s="449"/>
      <c r="Z43" s="449"/>
      <c r="AA43" s="449"/>
      <c r="AB43" s="449"/>
      <c r="AC43" s="449"/>
      <c r="AD43" s="449"/>
      <c r="AE43" s="449"/>
      <c r="AF43" s="449"/>
      <c r="AG43" s="449"/>
      <c r="AH43" s="449"/>
      <c r="AI43" s="449"/>
      <c r="AJ43" s="449"/>
      <c r="AK43" s="449"/>
      <c r="AL43" s="449"/>
      <c r="AM43" s="449"/>
      <c r="AN43" s="449"/>
      <c r="AO43" s="449"/>
      <c r="AP43" s="449"/>
      <c r="AQ43" s="449"/>
      <c r="AR43" s="449"/>
      <c r="AS43" s="449"/>
      <c r="AT43" s="449"/>
      <c r="AU43" s="449"/>
      <c r="AV43" s="449"/>
      <c r="AW43" s="449"/>
      <c r="AX43" s="449"/>
    </row>
    <row r="44" spans="1:50" ht="21.6" x14ac:dyDescent="0.65">
      <c r="A44" s="448">
        <v>704738</v>
      </c>
      <c r="B44" s="448" t="s">
        <v>317</v>
      </c>
      <c r="C44" s="449" t="s">
        <v>225</v>
      </c>
      <c r="D44" s="449" t="s">
        <v>225</v>
      </c>
      <c r="E44" s="449" t="s">
        <v>226</v>
      </c>
      <c r="F44" s="449" t="s">
        <v>226</v>
      </c>
      <c r="G44" s="449" t="s">
        <v>226</v>
      </c>
      <c r="H44" s="449" t="s">
        <v>226</v>
      </c>
      <c r="I44" s="449" t="s">
        <v>225</v>
      </c>
      <c r="J44" s="449" t="s">
        <v>225</v>
      </c>
      <c r="K44" s="449" t="s">
        <v>225</v>
      </c>
      <c r="L44" s="449" t="s">
        <v>225</v>
      </c>
      <c r="M44" s="449" t="s">
        <v>225</v>
      </c>
      <c r="N44" s="449" t="s">
        <v>226</v>
      </c>
      <c r="O44" s="449"/>
      <c r="P44" s="449"/>
      <c r="Q44" s="449"/>
      <c r="R44" s="449"/>
      <c r="S44" s="449"/>
      <c r="T44" s="449"/>
      <c r="U44" s="449"/>
      <c r="V44" s="449"/>
      <c r="W44" s="449"/>
      <c r="X44" s="449"/>
      <c r="Y44" s="449"/>
      <c r="Z44" s="449"/>
      <c r="AA44" s="449"/>
      <c r="AB44" s="449"/>
      <c r="AC44" s="449"/>
      <c r="AD44" s="449"/>
      <c r="AE44" s="449"/>
      <c r="AF44" s="449"/>
      <c r="AG44" s="449"/>
      <c r="AH44" s="449"/>
      <c r="AI44" s="449"/>
      <c r="AJ44" s="449"/>
      <c r="AK44" s="449"/>
      <c r="AL44" s="449"/>
      <c r="AM44" s="449"/>
      <c r="AN44" s="449"/>
      <c r="AO44" s="449"/>
      <c r="AP44" s="449"/>
      <c r="AQ44" s="449"/>
      <c r="AR44" s="449"/>
      <c r="AS44" s="449"/>
      <c r="AT44" s="449"/>
      <c r="AU44" s="449"/>
      <c r="AV44" s="449"/>
      <c r="AW44" s="449"/>
      <c r="AX44" s="449"/>
    </row>
    <row r="45" spans="1:50" ht="21.6" x14ac:dyDescent="0.65">
      <c r="A45" s="448">
        <v>706993</v>
      </c>
      <c r="B45" s="448" t="s">
        <v>317</v>
      </c>
      <c r="C45" s="449" t="s">
        <v>224</v>
      </c>
      <c r="D45" s="449" t="s">
        <v>224</v>
      </c>
      <c r="E45" s="449" t="s">
        <v>224</v>
      </c>
      <c r="F45" s="449" t="s">
        <v>224</v>
      </c>
      <c r="G45" s="449" t="s">
        <v>224</v>
      </c>
      <c r="H45" s="449" t="s">
        <v>226</v>
      </c>
      <c r="I45" s="449" t="s">
        <v>225</v>
      </c>
      <c r="J45" s="449" t="s">
        <v>225</v>
      </c>
      <c r="K45" s="449" t="s">
        <v>225</v>
      </c>
      <c r="L45" s="449" t="s">
        <v>225</v>
      </c>
      <c r="M45" s="449" t="s">
        <v>225</v>
      </c>
      <c r="N45" s="449" t="s">
        <v>225</v>
      </c>
      <c r="O45" s="449" t="s">
        <v>293</v>
      </c>
      <c r="P45" s="449" t="s">
        <v>293</v>
      </c>
      <c r="Q45" s="449" t="s">
        <v>293</v>
      </c>
      <c r="R45" s="449" t="s">
        <v>293</v>
      </c>
      <c r="S45" s="449" t="s">
        <v>293</v>
      </c>
      <c r="T45" s="449" t="s">
        <v>293</v>
      </c>
      <c r="U45" s="449" t="s">
        <v>293</v>
      </c>
      <c r="V45" s="449" t="s">
        <v>293</v>
      </c>
      <c r="W45" s="449" t="s">
        <v>293</v>
      </c>
      <c r="X45" s="449" t="s">
        <v>293</v>
      </c>
      <c r="Y45" s="449" t="s">
        <v>293</v>
      </c>
      <c r="Z45" s="449" t="s">
        <v>293</v>
      </c>
      <c r="AA45" s="449" t="s">
        <v>293</v>
      </c>
      <c r="AB45" s="449" t="s">
        <v>293</v>
      </c>
      <c r="AC45" s="449" t="s">
        <v>293</v>
      </c>
      <c r="AD45" s="449" t="s">
        <v>293</v>
      </c>
      <c r="AE45" s="449" t="s">
        <v>293</v>
      </c>
      <c r="AF45" s="449" t="s">
        <v>293</v>
      </c>
      <c r="AG45" s="449" t="s">
        <v>293</v>
      </c>
      <c r="AH45" s="449" t="s">
        <v>293</v>
      </c>
      <c r="AI45" s="449" t="s">
        <v>293</v>
      </c>
      <c r="AJ45" s="449" t="s">
        <v>293</v>
      </c>
      <c r="AK45" s="449" t="s">
        <v>293</v>
      </c>
      <c r="AL45" s="449" t="s">
        <v>293</v>
      </c>
      <c r="AM45" s="449" t="s">
        <v>293</v>
      </c>
      <c r="AN45" s="449" t="s">
        <v>293</v>
      </c>
      <c r="AO45" s="449" t="s">
        <v>293</v>
      </c>
      <c r="AP45" s="449" t="s">
        <v>293</v>
      </c>
      <c r="AQ45" s="449" t="s">
        <v>293</v>
      </c>
      <c r="AR45" s="449" t="s">
        <v>293</v>
      </c>
      <c r="AS45" s="449" t="s">
        <v>293</v>
      </c>
      <c r="AT45" s="449" t="s">
        <v>293</v>
      </c>
      <c r="AU45" s="449" t="s">
        <v>293</v>
      </c>
      <c r="AV45" s="449" t="s">
        <v>293</v>
      </c>
      <c r="AW45" s="449" t="s">
        <v>293</v>
      </c>
      <c r="AX45" s="449" t="s">
        <v>293</v>
      </c>
    </row>
    <row r="46" spans="1:50" ht="21.6" x14ac:dyDescent="0.65">
      <c r="A46" s="448">
        <v>702777</v>
      </c>
      <c r="B46" s="448" t="s">
        <v>319</v>
      </c>
      <c r="C46" s="449" t="s">
        <v>224</v>
      </c>
      <c r="D46" s="449" t="s">
        <v>226</v>
      </c>
      <c r="E46" s="449" t="s">
        <v>224</v>
      </c>
      <c r="F46" s="449" t="s">
        <v>224</v>
      </c>
      <c r="G46" s="449" t="s">
        <v>226</v>
      </c>
      <c r="H46" s="449" t="s">
        <v>226</v>
      </c>
      <c r="I46" s="449" t="s">
        <v>226</v>
      </c>
      <c r="J46" s="449" t="s">
        <v>226</v>
      </c>
      <c r="K46" s="449" t="s">
        <v>226</v>
      </c>
      <c r="L46" s="449" t="s">
        <v>224</v>
      </c>
      <c r="M46" s="449" t="s">
        <v>224</v>
      </c>
      <c r="N46" s="449" t="s">
        <v>226</v>
      </c>
      <c r="O46" s="449" t="s">
        <v>224</v>
      </c>
      <c r="P46" s="449" t="s">
        <v>224</v>
      </c>
      <c r="Q46" s="449" t="s">
        <v>226</v>
      </c>
      <c r="R46" s="449" t="s">
        <v>224</v>
      </c>
      <c r="S46" s="449" t="s">
        <v>226</v>
      </c>
      <c r="T46" s="449" t="s">
        <v>226</v>
      </c>
      <c r="U46" s="449" t="s">
        <v>224</v>
      </c>
      <c r="V46" s="449" t="s">
        <v>224</v>
      </c>
      <c r="W46" s="449" t="s">
        <v>226</v>
      </c>
      <c r="X46" s="449" t="s">
        <v>226</v>
      </c>
      <c r="Y46" s="449" t="s">
        <v>224</v>
      </c>
      <c r="Z46" s="449" t="s">
        <v>226</v>
      </c>
      <c r="AA46" s="449" t="s">
        <v>225</v>
      </c>
      <c r="AB46" s="449" t="s">
        <v>224</v>
      </c>
      <c r="AC46" s="449" t="s">
        <v>225</v>
      </c>
      <c r="AD46" s="449" t="s">
        <v>226</v>
      </c>
      <c r="AE46" s="449" t="s">
        <v>226</v>
      </c>
      <c r="AF46" s="449" t="s">
        <v>226</v>
      </c>
      <c r="AG46" s="449" t="s">
        <v>224</v>
      </c>
      <c r="AH46" s="449" t="s">
        <v>224</v>
      </c>
      <c r="AI46" s="449" t="s">
        <v>226</v>
      </c>
      <c r="AJ46" s="449" t="s">
        <v>224</v>
      </c>
      <c r="AK46" s="449" t="s">
        <v>224</v>
      </c>
      <c r="AL46" s="449" t="s">
        <v>224</v>
      </c>
      <c r="AM46" s="449" t="s">
        <v>293</v>
      </c>
      <c r="AN46" s="449" t="s">
        <v>293</v>
      </c>
      <c r="AO46" s="449" t="s">
        <v>293</v>
      </c>
      <c r="AP46" s="449" t="s">
        <v>293</v>
      </c>
      <c r="AQ46" s="449" t="s">
        <v>293</v>
      </c>
      <c r="AR46" s="449" t="s">
        <v>293</v>
      </c>
      <c r="AS46" s="449" t="s">
        <v>293</v>
      </c>
      <c r="AT46" s="449" t="s">
        <v>293</v>
      </c>
      <c r="AU46" s="449" t="s">
        <v>293</v>
      </c>
      <c r="AV46" s="449" t="s">
        <v>293</v>
      </c>
      <c r="AW46" s="449" t="s">
        <v>293</v>
      </c>
      <c r="AX46" s="449" t="s">
        <v>293</v>
      </c>
    </row>
    <row r="47" spans="1:50" ht="21.6" x14ac:dyDescent="0.65">
      <c r="A47" s="448">
        <v>703623</v>
      </c>
      <c r="B47" s="448" t="s">
        <v>318</v>
      </c>
      <c r="C47" s="449" t="s">
        <v>226</v>
      </c>
      <c r="D47" s="449" t="s">
        <v>224</v>
      </c>
      <c r="E47" s="449" t="s">
        <v>224</v>
      </c>
      <c r="F47" s="449" t="s">
        <v>224</v>
      </c>
      <c r="G47" s="449" t="s">
        <v>224</v>
      </c>
      <c r="H47" s="449" t="s">
        <v>226</v>
      </c>
      <c r="I47" s="449" t="s">
        <v>226</v>
      </c>
      <c r="J47" s="449" t="s">
        <v>226</v>
      </c>
      <c r="K47" s="449" t="s">
        <v>226</v>
      </c>
      <c r="L47" s="449" t="s">
        <v>224</v>
      </c>
      <c r="M47" s="449" t="s">
        <v>224</v>
      </c>
      <c r="N47" s="449" t="s">
        <v>224</v>
      </c>
      <c r="O47" s="449" t="s">
        <v>226</v>
      </c>
      <c r="P47" s="449" t="s">
        <v>226</v>
      </c>
      <c r="Q47" s="449" t="s">
        <v>224</v>
      </c>
      <c r="R47" s="449" t="s">
        <v>225</v>
      </c>
      <c r="S47" s="449" t="s">
        <v>224</v>
      </c>
      <c r="T47" s="449" t="s">
        <v>226</v>
      </c>
      <c r="U47" s="449" t="s">
        <v>225</v>
      </c>
      <c r="V47" s="449" t="s">
        <v>224</v>
      </c>
      <c r="W47" s="449" t="s">
        <v>224</v>
      </c>
      <c r="X47" s="449" t="s">
        <v>225</v>
      </c>
      <c r="Y47" s="449" t="s">
        <v>225</v>
      </c>
      <c r="Z47" s="449" t="s">
        <v>224</v>
      </c>
      <c r="AA47" s="449" t="s">
        <v>293</v>
      </c>
      <c r="AB47" s="449" t="s">
        <v>293</v>
      </c>
      <c r="AC47" s="449" t="s">
        <v>293</v>
      </c>
      <c r="AD47" s="449" t="s">
        <v>293</v>
      </c>
      <c r="AE47" s="449" t="s">
        <v>293</v>
      </c>
      <c r="AF47" s="449" t="s">
        <v>293</v>
      </c>
      <c r="AG47" s="449" t="s">
        <v>293</v>
      </c>
      <c r="AH47" s="449" t="s">
        <v>293</v>
      </c>
      <c r="AI47" s="449" t="s">
        <v>293</v>
      </c>
      <c r="AJ47" s="449" t="s">
        <v>293</v>
      </c>
      <c r="AK47" s="449" t="s">
        <v>293</v>
      </c>
      <c r="AL47" s="449" t="s">
        <v>293</v>
      </c>
      <c r="AM47" s="449" t="s">
        <v>293</v>
      </c>
      <c r="AN47" s="449" t="s">
        <v>293</v>
      </c>
      <c r="AO47" s="449" t="s">
        <v>293</v>
      </c>
      <c r="AP47" s="449" t="s">
        <v>293</v>
      </c>
      <c r="AQ47" s="449" t="s">
        <v>293</v>
      </c>
      <c r="AR47" s="449" t="s">
        <v>293</v>
      </c>
      <c r="AS47" s="449" t="s">
        <v>293</v>
      </c>
      <c r="AT47" s="449" t="s">
        <v>293</v>
      </c>
      <c r="AU47" s="449" t="s">
        <v>293</v>
      </c>
      <c r="AV47" s="449" t="s">
        <v>293</v>
      </c>
      <c r="AW47" s="449" t="s">
        <v>293</v>
      </c>
      <c r="AX47" s="449" t="s">
        <v>293</v>
      </c>
    </row>
    <row r="48" spans="1:50" ht="21.6" x14ac:dyDescent="0.65">
      <c r="A48" s="448">
        <v>707245</v>
      </c>
      <c r="B48" s="448" t="s">
        <v>317</v>
      </c>
      <c r="C48" s="449" t="s">
        <v>225</v>
      </c>
      <c r="D48" s="449" t="s">
        <v>225</v>
      </c>
      <c r="E48" s="449" t="s">
        <v>225</v>
      </c>
      <c r="F48" s="449" t="s">
        <v>225</v>
      </c>
      <c r="G48" s="449" t="s">
        <v>225</v>
      </c>
      <c r="H48" s="449" t="s">
        <v>225</v>
      </c>
      <c r="I48" s="449" t="s">
        <v>225</v>
      </c>
      <c r="J48" s="449" t="s">
        <v>225</v>
      </c>
      <c r="K48" s="449" t="s">
        <v>225</v>
      </c>
      <c r="L48" s="449" t="s">
        <v>225</v>
      </c>
      <c r="M48" s="449" t="s">
        <v>225</v>
      </c>
      <c r="N48" s="449" t="s">
        <v>225</v>
      </c>
      <c r="O48" s="449"/>
      <c r="P48" s="449"/>
      <c r="Q48" s="449"/>
      <c r="R48" s="449"/>
      <c r="S48" s="449"/>
      <c r="T48" s="449"/>
      <c r="U48" s="449"/>
      <c r="V48" s="449"/>
      <c r="W48" s="449"/>
      <c r="X48" s="449"/>
      <c r="Y48" s="449"/>
      <c r="Z48" s="449"/>
      <c r="AA48" s="449"/>
      <c r="AB48" s="449"/>
      <c r="AC48" s="449"/>
      <c r="AD48" s="449"/>
      <c r="AE48" s="449"/>
      <c r="AF48" s="449"/>
      <c r="AG48" s="449"/>
      <c r="AH48" s="449"/>
      <c r="AI48" s="449"/>
      <c r="AJ48" s="449"/>
      <c r="AK48" s="449"/>
      <c r="AL48" s="449"/>
      <c r="AM48" s="449"/>
      <c r="AN48" s="449"/>
      <c r="AO48" s="449"/>
      <c r="AP48" s="449"/>
      <c r="AQ48" s="449"/>
      <c r="AR48" s="449"/>
      <c r="AS48" s="449"/>
      <c r="AT48" s="449"/>
      <c r="AU48" s="449"/>
      <c r="AV48" s="449"/>
      <c r="AW48" s="449"/>
      <c r="AX48" s="449"/>
    </row>
    <row r="49" spans="1:50" ht="21.6" x14ac:dyDescent="0.65">
      <c r="A49" s="448">
        <v>702807</v>
      </c>
      <c r="B49" s="448" t="s">
        <v>318</v>
      </c>
      <c r="C49" s="449" t="s">
        <v>226</v>
      </c>
      <c r="D49" s="449" t="s">
        <v>226</v>
      </c>
      <c r="E49" s="449" t="s">
        <v>224</v>
      </c>
      <c r="F49" s="449" t="s">
        <v>224</v>
      </c>
      <c r="G49" s="449" t="s">
        <v>224</v>
      </c>
      <c r="H49" s="449" t="s">
        <v>224</v>
      </c>
      <c r="I49" s="449" t="s">
        <v>224</v>
      </c>
      <c r="J49" s="449" t="s">
        <v>226</v>
      </c>
      <c r="K49" s="449" t="s">
        <v>224</v>
      </c>
      <c r="L49" s="449" t="s">
        <v>224</v>
      </c>
      <c r="M49" s="449" t="s">
        <v>226</v>
      </c>
      <c r="N49" s="449" t="s">
        <v>226</v>
      </c>
      <c r="O49" s="449" t="s">
        <v>225</v>
      </c>
      <c r="P49" s="449" t="s">
        <v>224</v>
      </c>
      <c r="Q49" s="449" t="s">
        <v>224</v>
      </c>
      <c r="R49" s="449" t="s">
        <v>225</v>
      </c>
      <c r="S49" s="449" t="s">
        <v>225</v>
      </c>
      <c r="T49" s="449" t="s">
        <v>225</v>
      </c>
      <c r="U49" s="449" t="s">
        <v>225</v>
      </c>
      <c r="V49" s="449" t="s">
        <v>225</v>
      </c>
      <c r="W49" s="449" t="s">
        <v>225</v>
      </c>
      <c r="X49" s="449" t="s">
        <v>225</v>
      </c>
      <c r="Y49" s="449" t="s">
        <v>225</v>
      </c>
      <c r="Z49" s="449" t="s">
        <v>225</v>
      </c>
      <c r="AA49" s="449" t="s">
        <v>293</v>
      </c>
      <c r="AB49" s="449" t="s">
        <v>293</v>
      </c>
      <c r="AC49" s="449" t="s">
        <v>293</v>
      </c>
      <c r="AD49" s="449" t="s">
        <v>293</v>
      </c>
      <c r="AE49" s="449" t="s">
        <v>293</v>
      </c>
      <c r="AF49" s="449" t="s">
        <v>293</v>
      </c>
      <c r="AG49" s="449" t="s">
        <v>293</v>
      </c>
      <c r="AH49" s="449" t="s">
        <v>293</v>
      </c>
      <c r="AI49" s="449" t="s">
        <v>293</v>
      </c>
      <c r="AJ49" s="449" t="s">
        <v>293</v>
      </c>
      <c r="AK49" s="449" t="s">
        <v>293</v>
      </c>
      <c r="AL49" s="449" t="s">
        <v>293</v>
      </c>
      <c r="AM49" s="449" t="s">
        <v>293</v>
      </c>
      <c r="AN49" s="449" t="s">
        <v>293</v>
      </c>
      <c r="AO49" s="449" t="s">
        <v>293</v>
      </c>
      <c r="AP49" s="449" t="s">
        <v>293</v>
      </c>
      <c r="AQ49" s="449" t="s">
        <v>293</v>
      </c>
      <c r="AR49" s="449" t="s">
        <v>293</v>
      </c>
      <c r="AS49" s="449" t="s">
        <v>293</v>
      </c>
      <c r="AT49" s="449" t="s">
        <v>293</v>
      </c>
      <c r="AU49" s="449" t="s">
        <v>293</v>
      </c>
      <c r="AV49" s="449" t="s">
        <v>293</v>
      </c>
      <c r="AW49" s="449" t="s">
        <v>293</v>
      </c>
      <c r="AX49" s="449" t="s">
        <v>293</v>
      </c>
    </row>
    <row r="50" spans="1:50" ht="21.6" x14ac:dyDescent="0.65">
      <c r="A50" s="448">
        <v>705009</v>
      </c>
      <c r="B50" s="448" t="s">
        <v>318</v>
      </c>
      <c r="C50" s="449" t="s">
        <v>224</v>
      </c>
      <c r="D50" s="449" t="s">
        <v>226</v>
      </c>
      <c r="E50" s="449" t="s">
        <v>226</v>
      </c>
      <c r="F50" s="449" t="s">
        <v>226</v>
      </c>
      <c r="G50" s="449" t="s">
        <v>226</v>
      </c>
      <c r="H50" s="449" t="s">
        <v>226</v>
      </c>
      <c r="I50" s="449" t="s">
        <v>224</v>
      </c>
      <c r="J50" s="449" t="s">
        <v>226</v>
      </c>
      <c r="K50" s="449" t="s">
        <v>224</v>
      </c>
      <c r="L50" s="449" t="s">
        <v>226</v>
      </c>
      <c r="M50" s="449" t="s">
        <v>224</v>
      </c>
      <c r="N50" s="449" t="s">
        <v>225</v>
      </c>
      <c r="O50" s="449" t="s">
        <v>226</v>
      </c>
      <c r="P50" s="449" t="s">
        <v>226</v>
      </c>
      <c r="Q50" s="449" t="s">
        <v>226</v>
      </c>
      <c r="R50" s="449" t="s">
        <v>226</v>
      </c>
      <c r="S50" s="449" t="s">
        <v>225</v>
      </c>
      <c r="T50" s="449" t="s">
        <v>225</v>
      </c>
      <c r="U50" s="449" t="s">
        <v>224</v>
      </c>
      <c r="V50" s="449" t="s">
        <v>226</v>
      </c>
      <c r="W50" s="449" t="s">
        <v>225</v>
      </c>
      <c r="X50" s="449" t="s">
        <v>225</v>
      </c>
      <c r="Y50" s="449" t="s">
        <v>226</v>
      </c>
      <c r="Z50" s="449" t="s">
        <v>225</v>
      </c>
      <c r="AA50" s="449" t="s">
        <v>293</v>
      </c>
      <c r="AB50" s="449" t="s">
        <v>293</v>
      </c>
      <c r="AC50" s="449" t="s">
        <v>293</v>
      </c>
      <c r="AD50" s="449" t="s">
        <v>293</v>
      </c>
      <c r="AE50" s="449" t="s">
        <v>293</v>
      </c>
      <c r="AF50" s="449" t="s">
        <v>293</v>
      </c>
      <c r="AG50" s="449" t="s">
        <v>293</v>
      </c>
      <c r="AH50" s="449" t="s">
        <v>293</v>
      </c>
      <c r="AI50" s="449" t="s">
        <v>293</v>
      </c>
      <c r="AJ50" s="449" t="s">
        <v>293</v>
      </c>
      <c r="AK50" s="449" t="s">
        <v>293</v>
      </c>
      <c r="AL50" s="449" t="s">
        <v>293</v>
      </c>
      <c r="AM50" s="449" t="s">
        <v>293</v>
      </c>
      <c r="AN50" s="449" t="s">
        <v>293</v>
      </c>
      <c r="AO50" s="449" t="s">
        <v>293</v>
      </c>
      <c r="AP50" s="449" t="s">
        <v>293</v>
      </c>
      <c r="AQ50" s="449" t="s">
        <v>293</v>
      </c>
      <c r="AR50" s="449" t="s">
        <v>293</v>
      </c>
      <c r="AS50" s="449" t="s">
        <v>293</v>
      </c>
      <c r="AT50" s="449" t="s">
        <v>293</v>
      </c>
      <c r="AU50" s="449" t="s">
        <v>293</v>
      </c>
      <c r="AV50" s="449" t="s">
        <v>293</v>
      </c>
      <c r="AW50" s="449" t="s">
        <v>293</v>
      </c>
      <c r="AX50" s="449" t="s">
        <v>293</v>
      </c>
    </row>
    <row r="51" spans="1:50" ht="21.6" x14ac:dyDescent="0.65">
      <c r="A51" s="448">
        <v>706043</v>
      </c>
      <c r="B51" s="448" t="s">
        <v>318</v>
      </c>
      <c r="C51" s="449" t="s">
        <v>224</v>
      </c>
      <c r="D51" s="449" t="s">
        <v>225</v>
      </c>
      <c r="E51" s="449" t="s">
        <v>225</v>
      </c>
      <c r="F51" s="449" t="s">
        <v>226</v>
      </c>
      <c r="G51" s="449" t="s">
        <v>224</v>
      </c>
      <c r="H51" s="449" t="s">
        <v>224</v>
      </c>
      <c r="I51" s="449" t="s">
        <v>226</v>
      </c>
      <c r="J51" s="449" t="s">
        <v>225</v>
      </c>
      <c r="K51" s="449" t="s">
        <v>226</v>
      </c>
      <c r="L51" s="449" t="s">
        <v>224</v>
      </c>
      <c r="M51" s="449" t="s">
        <v>225</v>
      </c>
      <c r="N51" s="449" t="s">
        <v>226</v>
      </c>
      <c r="O51" s="449" t="s">
        <v>225</v>
      </c>
      <c r="P51" s="449" t="s">
        <v>225</v>
      </c>
      <c r="Q51" s="449" t="s">
        <v>225</v>
      </c>
      <c r="R51" s="449" t="s">
        <v>225</v>
      </c>
      <c r="S51" s="449" t="s">
        <v>225</v>
      </c>
      <c r="T51" s="449" t="s">
        <v>225</v>
      </c>
      <c r="U51" s="449" t="s">
        <v>225</v>
      </c>
      <c r="V51" s="449" t="s">
        <v>225</v>
      </c>
      <c r="W51" s="449" t="s">
        <v>225</v>
      </c>
      <c r="X51" s="449" t="s">
        <v>225</v>
      </c>
      <c r="Y51" s="449" t="s">
        <v>225</v>
      </c>
      <c r="Z51" s="449" t="s">
        <v>225</v>
      </c>
      <c r="AA51" s="449" t="s">
        <v>293</v>
      </c>
      <c r="AB51" s="449" t="s">
        <v>293</v>
      </c>
      <c r="AC51" s="449" t="s">
        <v>293</v>
      </c>
      <c r="AD51" s="449" t="s">
        <v>293</v>
      </c>
      <c r="AE51" s="449" t="s">
        <v>293</v>
      </c>
      <c r="AF51" s="449" t="s">
        <v>293</v>
      </c>
      <c r="AG51" s="449" t="s">
        <v>293</v>
      </c>
      <c r="AH51" s="449" t="s">
        <v>293</v>
      </c>
      <c r="AI51" s="449" t="s">
        <v>293</v>
      </c>
      <c r="AJ51" s="449" t="s">
        <v>293</v>
      </c>
      <c r="AK51" s="449" t="s">
        <v>293</v>
      </c>
      <c r="AL51" s="449" t="s">
        <v>293</v>
      </c>
      <c r="AM51" s="449" t="s">
        <v>293</v>
      </c>
      <c r="AN51" s="449" t="s">
        <v>293</v>
      </c>
      <c r="AO51" s="449" t="s">
        <v>293</v>
      </c>
      <c r="AP51" s="449" t="s">
        <v>293</v>
      </c>
      <c r="AQ51" s="449" t="s">
        <v>293</v>
      </c>
      <c r="AR51" s="449" t="s">
        <v>293</v>
      </c>
      <c r="AS51" s="449" t="s">
        <v>293</v>
      </c>
      <c r="AT51" s="449" t="s">
        <v>293</v>
      </c>
      <c r="AU51" s="449" t="s">
        <v>293</v>
      </c>
      <c r="AV51" s="449" t="s">
        <v>293</v>
      </c>
      <c r="AW51" s="449" t="s">
        <v>293</v>
      </c>
      <c r="AX51" s="449" t="s">
        <v>293</v>
      </c>
    </row>
    <row r="52" spans="1:50" ht="21.6" x14ac:dyDescent="0.65">
      <c r="A52" s="448">
        <v>702598</v>
      </c>
      <c r="B52" s="448" t="s">
        <v>317</v>
      </c>
      <c r="C52" s="449" t="s">
        <v>224</v>
      </c>
      <c r="D52" s="449" t="s">
        <v>225</v>
      </c>
      <c r="E52" s="449" t="s">
        <v>226</v>
      </c>
      <c r="F52" s="449" t="s">
        <v>226</v>
      </c>
      <c r="G52" s="449" t="s">
        <v>226</v>
      </c>
      <c r="H52" s="449" t="s">
        <v>226</v>
      </c>
      <c r="I52" s="449" t="s">
        <v>226</v>
      </c>
      <c r="J52" s="449" t="s">
        <v>226</v>
      </c>
      <c r="K52" s="449" t="s">
        <v>226</v>
      </c>
      <c r="L52" s="449" t="s">
        <v>225</v>
      </c>
      <c r="M52" s="449" t="s">
        <v>226</v>
      </c>
      <c r="N52" s="449" t="s">
        <v>226</v>
      </c>
      <c r="O52" s="449" t="s">
        <v>293</v>
      </c>
      <c r="P52" s="449" t="s">
        <v>293</v>
      </c>
      <c r="Q52" s="449" t="s">
        <v>293</v>
      </c>
      <c r="R52" s="449" t="s">
        <v>293</v>
      </c>
      <c r="S52" s="449" t="s">
        <v>293</v>
      </c>
      <c r="T52" s="449" t="s">
        <v>293</v>
      </c>
      <c r="U52" s="449" t="s">
        <v>293</v>
      </c>
      <c r="V52" s="449" t="s">
        <v>293</v>
      </c>
      <c r="W52" s="449" t="s">
        <v>293</v>
      </c>
      <c r="X52" s="449" t="s">
        <v>293</v>
      </c>
      <c r="Y52" s="449" t="s">
        <v>293</v>
      </c>
      <c r="Z52" s="449" t="s">
        <v>293</v>
      </c>
      <c r="AA52" s="449" t="s">
        <v>293</v>
      </c>
      <c r="AB52" s="449" t="s">
        <v>293</v>
      </c>
      <c r="AC52" s="449" t="s">
        <v>293</v>
      </c>
      <c r="AD52" s="449" t="s">
        <v>293</v>
      </c>
      <c r="AE52" s="449" t="s">
        <v>293</v>
      </c>
      <c r="AF52" s="449" t="s">
        <v>293</v>
      </c>
      <c r="AG52" s="449" t="s">
        <v>293</v>
      </c>
      <c r="AH52" s="449" t="s">
        <v>293</v>
      </c>
      <c r="AI52" s="449" t="s">
        <v>293</v>
      </c>
      <c r="AJ52" s="449" t="s">
        <v>293</v>
      </c>
      <c r="AK52" s="449" t="s">
        <v>293</v>
      </c>
      <c r="AL52" s="449" t="s">
        <v>293</v>
      </c>
      <c r="AM52" s="449" t="s">
        <v>293</v>
      </c>
      <c r="AN52" s="449" t="s">
        <v>293</v>
      </c>
      <c r="AO52" s="449" t="s">
        <v>293</v>
      </c>
      <c r="AP52" s="449" t="s">
        <v>293</v>
      </c>
      <c r="AQ52" s="449" t="s">
        <v>293</v>
      </c>
      <c r="AR52" s="449" t="s">
        <v>293</v>
      </c>
      <c r="AS52" s="449" t="s">
        <v>293</v>
      </c>
      <c r="AT52" s="449" t="s">
        <v>293</v>
      </c>
      <c r="AU52" s="449" t="s">
        <v>293</v>
      </c>
      <c r="AV52" s="449" t="s">
        <v>293</v>
      </c>
      <c r="AW52" s="449" t="s">
        <v>293</v>
      </c>
      <c r="AX52" s="449" t="s">
        <v>293</v>
      </c>
    </row>
    <row r="53" spans="1:50" ht="21.6" x14ac:dyDescent="0.65">
      <c r="A53" s="448">
        <v>706855</v>
      </c>
      <c r="B53" s="448" t="s">
        <v>317</v>
      </c>
      <c r="C53" s="449" t="s">
        <v>226</v>
      </c>
      <c r="D53" s="449" t="s">
        <v>224</v>
      </c>
      <c r="E53" s="449" t="s">
        <v>224</v>
      </c>
      <c r="F53" s="449" t="s">
        <v>224</v>
      </c>
      <c r="G53" s="449" t="s">
        <v>226</v>
      </c>
      <c r="H53" s="449" t="s">
        <v>224</v>
      </c>
      <c r="I53" s="449" t="s">
        <v>226</v>
      </c>
      <c r="J53" s="449" t="s">
        <v>225</v>
      </c>
      <c r="K53" s="449" t="s">
        <v>225</v>
      </c>
      <c r="L53" s="449" t="s">
        <v>225</v>
      </c>
      <c r="M53" s="449" t="s">
        <v>225</v>
      </c>
      <c r="N53" s="449" t="s">
        <v>226</v>
      </c>
      <c r="O53" s="449" t="s">
        <v>293</v>
      </c>
      <c r="P53" s="449" t="s">
        <v>293</v>
      </c>
      <c r="Q53" s="449" t="s">
        <v>293</v>
      </c>
      <c r="R53" s="449" t="s">
        <v>293</v>
      </c>
      <c r="S53" s="449" t="s">
        <v>293</v>
      </c>
      <c r="T53" s="449" t="s">
        <v>293</v>
      </c>
      <c r="U53" s="449" t="s">
        <v>293</v>
      </c>
      <c r="V53" s="449" t="s">
        <v>293</v>
      </c>
      <c r="W53" s="449" t="s">
        <v>293</v>
      </c>
      <c r="X53" s="449" t="s">
        <v>293</v>
      </c>
      <c r="Y53" s="449" t="s">
        <v>293</v>
      </c>
      <c r="Z53" s="449" t="s">
        <v>293</v>
      </c>
      <c r="AA53" s="449" t="s">
        <v>293</v>
      </c>
      <c r="AB53" s="449" t="s">
        <v>293</v>
      </c>
      <c r="AC53" s="449" t="s">
        <v>293</v>
      </c>
      <c r="AD53" s="449" t="s">
        <v>293</v>
      </c>
      <c r="AE53" s="449" t="s">
        <v>293</v>
      </c>
      <c r="AF53" s="449" t="s">
        <v>293</v>
      </c>
      <c r="AG53" s="449" t="s">
        <v>293</v>
      </c>
      <c r="AH53" s="449" t="s">
        <v>293</v>
      </c>
      <c r="AI53" s="449" t="s">
        <v>293</v>
      </c>
      <c r="AJ53" s="449" t="s">
        <v>293</v>
      </c>
      <c r="AK53" s="449" t="s">
        <v>293</v>
      </c>
      <c r="AL53" s="449" t="s">
        <v>293</v>
      </c>
      <c r="AM53" s="449" t="s">
        <v>293</v>
      </c>
      <c r="AN53" s="449" t="s">
        <v>293</v>
      </c>
      <c r="AO53" s="449" t="s">
        <v>293</v>
      </c>
      <c r="AP53" s="449" t="s">
        <v>293</v>
      </c>
      <c r="AQ53" s="449" t="s">
        <v>293</v>
      </c>
      <c r="AR53" s="449" t="s">
        <v>293</v>
      </c>
      <c r="AS53" s="449" t="s">
        <v>293</v>
      </c>
      <c r="AT53" s="449" t="s">
        <v>293</v>
      </c>
      <c r="AU53" s="449" t="s">
        <v>293</v>
      </c>
      <c r="AV53" s="449" t="s">
        <v>293</v>
      </c>
      <c r="AW53" s="449" t="s">
        <v>293</v>
      </c>
      <c r="AX53" s="449" t="s">
        <v>293</v>
      </c>
    </row>
    <row r="54" spans="1:50" ht="21.6" x14ac:dyDescent="0.65">
      <c r="A54" s="448">
        <v>700166</v>
      </c>
      <c r="B54" s="448" t="s">
        <v>691</v>
      </c>
      <c r="C54" s="449" t="s">
        <v>226</v>
      </c>
      <c r="D54" s="449" t="s">
        <v>226</v>
      </c>
      <c r="E54" s="449" t="s">
        <v>226</v>
      </c>
      <c r="F54" s="449" t="s">
        <v>224</v>
      </c>
      <c r="G54" s="449" t="s">
        <v>226</v>
      </c>
      <c r="H54" s="449" t="s">
        <v>226</v>
      </c>
      <c r="I54" s="449" t="s">
        <v>226</v>
      </c>
      <c r="J54" s="449" t="s">
        <v>226</v>
      </c>
      <c r="K54" s="449" t="s">
        <v>226</v>
      </c>
      <c r="L54" s="449" t="s">
        <v>226</v>
      </c>
      <c r="M54" s="449" t="s">
        <v>226</v>
      </c>
      <c r="N54" s="449" t="s">
        <v>226</v>
      </c>
      <c r="O54" s="449" t="s">
        <v>226</v>
      </c>
      <c r="P54" s="449" t="s">
        <v>226</v>
      </c>
      <c r="Q54" s="449" t="s">
        <v>226</v>
      </c>
      <c r="R54" s="449" t="s">
        <v>226</v>
      </c>
      <c r="S54" s="449" t="s">
        <v>224</v>
      </c>
      <c r="T54" s="449" t="s">
        <v>226</v>
      </c>
      <c r="U54" s="449" t="s">
        <v>226</v>
      </c>
      <c r="V54" s="449" t="s">
        <v>226</v>
      </c>
      <c r="W54" s="449" t="s">
        <v>226</v>
      </c>
      <c r="X54" s="449" t="s">
        <v>226</v>
      </c>
      <c r="Y54" s="449" t="s">
        <v>226</v>
      </c>
      <c r="Z54" s="449" t="s">
        <v>226</v>
      </c>
      <c r="AA54" s="449" t="s">
        <v>226</v>
      </c>
      <c r="AB54" s="449" t="s">
        <v>226</v>
      </c>
      <c r="AC54" s="449" t="s">
        <v>226</v>
      </c>
      <c r="AD54" s="449" t="s">
        <v>226</v>
      </c>
      <c r="AE54" s="449" t="s">
        <v>226</v>
      </c>
      <c r="AF54" s="449" t="s">
        <v>226</v>
      </c>
      <c r="AG54" s="449" t="s">
        <v>225</v>
      </c>
      <c r="AH54" s="449" t="s">
        <v>225</v>
      </c>
      <c r="AI54" s="449" t="s">
        <v>225</v>
      </c>
      <c r="AJ54" s="449" t="s">
        <v>225</v>
      </c>
      <c r="AK54" s="449" t="s">
        <v>225</v>
      </c>
      <c r="AL54" s="449" t="s">
        <v>225</v>
      </c>
      <c r="AM54" s="449" t="s">
        <v>226</v>
      </c>
      <c r="AN54" s="449" t="s">
        <v>226</v>
      </c>
      <c r="AO54" s="449" t="s">
        <v>226</v>
      </c>
      <c r="AP54" s="449" t="s">
        <v>226</v>
      </c>
      <c r="AQ54" s="449" t="s">
        <v>226</v>
      </c>
      <c r="AR54" s="449" t="s">
        <v>226</v>
      </c>
      <c r="AS54" s="449" t="s">
        <v>225</v>
      </c>
      <c r="AT54" s="449" t="s">
        <v>226</v>
      </c>
      <c r="AU54" s="449" t="s">
        <v>225</v>
      </c>
      <c r="AV54" s="449" t="s">
        <v>225</v>
      </c>
      <c r="AW54" s="449" t="s">
        <v>225</v>
      </c>
      <c r="AX54" s="449" t="s">
        <v>225</v>
      </c>
    </row>
    <row r="55" spans="1:50" ht="21.6" x14ac:dyDescent="0.65">
      <c r="A55" s="448">
        <v>706469</v>
      </c>
      <c r="B55" s="448" t="s">
        <v>317</v>
      </c>
      <c r="C55" s="449" t="s">
        <v>225</v>
      </c>
      <c r="D55" s="449" t="s">
        <v>224</v>
      </c>
      <c r="E55" s="449" t="s">
        <v>224</v>
      </c>
      <c r="F55" s="449" t="s">
        <v>224</v>
      </c>
      <c r="G55" s="449" t="s">
        <v>224</v>
      </c>
      <c r="H55" s="449" t="s">
        <v>225</v>
      </c>
      <c r="I55" s="449" t="s">
        <v>225</v>
      </c>
      <c r="J55" s="449" t="s">
        <v>224</v>
      </c>
      <c r="K55" s="449" t="s">
        <v>225</v>
      </c>
      <c r="L55" s="449" t="s">
        <v>225</v>
      </c>
      <c r="M55" s="449" t="s">
        <v>225</v>
      </c>
      <c r="N55" s="449" t="s">
        <v>225</v>
      </c>
      <c r="O55" s="449" t="s">
        <v>293</v>
      </c>
      <c r="P55" s="449" t="s">
        <v>293</v>
      </c>
      <c r="Q55" s="449" t="s">
        <v>293</v>
      </c>
      <c r="R55" s="449" t="s">
        <v>293</v>
      </c>
      <c r="S55" s="449" t="s">
        <v>293</v>
      </c>
      <c r="T55" s="449" t="s">
        <v>293</v>
      </c>
      <c r="U55" s="449" t="s">
        <v>293</v>
      </c>
      <c r="V55" s="449" t="s">
        <v>293</v>
      </c>
      <c r="W55" s="449" t="s">
        <v>293</v>
      </c>
      <c r="X55" s="449" t="s">
        <v>293</v>
      </c>
      <c r="Y55" s="449" t="s">
        <v>293</v>
      </c>
      <c r="Z55" s="449" t="s">
        <v>293</v>
      </c>
      <c r="AA55" s="449" t="s">
        <v>293</v>
      </c>
      <c r="AB55" s="449" t="s">
        <v>293</v>
      </c>
      <c r="AC55" s="449" t="s">
        <v>293</v>
      </c>
      <c r="AD55" s="449" t="s">
        <v>293</v>
      </c>
      <c r="AE55" s="449" t="s">
        <v>293</v>
      </c>
      <c r="AF55" s="449" t="s">
        <v>293</v>
      </c>
      <c r="AG55" s="449" t="s">
        <v>293</v>
      </c>
      <c r="AH55" s="449" t="s">
        <v>293</v>
      </c>
      <c r="AI55" s="449" t="s">
        <v>293</v>
      </c>
      <c r="AJ55" s="449" t="s">
        <v>293</v>
      </c>
      <c r="AK55" s="449" t="s">
        <v>293</v>
      </c>
      <c r="AL55" s="449" t="s">
        <v>293</v>
      </c>
      <c r="AM55" s="449" t="s">
        <v>293</v>
      </c>
      <c r="AN55" s="449" t="s">
        <v>293</v>
      </c>
      <c r="AO55" s="449" t="s">
        <v>293</v>
      </c>
      <c r="AP55" s="449" t="s">
        <v>293</v>
      </c>
      <c r="AQ55" s="449" t="s">
        <v>293</v>
      </c>
      <c r="AR55" s="449" t="s">
        <v>293</v>
      </c>
      <c r="AS55" s="449" t="s">
        <v>293</v>
      </c>
      <c r="AT55" s="449" t="s">
        <v>293</v>
      </c>
      <c r="AU55" s="449" t="s">
        <v>293</v>
      </c>
      <c r="AV55" s="449" t="s">
        <v>293</v>
      </c>
      <c r="AW55" s="449" t="s">
        <v>293</v>
      </c>
      <c r="AX55" s="449" t="s">
        <v>293</v>
      </c>
    </row>
    <row r="56" spans="1:50" ht="21.6" x14ac:dyDescent="0.65">
      <c r="A56" s="448">
        <v>706631</v>
      </c>
      <c r="B56" s="448" t="s">
        <v>317</v>
      </c>
      <c r="C56" s="449" t="s">
        <v>225</v>
      </c>
      <c r="D56" s="449" t="s">
        <v>226</v>
      </c>
      <c r="E56" s="449" t="s">
        <v>224</v>
      </c>
      <c r="F56" s="449" t="s">
        <v>226</v>
      </c>
      <c r="G56" s="449" t="s">
        <v>224</v>
      </c>
      <c r="H56" s="449" t="s">
        <v>225</v>
      </c>
      <c r="I56" s="449" t="s">
        <v>226</v>
      </c>
      <c r="J56" s="449" t="s">
        <v>224</v>
      </c>
      <c r="K56" s="449" t="s">
        <v>224</v>
      </c>
      <c r="L56" s="449" t="s">
        <v>225</v>
      </c>
      <c r="M56" s="449" t="s">
        <v>226</v>
      </c>
      <c r="N56" s="449" t="s">
        <v>225</v>
      </c>
      <c r="O56" s="449" t="s">
        <v>293</v>
      </c>
      <c r="P56" s="449" t="s">
        <v>293</v>
      </c>
      <c r="Q56" s="449" t="s">
        <v>293</v>
      </c>
      <c r="R56" s="449" t="s">
        <v>293</v>
      </c>
      <c r="S56" s="449" t="s">
        <v>293</v>
      </c>
      <c r="T56" s="449" t="s">
        <v>293</v>
      </c>
      <c r="U56" s="449" t="s">
        <v>293</v>
      </c>
      <c r="V56" s="449" t="s">
        <v>293</v>
      </c>
      <c r="W56" s="449" t="s">
        <v>293</v>
      </c>
      <c r="X56" s="449" t="s">
        <v>293</v>
      </c>
      <c r="Y56" s="449" t="s">
        <v>293</v>
      </c>
      <c r="Z56" s="449" t="s">
        <v>293</v>
      </c>
      <c r="AA56" s="449" t="s">
        <v>293</v>
      </c>
      <c r="AB56" s="449" t="s">
        <v>293</v>
      </c>
      <c r="AC56" s="449" t="s">
        <v>293</v>
      </c>
      <c r="AD56" s="449" t="s">
        <v>293</v>
      </c>
      <c r="AE56" s="449" t="s">
        <v>293</v>
      </c>
      <c r="AF56" s="449" t="s">
        <v>293</v>
      </c>
      <c r="AG56" s="449" t="s">
        <v>293</v>
      </c>
      <c r="AH56" s="449" t="s">
        <v>293</v>
      </c>
      <c r="AI56" s="449" t="s">
        <v>293</v>
      </c>
      <c r="AJ56" s="449" t="s">
        <v>293</v>
      </c>
      <c r="AK56" s="449" t="s">
        <v>293</v>
      </c>
      <c r="AL56" s="449" t="s">
        <v>293</v>
      </c>
      <c r="AM56" s="449" t="s">
        <v>293</v>
      </c>
      <c r="AN56" s="449" t="s">
        <v>293</v>
      </c>
      <c r="AO56" s="449" t="s">
        <v>293</v>
      </c>
      <c r="AP56" s="449" t="s">
        <v>293</v>
      </c>
      <c r="AQ56" s="449" t="s">
        <v>293</v>
      </c>
      <c r="AR56" s="449" t="s">
        <v>293</v>
      </c>
      <c r="AS56" s="449" t="s">
        <v>293</v>
      </c>
      <c r="AT56" s="449" t="s">
        <v>293</v>
      </c>
      <c r="AU56" s="449" t="s">
        <v>293</v>
      </c>
      <c r="AV56" s="449" t="s">
        <v>293</v>
      </c>
      <c r="AW56" s="449" t="s">
        <v>293</v>
      </c>
      <c r="AX56" s="449" t="s">
        <v>293</v>
      </c>
    </row>
    <row r="57" spans="1:50" ht="21.6" x14ac:dyDescent="0.65">
      <c r="A57" s="448">
        <v>707049</v>
      </c>
      <c r="B57" s="448" t="s">
        <v>317</v>
      </c>
      <c r="C57" s="449" t="s">
        <v>224</v>
      </c>
      <c r="D57" s="449" t="s">
        <v>224</v>
      </c>
      <c r="E57" s="449" t="s">
        <v>224</v>
      </c>
      <c r="F57" s="449" t="s">
        <v>226</v>
      </c>
      <c r="G57" s="449" t="s">
        <v>225</v>
      </c>
      <c r="H57" s="449" t="s">
        <v>226</v>
      </c>
      <c r="I57" s="449" t="s">
        <v>225</v>
      </c>
      <c r="J57" s="449" t="s">
        <v>225</v>
      </c>
      <c r="K57" s="449" t="s">
        <v>225</v>
      </c>
      <c r="L57" s="449" t="s">
        <v>225</v>
      </c>
      <c r="M57" s="449" t="s">
        <v>225</v>
      </c>
      <c r="N57" s="449" t="s">
        <v>226</v>
      </c>
      <c r="O57" s="449" t="s">
        <v>293</v>
      </c>
      <c r="P57" s="449" t="s">
        <v>293</v>
      </c>
      <c r="Q57" s="449" t="s">
        <v>293</v>
      </c>
      <c r="R57" s="449" t="s">
        <v>293</v>
      </c>
      <c r="S57" s="449" t="s">
        <v>293</v>
      </c>
      <c r="T57" s="449" t="s">
        <v>293</v>
      </c>
      <c r="U57" s="449" t="s">
        <v>293</v>
      </c>
      <c r="V57" s="449" t="s">
        <v>293</v>
      </c>
      <c r="W57" s="449" t="s">
        <v>293</v>
      </c>
      <c r="X57" s="449" t="s">
        <v>293</v>
      </c>
      <c r="Y57" s="449" t="s">
        <v>293</v>
      </c>
      <c r="Z57" s="449" t="s">
        <v>293</v>
      </c>
      <c r="AA57" s="449" t="s">
        <v>293</v>
      </c>
      <c r="AB57" s="449" t="s">
        <v>293</v>
      </c>
      <c r="AC57" s="449" t="s">
        <v>293</v>
      </c>
      <c r="AD57" s="449" t="s">
        <v>293</v>
      </c>
      <c r="AE57" s="449" t="s">
        <v>293</v>
      </c>
      <c r="AF57" s="449" t="s">
        <v>293</v>
      </c>
      <c r="AG57" s="449" t="s">
        <v>293</v>
      </c>
      <c r="AH57" s="449" t="s">
        <v>293</v>
      </c>
      <c r="AI57" s="449" t="s">
        <v>293</v>
      </c>
      <c r="AJ57" s="449" t="s">
        <v>293</v>
      </c>
      <c r="AK57" s="449" t="s">
        <v>293</v>
      </c>
      <c r="AL57" s="449" t="s">
        <v>293</v>
      </c>
      <c r="AM57" s="449" t="s">
        <v>293</v>
      </c>
      <c r="AN57" s="449" t="s">
        <v>293</v>
      </c>
      <c r="AO57" s="449" t="s">
        <v>293</v>
      </c>
      <c r="AP57" s="449" t="s">
        <v>293</v>
      </c>
      <c r="AQ57" s="449" t="s">
        <v>293</v>
      </c>
      <c r="AR57" s="449" t="s">
        <v>293</v>
      </c>
      <c r="AS57" s="449" t="s">
        <v>293</v>
      </c>
      <c r="AT57" s="449" t="s">
        <v>293</v>
      </c>
      <c r="AU57" s="449" t="s">
        <v>293</v>
      </c>
      <c r="AV57" s="449" t="s">
        <v>293</v>
      </c>
      <c r="AW57" s="449" t="s">
        <v>293</v>
      </c>
      <c r="AX57" s="449" t="s">
        <v>293</v>
      </c>
    </row>
    <row r="58" spans="1:50" ht="21.6" x14ac:dyDescent="0.65">
      <c r="A58" s="448">
        <v>704345</v>
      </c>
      <c r="B58" s="448" t="s">
        <v>318</v>
      </c>
      <c r="C58" s="449" t="s">
        <v>226</v>
      </c>
      <c r="D58" s="449" t="s">
        <v>224</v>
      </c>
      <c r="E58" s="449" t="s">
        <v>224</v>
      </c>
      <c r="F58" s="449" t="s">
        <v>226</v>
      </c>
      <c r="G58" s="449" t="s">
        <v>226</v>
      </c>
      <c r="H58" s="449" t="s">
        <v>224</v>
      </c>
      <c r="I58" s="449" t="s">
        <v>226</v>
      </c>
      <c r="J58" s="449" t="s">
        <v>224</v>
      </c>
      <c r="K58" s="449" t="s">
        <v>226</v>
      </c>
      <c r="L58" s="449" t="s">
        <v>224</v>
      </c>
      <c r="M58" s="449" t="s">
        <v>226</v>
      </c>
      <c r="N58" s="449" t="s">
        <v>224</v>
      </c>
      <c r="O58" s="449" t="s">
        <v>226</v>
      </c>
      <c r="P58" s="449" t="s">
        <v>224</v>
      </c>
      <c r="Q58" s="449" t="s">
        <v>226</v>
      </c>
      <c r="R58" s="449" t="s">
        <v>224</v>
      </c>
      <c r="S58" s="449" t="s">
        <v>226</v>
      </c>
      <c r="T58" s="449" t="s">
        <v>225</v>
      </c>
      <c r="U58" s="449" t="s">
        <v>224</v>
      </c>
      <c r="V58" s="449" t="s">
        <v>226</v>
      </c>
      <c r="W58" s="449" t="s">
        <v>224</v>
      </c>
      <c r="X58" s="449" t="s">
        <v>224</v>
      </c>
      <c r="Y58" s="449" t="s">
        <v>224</v>
      </c>
      <c r="Z58" s="449" t="s">
        <v>225</v>
      </c>
      <c r="AA58" s="449" t="s">
        <v>293</v>
      </c>
      <c r="AB58" s="449" t="s">
        <v>293</v>
      </c>
      <c r="AC58" s="449" t="s">
        <v>293</v>
      </c>
      <c r="AD58" s="449" t="s">
        <v>293</v>
      </c>
      <c r="AE58" s="449" t="s">
        <v>293</v>
      </c>
      <c r="AF58" s="449" t="s">
        <v>293</v>
      </c>
      <c r="AG58" s="449" t="s">
        <v>293</v>
      </c>
      <c r="AH58" s="449" t="s">
        <v>293</v>
      </c>
      <c r="AI58" s="449" t="s">
        <v>293</v>
      </c>
      <c r="AJ58" s="449" t="s">
        <v>293</v>
      </c>
      <c r="AK58" s="449" t="s">
        <v>293</v>
      </c>
      <c r="AL58" s="449" t="s">
        <v>293</v>
      </c>
      <c r="AM58" s="449" t="s">
        <v>293</v>
      </c>
      <c r="AN58" s="449" t="s">
        <v>293</v>
      </c>
      <c r="AO58" s="449" t="s">
        <v>293</v>
      </c>
      <c r="AP58" s="449" t="s">
        <v>293</v>
      </c>
      <c r="AQ58" s="449" t="s">
        <v>293</v>
      </c>
      <c r="AR58" s="449" t="s">
        <v>293</v>
      </c>
      <c r="AS58" s="449" t="s">
        <v>293</v>
      </c>
      <c r="AT58" s="449" t="s">
        <v>293</v>
      </c>
      <c r="AU58" s="449" t="s">
        <v>293</v>
      </c>
      <c r="AV58" s="449" t="s">
        <v>293</v>
      </c>
      <c r="AW58" s="449" t="s">
        <v>293</v>
      </c>
      <c r="AX58" s="449" t="s">
        <v>293</v>
      </c>
    </row>
    <row r="59" spans="1:50" ht="21.6" x14ac:dyDescent="0.65">
      <c r="A59" s="448">
        <v>706633</v>
      </c>
      <c r="B59" s="448" t="s">
        <v>317</v>
      </c>
      <c r="C59" s="449" t="s">
        <v>225</v>
      </c>
      <c r="D59" s="449" t="s">
        <v>226</v>
      </c>
      <c r="E59" s="449" t="s">
        <v>226</v>
      </c>
      <c r="F59" s="449" t="s">
        <v>226</v>
      </c>
      <c r="G59" s="449" t="s">
        <v>226</v>
      </c>
      <c r="H59" s="449" t="s">
        <v>226</v>
      </c>
      <c r="I59" s="449" t="s">
        <v>225</v>
      </c>
      <c r="J59" s="449" t="s">
        <v>224</v>
      </c>
      <c r="K59" s="449" t="s">
        <v>225</v>
      </c>
      <c r="L59" s="449" t="s">
        <v>225</v>
      </c>
      <c r="M59" s="449" t="s">
        <v>225</v>
      </c>
      <c r="N59" s="449" t="s">
        <v>225</v>
      </c>
      <c r="O59" s="449" t="s">
        <v>293</v>
      </c>
      <c r="P59" s="449" t="s">
        <v>293</v>
      </c>
      <c r="Q59" s="449" t="s">
        <v>293</v>
      </c>
      <c r="R59" s="449" t="s">
        <v>293</v>
      </c>
      <c r="S59" s="449" t="s">
        <v>293</v>
      </c>
      <c r="T59" s="449" t="s">
        <v>293</v>
      </c>
      <c r="U59" s="449" t="s">
        <v>293</v>
      </c>
      <c r="V59" s="449" t="s">
        <v>293</v>
      </c>
      <c r="W59" s="449" t="s">
        <v>293</v>
      </c>
      <c r="X59" s="449" t="s">
        <v>293</v>
      </c>
      <c r="Y59" s="449" t="s">
        <v>293</v>
      </c>
      <c r="Z59" s="449" t="s">
        <v>293</v>
      </c>
      <c r="AA59" s="449" t="s">
        <v>293</v>
      </c>
      <c r="AB59" s="449" t="s">
        <v>293</v>
      </c>
      <c r="AC59" s="449" t="s">
        <v>293</v>
      </c>
      <c r="AD59" s="449" t="s">
        <v>293</v>
      </c>
      <c r="AE59" s="449" t="s">
        <v>293</v>
      </c>
      <c r="AF59" s="449" t="s">
        <v>293</v>
      </c>
      <c r="AG59" s="449" t="s">
        <v>293</v>
      </c>
      <c r="AH59" s="449" t="s">
        <v>293</v>
      </c>
      <c r="AI59" s="449" t="s">
        <v>293</v>
      </c>
      <c r="AJ59" s="449" t="s">
        <v>293</v>
      </c>
      <c r="AK59" s="449" t="s">
        <v>293</v>
      </c>
      <c r="AL59" s="449" t="s">
        <v>293</v>
      </c>
      <c r="AM59" s="449" t="s">
        <v>293</v>
      </c>
      <c r="AN59" s="449" t="s">
        <v>293</v>
      </c>
      <c r="AO59" s="449" t="s">
        <v>293</v>
      </c>
      <c r="AP59" s="449" t="s">
        <v>293</v>
      </c>
      <c r="AQ59" s="449" t="s">
        <v>293</v>
      </c>
      <c r="AR59" s="449" t="s">
        <v>293</v>
      </c>
      <c r="AS59" s="449" t="s">
        <v>293</v>
      </c>
      <c r="AT59" s="449" t="s">
        <v>293</v>
      </c>
      <c r="AU59" s="449" t="s">
        <v>293</v>
      </c>
      <c r="AV59" s="449" t="s">
        <v>293</v>
      </c>
      <c r="AW59" s="449" t="s">
        <v>293</v>
      </c>
      <c r="AX59" s="449" t="s">
        <v>293</v>
      </c>
    </row>
    <row r="60" spans="1:50" ht="21.6" x14ac:dyDescent="0.65">
      <c r="A60" s="448">
        <v>706950</v>
      </c>
      <c r="B60" s="448" t="s">
        <v>317</v>
      </c>
      <c r="C60" s="449" t="s">
        <v>226</v>
      </c>
      <c r="D60" s="449" t="s">
        <v>226</v>
      </c>
      <c r="E60" s="449" t="s">
        <v>224</v>
      </c>
      <c r="F60" s="449" t="s">
        <v>226</v>
      </c>
      <c r="G60" s="449" t="s">
        <v>224</v>
      </c>
      <c r="H60" s="449" t="s">
        <v>226</v>
      </c>
      <c r="I60" s="449" t="s">
        <v>226</v>
      </c>
      <c r="J60" s="449" t="s">
        <v>226</v>
      </c>
      <c r="K60" s="449" t="s">
        <v>226</v>
      </c>
      <c r="L60" s="449" t="s">
        <v>226</v>
      </c>
      <c r="M60" s="449" t="s">
        <v>226</v>
      </c>
      <c r="N60" s="449" t="s">
        <v>226</v>
      </c>
      <c r="O60" s="449" t="s">
        <v>293</v>
      </c>
      <c r="P60" s="449" t="s">
        <v>293</v>
      </c>
      <c r="Q60" s="449" t="s">
        <v>293</v>
      </c>
      <c r="R60" s="449" t="s">
        <v>293</v>
      </c>
      <c r="S60" s="449" t="s">
        <v>293</v>
      </c>
      <c r="T60" s="449" t="s">
        <v>293</v>
      </c>
      <c r="U60" s="449" t="s">
        <v>293</v>
      </c>
      <c r="V60" s="449" t="s">
        <v>293</v>
      </c>
      <c r="W60" s="449" t="s">
        <v>293</v>
      </c>
      <c r="X60" s="449" t="s">
        <v>293</v>
      </c>
      <c r="Y60" s="449" t="s">
        <v>293</v>
      </c>
      <c r="Z60" s="449" t="s">
        <v>293</v>
      </c>
      <c r="AA60" s="449" t="s">
        <v>293</v>
      </c>
      <c r="AB60" s="449" t="s">
        <v>293</v>
      </c>
      <c r="AC60" s="449" t="s">
        <v>293</v>
      </c>
      <c r="AD60" s="449" t="s">
        <v>293</v>
      </c>
      <c r="AE60" s="449" t="s">
        <v>293</v>
      </c>
      <c r="AF60" s="449" t="s">
        <v>293</v>
      </c>
      <c r="AG60" s="449" t="s">
        <v>293</v>
      </c>
      <c r="AH60" s="449" t="s">
        <v>293</v>
      </c>
      <c r="AI60" s="449" t="s">
        <v>293</v>
      </c>
      <c r="AJ60" s="449" t="s">
        <v>293</v>
      </c>
      <c r="AK60" s="449" t="s">
        <v>293</v>
      </c>
      <c r="AL60" s="449" t="s">
        <v>293</v>
      </c>
      <c r="AM60" s="449" t="s">
        <v>293</v>
      </c>
      <c r="AN60" s="449" t="s">
        <v>293</v>
      </c>
      <c r="AO60" s="449" t="s">
        <v>293</v>
      </c>
      <c r="AP60" s="449" t="s">
        <v>293</v>
      </c>
      <c r="AQ60" s="449" t="s">
        <v>293</v>
      </c>
      <c r="AR60" s="449" t="s">
        <v>293</v>
      </c>
      <c r="AS60" s="449" t="s">
        <v>293</v>
      </c>
      <c r="AT60" s="449" t="s">
        <v>293</v>
      </c>
      <c r="AU60" s="449" t="s">
        <v>293</v>
      </c>
      <c r="AV60" s="449" t="s">
        <v>293</v>
      </c>
      <c r="AW60" s="449" t="s">
        <v>293</v>
      </c>
      <c r="AX60" s="449" t="s">
        <v>293</v>
      </c>
    </row>
    <row r="61" spans="1:50" ht="21.6" x14ac:dyDescent="0.65">
      <c r="A61" s="448">
        <v>702872</v>
      </c>
      <c r="B61" s="448" t="s">
        <v>317</v>
      </c>
      <c r="C61" s="449" t="s">
        <v>224</v>
      </c>
      <c r="D61" s="449" t="s">
        <v>226</v>
      </c>
      <c r="E61" s="449" t="s">
        <v>224</v>
      </c>
      <c r="F61" s="449" t="s">
        <v>224</v>
      </c>
      <c r="G61" s="449" t="s">
        <v>224</v>
      </c>
      <c r="H61" s="449" t="s">
        <v>224</v>
      </c>
      <c r="I61" s="449" t="s">
        <v>226</v>
      </c>
      <c r="J61" s="449" t="s">
        <v>226</v>
      </c>
      <c r="K61" s="449" t="s">
        <v>226</v>
      </c>
      <c r="L61" s="449" t="s">
        <v>224</v>
      </c>
      <c r="M61" s="449" t="s">
        <v>224</v>
      </c>
      <c r="N61" s="449" t="s">
        <v>226</v>
      </c>
      <c r="O61" s="449" t="s">
        <v>293</v>
      </c>
      <c r="P61" s="449" t="s">
        <v>293</v>
      </c>
      <c r="Q61" s="449" t="s">
        <v>293</v>
      </c>
      <c r="R61" s="449" t="s">
        <v>293</v>
      </c>
      <c r="S61" s="449" t="s">
        <v>293</v>
      </c>
      <c r="T61" s="449" t="s">
        <v>293</v>
      </c>
      <c r="U61" s="449" t="s">
        <v>293</v>
      </c>
      <c r="V61" s="449" t="s">
        <v>293</v>
      </c>
      <c r="W61" s="449" t="s">
        <v>293</v>
      </c>
      <c r="X61" s="449" t="s">
        <v>293</v>
      </c>
      <c r="Y61" s="449" t="s">
        <v>293</v>
      </c>
      <c r="Z61" s="449" t="s">
        <v>293</v>
      </c>
      <c r="AA61" s="449" t="s">
        <v>293</v>
      </c>
      <c r="AB61" s="449" t="s">
        <v>293</v>
      </c>
      <c r="AC61" s="449" t="s">
        <v>293</v>
      </c>
      <c r="AD61" s="449" t="s">
        <v>293</v>
      </c>
      <c r="AE61" s="449" t="s">
        <v>293</v>
      </c>
      <c r="AF61" s="449" t="s">
        <v>293</v>
      </c>
      <c r="AG61" s="449" t="s">
        <v>293</v>
      </c>
      <c r="AH61" s="449" t="s">
        <v>293</v>
      </c>
      <c r="AI61" s="449" t="s">
        <v>293</v>
      </c>
      <c r="AJ61" s="449" t="s">
        <v>293</v>
      </c>
      <c r="AK61" s="449" t="s">
        <v>293</v>
      </c>
      <c r="AL61" s="449" t="s">
        <v>293</v>
      </c>
      <c r="AM61" s="449" t="s">
        <v>293</v>
      </c>
      <c r="AN61" s="449" t="s">
        <v>293</v>
      </c>
      <c r="AO61" s="449" t="s">
        <v>293</v>
      </c>
      <c r="AP61" s="449" t="s">
        <v>293</v>
      </c>
      <c r="AQ61" s="449" t="s">
        <v>293</v>
      </c>
      <c r="AR61" s="449" t="s">
        <v>293</v>
      </c>
      <c r="AS61" s="449" t="s">
        <v>293</v>
      </c>
      <c r="AT61" s="449" t="s">
        <v>293</v>
      </c>
      <c r="AU61" s="449" t="s">
        <v>293</v>
      </c>
      <c r="AV61" s="449" t="s">
        <v>293</v>
      </c>
      <c r="AW61" s="449" t="s">
        <v>293</v>
      </c>
      <c r="AX61" s="449" t="s">
        <v>293</v>
      </c>
    </row>
    <row r="62" spans="1:50" ht="21.6" x14ac:dyDescent="0.65">
      <c r="A62" s="448">
        <v>704913</v>
      </c>
      <c r="B62" s="448" t="s">
        <v>319</v>
      </c>
      <c r="C62" s="449" t="s">
        <v>226</v>
      </c>
      <c r="D62" s="449" t="s">
        <v>226</v>
      </c>
      <c r="E62" s="449" t="s">
        <v>224</v>
      </c>
      <c r="F62" s="449" t="s">
        <v>226</v>
      </c>
      <c r="G62" s="449" t="s">
        <v>226</v>
      </c>
      <c r="H62" s="449" t="s">
        <v>224</v>
      </c>
      <c r="I62" s="449" t="s">
        <v>226</v>
      </c>
      <c r="J62" s="449" t="s">
        <v>226</v>
      </c>
      <c r="K62" s="449" t="s">
        <v>226</v>
      </c>
      <c r="L62" s="449" t="s">
        <v>226</v>
      </c>
      <c r="M62" s="449" t="s">
        <v>224</v>
      </c>
      <c r="N62" s="449" t="s">
        <v>224</v>
      </c>
      <c r="O62" s="449" t="s">
        <v>224</v>
      </c>
      <c r="P62" s="449" t="s">
        <v>224</v>
      </c>
      <c r="Q62" s="449" t="s">
        <v>224</v>
      </c>
      <c r="R62" s="449" t="s">
        <v>224</v>
      </c>
      <c r="S62" s="449" t="s">
        <v>224</v>
      </c>
      <c r="T62" s="449" t="s">
        <v>224</v>
      </c>
      <c r="U62" s="449" t="s">
        <v>224</v>
      </c>
      <c r="V62" s="449" t="s">
        <v>226</v>
      </c>
      <c r="W62" s="449" t="s">
        <v>226</v>
      </c>
      <c r="X62" s="449" t="s">
        <v>226</v>
      </c>
      <c r="Y62" s="449" t="s">
        <v>226</v>
      </c>
      <c r="Z62" s="449" t="s">
        <v>226</v>
      </c>
      <c r="AA62" s="449" t="s">
        <v>226</v>
      </c>
      <c r="AB62" s="449" t="s">
        <v>225</v>
      </c>
      <c r="AC62" s="449" t="s">
        <v>225</v>
      </c>
      <c r="AD62" s="449" t="s">
        <v>225</v>
      </c>
      <c r="AE62" s="449" t="s">
        <v>225</v>
      </c>
      <c r="AF62" s="449" t="s">
        <v>226</v>
      </c>
      <c r="AG62" s="449" t="s">
        <v>225</v>
      </c>
      <c r="AH62" s="449" t="s">
        <v>225</v>
      </c>
      <c r="AI62" s="449" t="s">
        <v>225</v>
      </c>
      <c r="AJ62" s="449" t="s">
        <v>225</v>
      </c>
      <c r="AK62" s="449" t="s">
        <v>225</v>
      </c>
      <c r="AL62" s="449" t="s">
        <v>225</v>
      </c>
      <c r="AM62" s="449" t="s">
        <v>293</v>
      </c>
      <c r="AN62" s="449" t="s">
        <v>293</v>
      </c>
      <c r="AO62" s="449" t="s">
        <v>293</v>
      </c>
      <c r="AP62" s="449" t="s">
        <v>293</v>
      </c>
      <c r="AQ62" s="449" t="s">
        <v>293</v>
      </c>
      <c r="AR62" s="449" t="s">
        <v>293</v>
      </c>
      <c r="AS62" s="449" t="s">
        <v>293</v>
      </c>
      <c r="AT62" s="449" t="s">
        <v>293</v>
      </c>
      <c r="AU62" s="449" t="s">
        <v>293</v>
      </c>
      <c r="AV62" s="449" t="s">
        <v>293</v>
      </c>
      <c r="AW62" s="449" t="s">
        <v>293</v>
      </c>
      <c r="AX62" s="449" t="s">
        <v>293</v>
      </c>
    </row>
    <row r="63" spans="1:50" ht="21.6" x14ac:dyDescent="0.65">
      <c r="A63" s="448">
        <v>707206</v>
      </c>
      <c r="B63" s="448" t="s">
        <v>317</v>
      </c>
      <c r="C63" s="449" t="s">
        <v>225</v>
      </c>
      <c r="D63" s="449" t="s">
        <v>225</v>
      </c>
      <c r="E63" s="449" t="s">
        <v>225</v>
      </c>
      <c r="F63" s="449" t="s">
        <v>225</v>
      </c>
      <c r="G63" s="449" t="s">
        <v>225</v>
      </c>
      <c r="H63" s="449" t="s">
        <v>225</v>
      </c>
      <c r="I63" s="449" t="s">
        <v>225</v>
      </c>
      <c r="J63" s="449" t="s">
        <v>225</v>
      </c>
      <c r="K63" s="449" t="s">
        <v>225</v>
      </c>
      <c r="L63" s="449" t="s">
        <v>225</v>
      </c>
      <c r="M63" s="449" t="s">
        <v>225</v>
      </c>
      <c r="N63" s="449" t="s">
        <v>225</v>
      </c>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449"/>
      <c r="AV63" s="449"/>
      <c r="AW63" s="449"/>
      <c r="AX63" s="449"/>
    </row>
    <row r="64" spans="1:50" ht="21.6" x14ac:dyDescent="0.65">
      <c r="A64" s="448">
        <v>707313</v>
      </c>
      <c r="B64" s="448" t="s">
        <v>317</v>
      </c>
      <c r="C64" s="449" t="s">
        <v>225</v>
      </c>
      <c r="D64" s="449" t="s">
        <v>225</v>
      </c>
      <c r="E64" s="449" t="s">
        <v>225</v>
      </c>
      <c r="F64" s="449" t="s">
        <v>225</v>
      </c>
      <c r="G64" s="449" t="s">
        <v>225</v>
      </c>
      <c r="H64" s="449" t="s">
        <v>225</v>
      </c>
      <c r="I64" s="449" t="s">
        <v>225</v>
      </c>
      <c r="J64" s="449" t="s">
        <v>225</v>
      </c>
      <c r="K64" s="449" t="s">
        <v>225</v>
      </c>
      <c r="L64" s="449" t="s">
        <v>225</v>
      </c>
      <c r="M64" s="449" t="s">
        <v>225</v>
      </c>
      <c r="N64" s="449" t="s">
        <v>225</v>
      </c>
      <c r="O64" s="449"/>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449"/>
      <c r="AO64" s="449"/>
      <c r="AP64" s="449"/>
      <c r="AQ64" s="449"/>
      <c r="AR64" s="449"/>
      <c r="AS64" s="449"/>
      <c r="AT64" s="449"/>
      <c r="AU64" s="449"/>
      <c r="AV64" s="449"/>
      <c r="AW64" s="449"/>
      <c r="AX64" s="449"/>
    </row>
    <row r="65" spans="1:50" ht="21.6" x14ac:dyDescent="0.65">
      <c r="A65" s="448">
        <v>707323</v>
      </c>
      <c r="B65" s="448" t="s">
        <v>317</v>
      </c>
      <c r="C65" s="449" t="s">
        <v>225</v>
      </c>
      <c r="D65" s="449" t="s">
        <v>225</v>
      </c>
      <c r="E65" s="449" t="s">
        <v>225</v>
      </c>
      <c r="F65" s="449" t="s">
        <v>225</v>
      </c>
      <c r="G65" s="449" t="s">
        <v>225</v>
      </c>
      <c r="H65" s="449" t="s">
        <v>225</v>
      </c>
      <c r="I65" s="449" t="s">
        <v>225</v>
      </c>
      <c r="J65" s="449" t="s">
        <v>225</v>
      </c>
      <c r="K65" s="449" t="s">
        <v>225</v>
      </c>
      <c r="L65" s="449" t="s">
        <v>225</v>
      </c>
      <c r="M65" s="449" t="s">
        <v>225</v>
      </c>
      <c r="N65" s="449" t="s">
        <v>225</v>
      </c>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49"/>
    </row>
    <row r="66" spans="1:50" ht="21.6" x14ac:dyDescent="0.65">
      <c r="A66" s="448">
        <v>704834</v>
      </c>
      <c r="B66" s="448" t="s">
        <v>318</v>
      </c>
      <c r="C66" s="449" t="s">
        <v>226</v>
      </c>
      <c r="D66" s="449" t="s">
        <v>226</v>
      </c>
      <c r="E66" s="449" t="s">
        <v>226</v>
      </c>
      <c r="F66" s="449" t="s">
        <v>226</v>
      </c>
      <c r="G66" s="449" t="s">
        <v>226</v>
      </c>
      <c r="H66" s="449" t="s">
        <v>224</v>
      </c>
      <c r="I66" s="449" t="s">
        <v>226</v>
      </c>
      <c r="J66" s="449" t="s">
        <v>226</v>
      </c>
      <c r="K66" s="449" t="s">
        <v>226</v>
      </c>
      <c r="L66" s="449" t="s">
        <v>224</v>
      </c>
      <c r="M66" s="449" t="s">
        <v>226</v>
      </c>
      <c r="N66" s="449" t="s">
        <v>224</v>
      </c>
      <c r="O66" s="449" t="s">
        <v>224</v>
      </c>
      <c r="P66" s="449" t="s">
        <v>224</v>
      </c>
      <c r="Q66" s="449" t="s">
        <v>226</v>
      </c>
      <c r="R66" s="449" t="s">
        <v>226</v>
      </c>
      <c r="S66" s="449" t="s">
        <v>224</v>
      </c>
      <c r="T66" s="449" t="s">
        <v>226</v>
      </c>
      <c r="U66" s="449" t="s">
        <v>224</v>
      </c>
      <c r="V66" s="449" t="s">
        <v>224</v>
      </c>
      <c r="W66" s="449" t="s">
        <v>225</v>
      </c>
      <c r="X66" s="449" t="s">
        <v>225</v>
      </c>
      <c r="Y66" s="449" t="s">
        <v>226</v>
      </c>
      <c r="Z66" s="449" t="s">
        <v>225</v>
      </c>
      <c r="AA66" s="449" t="s">
        <v>293</v>
      </c>
      <c r="AB66" s="449" t="s">
        <v>293</v>
      </c>
      <c r="AC66" s="449" t="s">
        <v>293</v>
      </c>
      <c r="AD66" s="449" t="s">
        <v>293</v>
      </c>
      <c r="AE66" s="449" t="s">
        <v>293</v>
      </c>
      <c r="AF66" s="449" t="s">
        <v>293</v>
      </c>
      <c r="AG66" s="449" t="s">
        <v>293</v>
      </c>
      <c r="AH66" s="449" t="s">
        <v>293</v>
      </c>
      <c r="AI66" s="449" t="s">
        <v>293</v>
      </c>
      <c r="AJ66" s="449" t="s">
        <v>293</v>
      </c>
      <c r="AK66" s="449" t="s">
        <v>293</v>
      </c>
      <c r="AL66" s="449" t="s">
        <v>293</v>
      </c>
      <c r="AM66" s="449" t="s">
        <v>293</v>
      </c>
      <c r="AN66" s="449" t="s">
        <v>293</v>
      </c>
      <c r="AO66" s="449" t="s">
        <v>293</v>
      </c>
      <c r="AP66" s="449" t="s">
        <v>293</v>
      </c>
      <c r="AQ66" s="449" t="s">
        <v>293</v>
      </c>
      <c r="AR66" s="449" t="s">
        <v>293</v>
      </c>
      <c r="AS66" s="449" t="s">
        <v>293</v>
      </c>
      <c r="AT66" s="449" t="s">
        <v>293</v>
      </c>
      <c r="AU66" s="449" t="s">
        <v>293</v>
      </c>
      <c r="AV66" s="449" t="s">
        <v>293</v>
      </c>
      <c r="AW66" s="449" t="s">
        <v>293</v>
      </c>
      <c r="AX66" s="449" t="s">
        <v>293</v>
      </c>
    </row>
    <row r="67" spans="1:50" ht="21.6" x14ac:dyDescent="0.65">
      <c r="A67" s="448">
        <v>707102</v>
      </c>
      <c r="B67" s="448" t="s">
        <v>317</v>
      </c>
      <c r="C67" s="449" t="s">
        <v>224</v>
      </c>
      <c r="D67" s="449" t="s">
        <v>224</v>
      </c>
      <c r="E67" s="449" t="s">
        <v>225</v>
      </c>
      <c r="F67" s="449" t="s">
        <v>224</v>
      </c>
      <c r="G67" s="449" t="s">
        <v>224</v>
      </c>
      <c r="H67" s="449" t="s">
        <v>225</v>
      </c>
      <c r="I67" s="449" t="s">
        <v>225</v>
      </c>
      <c r="J67" s="449" t="s">
        <v>225</v>
      </c>
      <c r="K67" s="449" t="s">
        <v>225</v>
      </c>
      <c r="L67" s="449" t="s">
        <v>225</v>
      </c>
      <c r="M67" s="449" t="s">
        <v>225</v>
      </c>
      <c r="N67" s="449" t="s">
        <v>225</v>
      </c>
      <c r="O67" s="449" t="s">
        <v>293</v>
      </c>
      <c r="P67" s="449" t="s">
        <v>293</v>
      </c>
      <c r="Q67" s="449" t="s">
        <v>293</v>
      </c>
      <c r="R67" s="449" t="s">
        <v>293</v>
      </c>
      <c r="S67" s="449" t="s">
        <v>293</v>
      </c>
      <c r="T67" s="449" t="s">
        <v>293</v>
      </c>
      <c r="U67" s="449" t="s">
        <v>293</v>
      </c>
      <c r="V67" s="449" t="s">
        <v>293</v>
      </c>
      <c r="W67" s="449" t="s">
        <v>293</v>
      </c>
      <c r="X67" s="449" t="s">
        <v>293</v>
      </c>
      <c r="Y67" s="449" t="s">
        <v>293</v>
      </c>
      <c r="Z67" s="449" t="s">
        <v>293</v>
      </c>
      <c r="AA67" s="449" t="s">
        <v>293</v>
      </c>
      <c r="AB67" s="449" t="s">
        <v>293</v>
      </c>
      <c r="AC67" s="449" t="s">
        <v>293</v>
      </c>
      <c r="AD67" s="449" t="s">
        <v>293</v>
      </c>
      <c r="AE67" s="449" t="s">
        <v>293</v>
      </c>
      <c r="AF67" s="449" t="s">
        <v>293</v>
      </c>
      <c r="AG67" s="449" t="s">
        <v>293</v>
      </c>
      <c r="AH67" s="449" t="s">
        <v>293</v>
      </c>
      <c r="AI67" s="449" t="s">
        <v>293</v>
      </c>
      <c r="AJ67" s="449" t="s">
        <v>293</v>
      </c>
      <c r="AK67" s="449" t="s">
        <v>293</v>
      </c>
      <c r="AL67" s="449" t="s">
        <v>293</v>
      </c>
      <c r="AM67" s="449" t="s">
        <v>293</v>
      </c>
      <c r="AN67" s="449" t="s">
        <v>293</v>
      </c>
      <c r="AO67" s="449" t="s">
        <v>293</v>
      </c>
      <c r="AP67" s="449" t="s">
        <v>293</v>
      </c>
      <c r="AQ67" s="449" t="s">
        <v>293</v>
      </c>
      <c r="AR67" s="449" t="s">
        <v>293</v>
      </c>
      <c r="AS67" s="449" t="s">
        <v>293</v>
      </c>
      <c r="AT67" s="449" t="s">
        <v>293</v>
      </c>
      <c r="AU67" s="449" t="s">
        <v>293</v>
      </c>
      <c r="AV67" s="449" t="s">
        <v>293</v>
      </c>
      <c r="AW67" s="449" t="s">
        <v>293</v>
      </c>
      <c r="AX67" s="449" t="s">
        <v>293</v>
      </c>
    </row>
    <row r="68" spans="1:50" ht="21.6" x14ac:dyDescent="0.65">
      <c r="A68" s="448">
        <v>706112</v>
      </c>
      <c r="B68" s="448" t="s">
        <v>318</v>
      </c>
      <c r="C68" s="449" t="s">
        <v>226</v>
      </c>
      <c r="D68" s="449" t="s">
        <v>224</v>
      </c>
      <c r="E68" s="449" t="s">
        <v>224</v>
      </c>
      <c r="F68" s="449" t="s">
        <v>224</v>
      </c>
      <c r="G68" s="449" t="s">
        <v>224</v>
      </c>
      <c r="H68" s="449" t="s">
        <v>226</v>
      </c>
      <c r="I68" s="449" t="s">
        <v>224</v>
      </c>
      <c r="J68" s="449" t="s">
        <v>224</v>
      </c>
      <c r="K68" s="449" t="s">
        <v>224</v>
      </c>
      <c r="L68" s="449" t="s">
        <v>226</v>
      </c>
      <c r="M68" s="449" t="s">
        <v>224</v>
      </c>
      <c r="N68" s="449" t="s">
        <v>226</v>
      </c>
      <c r="O68" s="449" t="s">
        <v>224</v>
      </c>
      <c r="P68" s="449" t="s">
        <v>224</v>
      </c>
      <c r="Q68" s="449" t="s">
        <v>224</v>
      </c>
      <c r="R68" s="449" t="s">
        <v>226</v>
      </c>
      <c r="S68" s="449" t="s">
        <v>224</v>
      </c>
      <c r="T68" s="449" t="s">
        <v>226</v>
      </c>
      <c r="U68" s="449" t="s">
        <v>226</v>
      </c>
      <c r="V68" s="449" t="s">
        <v>226</v>
      </c>
      <c r="W68" s="449" t="s">
        <v>225</v>
      </c>
      <c r="X68" s="449" t="s">
        <v>226</v>
      </c>
      <c r="Y68" s="449" t="s">
        <v>226</v>
      </c>
      <c r="Z68" s="449" t="s">
        <v>226</v>
      </c>
      <c r="AA68" s="449" t="s">
        <v>293</v>
      </c>
      <c r="AB68" s="449" t="s">
        <v>293</v>
      </c>
      <c r="AC68" s="449" t="s">
        <v>293</v>
      </c>
      <c r="AD68" s="449" t="s">
        <v>293</v>
      </c>
      <c r="AE68" s="449" t="s">
        <v>293</v>
      </c>
      <c r="AF68" s="449" t="s">
        <v>293</v>
      </c>
      <c r="AG68" s="449" t="s">
        <v>293</v>
      </c>
      <c r="AH68" s="449" t="s">
        <v>293</v>
      </c>
      <c r="AI68" s="449" t="s">
        <v>293</v>
      </c>
      <c r="AJ68" s="449" t="s">
        <v>293</v>
      </c>
      <c r="AK68" s="449" t="s">
        <v>293</v>
      </c>
      <c r="AL68" s="449" t="s">
        <v>293</v>
      </c>
      <c r="AM68" s="449" t="s">
        <v>293</v>
      </c>
      <c r="AN68" s="449" t="s">
        <v>293</v>
      </c>
      <c r="AO68" s="449" t="s">
        <v>293</v>
      </c>
      <c r="AP68" s="449" t="s">
        <v>293</v>
      </c>
      <c r="AQ68" s="449" t="s">
        <v>293</v>
      </c>
      <c r="AR68" s="449" t="s">
        <v>293</v>
      </c>
      <c r="AS68" s="449" t="s">
        <v>293</v>
      </c>
      <c r="AT68" s="449" t="s">
        <v>293</v>
      </c>
      <c r="AU68" s="449" t="s">
        <v>293</v>
      </c>
      <c r="AV68" s="449" t="s">
        <v>293</v>
      </c>
      <c r="AW68" s="449" t="s">
        <v>293</v>
      </c>
      <c r="AX68" s="449" t="s">
        <v>293</v>
      </c>
    </row>
    <row r="69" spans="1:50" ht="21.6" x14ac:dyDescent="0.65">
      <c r="A69" s="448">
        <v>706363</v>
      </c>
      <c r="B69" s="448" t="s">
        <v>318</v>
      </c>
      <c r="C69" s="449" t="s">
        <v>226</v>
      </c>
      <c r="D69" s="449" t="s">
        <v>226</v>
      </c>
      <c r="E69" s="449" t="s">
        <v>226</v>
      </c>
      <c r="F69" s="449" t="s">
        <v>224</v>
      </c>
      <c r="G69" s="449" t="s">
        <v>225</v>
      </c>
      <c r="H69" s="449" t="s">
        <v>226</v>
      </c>
      <c r="I69" s="449" t="s">
        <v>224</v>
      </c>
      <c r="J69" s="449" t="s">
        <v>224</v>
      </c>
      <c r="K69" s="449" t="s">
        <v>224</v>
      </c>
      <c r="L69" s="449" t="s">
        <v>226</v>
      </c>
      <c r="M69" s="449" t="s">
        <v>226</v>
      </c>
      <c r="N69" s="449" t="s">
        <v>224</v>
      </c>
      <c r="O69" s="449" t="s">
        <v>226</v>
      </c>
      <c r="P69" s="449" t="s">
        <v>226</v>
      </c>
      <c r="Q69" s="449" t="s">
        <v>226</v>
      </c>
      <c r="R69" s="449" t="s">
        <v>225</v>
      </c>
      <c r="S69" s="449" t="s">
        <v>226</v>
      </c>
      <c r="T69" s="449" t="s">
        <v>226</v>
      </c>
      <c r="U69" s="449" t="s">
        <v>225</v>
      </c>
      <c r="V69" s="449" t="s">
        <v>225</v>
      </c>
      <c r="W69" s="449" t="s">
        <v>225</v>
      </c>
      <c r="X69" s="449" t="s">
        <v>225</v>
      </c>
      <c r="Y69" s="449" t="s">
        <v>225</v>
      </c>
      <c r="Z69" s="449" t="s">
        <v>225</v>
      </c>
      <c r="AA69" s="449" t="s">
        <v>293</v>
      </c>
      <c r="AB69" s="449" t="s">
        <v>293</v>
      </c>
      <c r="AC69" s="449" t="s">
        <v>293</v>
      </c>
      <c r="AD69" s="449" t="s">
        <v>293</v>
      </c>
      <c r="AE69" s="449" t="s">
        <v>293</v>
      </c>
      <c r="AF69" s="449" t="s">
        <v>293</v>
      </c>
      <c r="AG69" s="449" t="s">
        <v>293</v>
      </c>
      <c r="AH69" s="449" t="s">
        <v>293</v>
      </c>
      <c r="AI69" s="449" t="s">
        <v>293</v>
      </c>
      <c r="AJ69" s="449" t="s">
        <v>293</v>
      </c>
      <c r="AK69" s="449" t="s">
        <v>293</v>
      </c>
      <c r="AL69" s="449" t="s">
        <v>293</v>
      </c>
      <c r="AM69" s="449" t="s">
        <v>293</v>
      </c>
      <c r="AN69" s="449" t="s">
        <v>293</v>
      </c>
      <c r="AO69" s="449" t="s">
        <v>293</v>
      </c>
      <c r="AP69" s="449" t="s">
        <v>293</v>
      </c>
      <c r="AQ69" s="449" t="s">
        <v>293</v>
      </c>
      <c r="AR69" s="449" t="s">
        <v>293</v>
      </c>
      <c r="AS69" s="449" t="s">
        <v>293</v>
      </c>
      <c r="AT69" s="449" t="s">
        <v>293</v>
      </c>
      <c r="AU69" s="449" t="s">
        <v>293</v>
      </c>
      <c r="AV69" s="449" t="s">
        <v>293</v>
      </c>
      <c r="AW69" s="449" t="s">
        <v>293</v>
      </c>
      <c r="AX69" s="449" t="s">
        <v>293</v>
      </c>
    </row>
    <row r="70" spans="1:50" ht="21.6" x14ac:dyDescent="0.65">
      <c r="A70" s="448">
        <v>705523</v>
      </c>
      <c r="B70" s="448" t="s">
        <v>317</v>
      </c>
      <c r="C70" s="449" t="s">
        <v>226</v>
      </c>
      <c r="D70" s="449" t="s">
        <v>224</v>
      </c>
      <c r="E70" s="449" t="s">
        <v>224</v>
      </c>
      <c r="F70" s="449" t="s">
        <v>226</v>
      </c>
      <c r="G70" s="449" t="s">
        <v>224</v>
      </c>
      <c r="H70" s="449" t="s">
        <v>225</v>
      </c>
      <c r="I70" s="449" t="s">
        <v>225</v>
      </c>
      <c r="J70" s="449" t="s">
        <v>225</v>
      </c>
      <c r="K70" s="449" t="s">
        <v>225</v>
      </c>
      <c r="L70" s="449" t="s">
        <v>225</v>
      </c>
      <c r="M70" s="449" t="s">
        <v>225</v>
      </c>
      <c r="N70" s="449" t="s">
        <v>225</v>
      </c>
      <c r="O70" s="449" t="s">
        <v>293</v>
      </c>
      <c r="P70" s="449" t="s">
        <v>293</v>
      </c>
      <c r="Q70" s="449" t="s">
        <v>293</v>
      </c>
      <c r="R70" s="449" t="s">
        <v>293</v>
      </c>
      <c r="S70" s="449" t="s">
        <v>293</v>
      </c>
      <c r="T70" s="449" t="s">
        <v>293</v>
      </c>
      <c r="U70" s="449" t="s">
        <v>293</v>
      </c>
      <c r="V70" s="449" t="s">
        <v>293</v>
      </c>
      <c r="W70" s="449" t="s">
        <v>293</v>
      </c>
      <c r="X70" s="449" t="s">
        <v>293</v>
      </c>
      <c r="Y70" s="449" t="s">
        <v>293</v>
      </c>
      <c r="Z70" s="449" t="s">
        <v>293</v>
      </c>
      <c r="AA70" s="449" t="s">
        <v>293</v>
      </c>
      <c r="AB70" s="449" t="s">
        <v>293</v>
      </c>
      <c r="AC70" s="449" t="s">
        <v>293</v>
      </c>
      <c r="AD70" s="449" t="s">
        <v>293</v>
      </c>
      <c r="AE70" s="449" t="s">
        <v>293</v>
      </c>
      <c r="AF70" s="449" t="s">
        <v>293</v>
      </c>
      <c r="AG70" s="449" t="s">
        <v>293</v>
      </c>
      <c r="AH70" s="449" t="s">
        <v>293</v>
      </c>
      <c r="AI70" s="449" t="s">
        <v>293</v>
      </c>
      <c r="AJ70" s="449" t="s">
        <v>293</v>
      </c>
      <c r="AK70" s="449" t="s">
        <v>293</v>
      </c>
      <c r="AL70" s="449" t="s">
        <v>293</v>
      </c>
      <c r="AM70" s="449" t="s">
        <v>293</v>
      </c>
      <c r="AN70" s="449" t="s">
        <v>293</v>
      </c>
      <c r="AO70" s="449" t="s">
        <v>293</v>
      </c>
      <c r="AP70" s="449" t="s">
        <v>293</v>
      </c>
      <c r="AQ70" s="449" t="s">
        <v>293</v>
      </c>
      <c r="AR70" s="449" t="s">
        <v>293</v>
      </c>
      <c r="AS70" s="449" t="s">
        <v>293</v>
      </c>
      <c r="AT70" s="449" t="s">
        <v>293</v>
      </c>
      <c r="AU70" s="449" t="s">
        <v>293</v>
      </c>
      <c r="AV70" s="449" t="s">
        <v>293</v>
      </c>
      <c r="AW70" s="449" t="s">
        <v>293</v>
      </c>
      <c r="AX70" s="449" t="s">
        <v>293</v>
      </c>
    </row>
    <row r="71" spans="1:50" ht="21.6" x14ac:dyDescent="0.65">
      <c r="A71" s="448">
        <v>703704</v>
      </c>
      <c r="B71" s="448" t="s">
        <v>318</v>
      </c>
      <c r="C71" s="449" t="s">
        <v>224</v>
      </c>
      <c r="D71" s="449" t="s">
        <v>224</v>
      </c>
      <c r="E71" s="449" t="s">
        <v>226</v>
      </c>
      <c r="F71" s="449" t="s">
        <v>224</v>
      </c>
      <c r="G71" s="449" t="s">
        <v>226</v>
      </c>
      <c r="H71" s="449" t="s">
        <v>226</v>
      </c>
      <c r="I71" s="449" t="s">
        <v>226</v>
      </c>
      <c r="J71" s="449" t="s">
        <v>224</v>
      </c>
      <c r="K71" s="449" t="s">
        <v>226</v>
      </c>
      <c r="L71" s="449" t="s">
        <v>226</v>
      </c>
      <c r="M71" s="449" t="s">
        <v>226</v>
      </c>
      <c r="N71" s="449" t="s">
        <v>226</v>
      </c>
      <c r="O71" s="449" t="s">
        <v>224</v>
      </c>
      <c r="P71" s="449" t="s">
        <v>224</v>
      </c>
      <c r="Q71" s="449" t="s">
        <v>226</v>
      </c>
      <c r="R71" s="449" t="s">
        <v>226</v>
      </c>
      <c r="S71" s="449" t="s">
        <v>226</v>
      </c>
      <c r="T71" s="449" t="s">
        <v>226</v>
      </c>
      <c r="U71" s="449" t="s">
        <v>224</v>
      </c>
      <c r="V71" s="449" t="s">
        <v>224</v>
      </c>
      <c r="W71" s="449" t="s">
        <v>225</v>
      </c>
      <c r="X71" s="449" t="s">
        <v>226</v>
      </c>
      <c r="Y71" s="449" t="s">
        <v>225</v>
      </c>
      <c r="Z71" s="449" t="s">
        <v>226</v>
      </c>
      <c r="AA71" s="449" t="s">
        <v>293</v>
      </c>
      <c r="AB71" s="449" t="s">
        <v>293</v>
      </c>
      <c r="AC71" s="449" t="s">
        <v>293</v>
      </c>
      <c r="AD71" s="449" t="s">
        <v>293</v>
      </c>
      <c r="AE71" s="449" t="s">
        <v>293</v>
      </c>
      <c r="AF71" s="449" t="s">
        <v>293</v>
      </c>
      <c r="AG71" s="449" t="s">
        <v>293</v>
      </c>
      <c r="AH71" s="449" t="s">
        <v>293</v>
      </c>
      <c r="AI71" s="449" t="s">
        <v>293</v>
      </c>
      <c r="AJ71" s="449" t="s">
        <v>293</v>
      </c>
      <c r="AK71" s="449" t="s">
        <v>293</v>
      </c>
      <c r="AL71" s="449" t="s">
        <v>293</v>
      </c>
      <c r="AM71" s="449" t="s">
        <v>293</v>
      </c>
      <c r="AN71" s="449" t="s">
        <v>293</v>
      </c>
      <c r="AO71" s="449" t="s">
        <v>293</v>
      </c>
      <c r="AP71" s="449" t="s">
        <v>293</v>
      </c>
      <c r="AQ71" s="449" t="s">
        <v>293</v>
      </c>
      <c r="AR71" s="449" t="s">
        <v>293</v>
      </c>
      <c r="AS71" s="449" t="s">
        <v>293</v>
      </c>
      <c r="AT71" s="449" t="s">
        <v>293</v>
      </c>
      <c r="AU71" s="449" t="s">
        <v>293</v>
      </c>
      <c r="AV71" s="449" t="s">
        <v>293</v>
      </c>
      <c r="AW71" s="449" t="s">
        <v>293</v>
      </c>
      <c r="AX71" s="449" t="s">
        <v>293</v>
      </c>
    </row>
    <row r="72" spans="1:50" ht="21.6" x14ac:dyDescent="0.65">
      <c r="A72" s="448">
        <v>700327</v>
      </c>
      <c r="B72" s="448" t="s">
        <v>319</v>
      </c>
      <c r="C72" s="449" t="s">
        <v>224</v>
      </c>
      <c r="D72" s="449" t="s">
        <v>224</v>
      </c>
      <c r="E72" s="449" t="s">
        <v>225</v>
      </c>
      <c r="F72" s="449" t="s">
        <v>226</v>
      </c>
      <c r="G72" s="449" t="s">
        <v>224</v>
      </c>
      <c r="H72" s="449" t="s">
        <v>224</v>
      </c>
      <c r="I72" s="449" t="s">
        <v>224</v>
      </c>
      <c r="J72" s="449" t="s">
        <v>224</v>
      </c>
      <c r="K72" s="449" t="s">
        <v>224</v>
      </c>
      <c r="L72" s="449" t="s">
        <v>224</v>
      </c>
      <c r="M72" s="449" t="s">
        <v>224</v>
      </c>
      <c r="N72" s="449" t="s">
        <v>224</v>
      </c>
      <c r="O72" s="449" t="s">
        <v>224</v>
      </c>
      <c r="P72" s="449" t="s">
        <v>224</v>
      </c>
      <c r="Q72" s="449" t="s">
        <v>226</v>
      </c>
      <c r="R72" s="449" t="s">
        <v>224</v>
      </c>
      <c r="S72" s="449" t="s">
        <v>226</v>
      </c>
      <c r="T72" s="449" t="s">
        <v>224</v>
      </c>
      <c r="U72" s="449" t="s">
        <v>226</v>
      </c>
      <c r="V72" s="449" t="s">
        <v>226</v>
      </c>
      <c r="W72" s="449" t="s">
        <v>226</v>
      </c>
      <c r="X72" s="449" t="s">
        <v>224</v>
      </c>
      <c r="Y72" s="449" t="s">
        <v>224</v>
      </c>
      <c r="Z72" s="449" t="s">
        <v>224</v>
      </c>
      <c r="AA72" s="449" t="s">
        <v>226</v>
      </c>
      <c r="AB72" s="449" t="s">
        <v>224</v>
      </c>
      <c r="AC72" s="449" t="s">
        <v>225</v>
      </c>
      <c r="AD72" s="449" t="s">
        <v>225</v>
      </c>
      <c r="AE72" s="449" t="s">
        <v>224</v>
      </c>
      <c r="AF72" s="449" t="s">
        <v>224</v>
      </c>
      <c r="AG72" s="449" t="s">
        <v>225</v>
      </c>
      <c r="AH72" s="449" t="s">
        <v>226</v>
      </c>
      <c r="AI72" s="449" t="s">
        <v>225</v>
      </c>
      <c r="AJ72" s="449" t="s">
        <v>226</v>
      </c>
      <c r="AK72" s="449" t="s">
        <v>225</v>
      </c>
      <c r="AL72" s="449" t="s">
        <v>226</v>
      </c>
      <c r="AM72" s="449" t="s">
        <v>293</v>
      </c>
      <c r="AN72" s="449" t="s">
        <v>293</v>
      </c>
      <c r="AO72" s="449" t="s">
        <v>293</v>
      </c>
      <c r="AP72" s="449" t="s">
        <v>293</v>
      </c>
      <c r="AQ72" s="449" t="s">
        <v>293</v>
      </c>
      <c r="AR72" s="449" t="s">
        <v>293</v>
      </c>
      <c r="AS72" s="449" t="s">
        <v>293</v>
      </c>
      <c r="AT72" s="449" t="s">
        <v>293</v>
      </c>
      <c r="AU72" s="449" t="s">
        <v>293</v>
      </c>
      <c r="AV72" s="449" t="s">
        <v>293</v>
      </c>
      <c r="AW72" s="449" t="s">
        <v>293</v>
      </c>
      <c r="AX72" s="449" t="s">
        <v>293</v>
      </c>
    </row>
    <row r="73" spans="1:50" ht="21.6" x14ac:dyDescent="0.65">
      <c r="A73" s="448">
        <v>706117</v>
      </c>
      <c r="B73" s="448" t="s">
        <v>317</v>
      </c>
      <c r="C73" s="449" t="s">
        <v>224</v>
      </c>
      <c r="D73" s="449" t="s">
        <v>224</v>
      </c>
      <c r="E73" s="449" t="s">
        <v>224</v>
      </c>
      <c r="F73" s="449" t="s">
        <v>224</v>
      </c>
      <c r="G73" s="449" t="s">
        <v>224</v>
      </c>
      <c r="H73" s="449" t="s">
        <v>225</v>
      </c>
      <c r="I73" s="449" t="s">
        <v>226</v>
      </c>
      <c r="J73" s="449" t="s">
        <v>224</v>
      </c>
      <c r="K73" s="449" t="s">
        <v>224</v>
      </c>
      <c r="L73" s="449" t="s">
        <v>224</v>
      </c>
      <c r="M73" s="449" t="s">
        <v>224</v>
      </c>
      <c r="N73" s="449" t="s">
        <v>225</v>
      </c>
      <c r="O73" s="449" t="s">
        <v>293</v>
      </c>
      <c r="P73" s="449" t="s">
        <v>293</v>
      </c>
      <c r="Q73" s="449" t="s">
        <v>293</v>
      </c>
      <c r="R73" s="449" t="s">
        <v>293</v>
      </c>
      <c r="S73" s="449" t="s">
        <v>293</v>
      </c>
      <c r="T73" s="449" t="s">
        <v>293</v>
      </c>
      <c r="U73" s="449" t="s">
        <v>293</v>
      </c>
      <c r="V73" s="449" t="s">
        <v>293</v>
      </c>
      <c r="W73" s="449" t="s">
        <v>293</v>
      </c>
      <c r="X73" s="449" t="s">
        <v>293</v>
      </c>
      <c r="Y73" s="449" t="s">
        <v>293</v>
      </c>
      <c r="Z73" s="449" t="s">
        <v>293</v>
      </c>
      <c r="AA73" s="449" t="s">
        <v>293</v>
      </c>
      <c r="AB73" s="449" t="s">
        <v>293</v>
      </c>
      <c r="AC73" s="449" t="s">
        <v>293</v>
      </c>
      <c r="AD73" s="449" t="s">
        <v>293</v>
      </c>
      <c r="AE73" s="449" t="s">
        <v>293</v>
      </c>
      <c r="AF73" s="449" t="s">
        <v>293</v>
      </c>
      <c r="AG73" s="449" t="s">
        <v>293</v>
      </c>
      <c r="AH73" s="449" t="s">
        <v>293</v>
      </c>
      <c r="AI73" s="449" t="s">
        <v>293</v>
      </c>
      <c r="AJ73" s="449" t="s">
        <v>293</v>
      </c>
      <c r="AK73" s="449" t="s">
        <v>293</v>
      </c>
      <c r="AL73" s="449" t="s">
        <v>293</v>
      </c>
      <c r="AM73" s="449" t="s">
        <v>293</v>
      </c>
      <c r="AN73" s="449" t="s">
        <v>293</v>
      </c>
      <c r="AO73" s="449" t="s">
        <v>293</v>
      </c>
      <c r="AP73" s="449" t="s">
        <v>293</v>
      </c>
      <c r="AQ73" s="449" t="s">
        <v>293</v>
      </c>
      <c r="AR73" s="449" t="s">
        <v>293</v>
      </c>
      <c r="AS73" s="449" t="s">
        <v>293</v>
      </c>
      <c r="AT73" s="449" t="s">
        <v>293</v>
      </c>
      <c r="AU73" s="449" t="s">
        <v>293</v>
      </c>
      <c r="AV73" s="449" t="s">
        <v>293</v>
      </c>
      <c r="AW73" s="449" t="s">
        <v>293</v>
      </c>
      <c r="AX73" s="449" t="s">
        <v>293</v>
      </c>
    </row>
    <row r="74" spans="1:50" ht="21.6" x14ac:dyDescent="0.65">
      <c r="A74" s="448">
        <v>703563</v>
      </c>
      <c r="B74" s="448" t="s">
        <v>317</v>
      </c>
      <c r="C74" s="449" t="s">
        <v>224</v>
      </c>
      <c r="D74" s="449" t="s">
        <v>225</v>
      </c>
      <c r="E74" s="449" t="s">
        <v>224</v>
      </c>
      <c r="F74" s="449" t="s">
        <v>224</v>
      </c>
      <c r="G74" s="449" t="s">
        <v>224</v>
      </c>
      <c r="H74" s="449" t="s">
        <v>225</v>
      </c>
      <c r="I74" s="449" t="s">
        <v>225</v>
      </c>
      <c r="J74" s="449" t="s">
        <v>225</v>
      </c>
      <c r="K74" s="449" t="s">
        <v>226</v>
      </c>
      <c r="L74" s="449" t="s">
        <v>225</v>
      </c>
      <c r="M74" s="449" t="s">
        <v>226</v>
      </c>
      <c r="N74" s="449" t="s">
        <v>225</v>
      </c>
      <c r="O74" s="449">
        <v>0</v>
      </c>
      <c r="P74" s="449">
        <v>0</v>
      </c>
      <c r="Q74" s="449">
        <v>0</v>
      </c>
      <c r="R74" s="449">
        <v>0</v>
      </c>
      <c r="S74" s="449">
        <v>0</v>
      </c>
      <c r="T74" s="449">
        <v>0</v>
      </c>
      <c r="U74" s="449">
        <v>0</v>
      </c>
      <c r="V74" s="449">
        <v>0</v>
      </c>
      <c r="W74" s="449">
        <v>0</v>
      </c>
      <c r="X74" s="449">
        <v>0</v>
      </c>
      <c r="Y74" s="449">
        <v>0</v>
      </c>
      <c r="Z74" s="449">
        <v>0</v>
      </c>
      <c r="AA74" s="449">
        <v>0</v>
      </c>
      <c r="AB74" s="449">
        <v>0</v>
      </c>
      <c r="AC74" s="449">
        <v>0</v>
      </c>
      <c r="AD74" s="449">
        <v>0</v>
      </c>
      <c r="AE74" s="449">
        <v>0</v>
      </c>
      <c r="AF74" s="449">
        <v>0</v>
      </c>
      <c r="AG74" s="449">
        <v>0</v>
      </c>
      <c r="AH74" s="449">
        <v>0</v>
      </c>
      <c r="AI74" s="449">
        <v>0</v>
      </c>
      <c r="AJ74" s="449">
        <v>0</v>
      </c>
      <c r="AK74" s="449">
        <v>0</v>
      </c>
      <c r="AL74" s="449">
        <v>0</v>
      </c>
      <c r="AM74" s="449">
        <v>0</v>
      </c>
      <c r="AN74" s="449">
        <v>0</v>
      </c>
      <c r="AO74" s="449">
        <v>0</v>
      </c>
      <c r="AP74" s="449">
        <v>0</v>
      </c>
      <c r="AQ74" s="449">
        <v>0</v>
      </c>
      <c r="AR74" s="449">
        <v>0</v>
      </c>
      <c r="AS74" s="449">
        <v>0</v>
      </c>
      <c r="AT74" s="449">
        <v>0</v>
      </c>
      <c r="AU74" s="449">
        <v>0</v>
      </c>
      <c r="AV74" s="449">
        <v>0</v>
      </c>
      <c r="AW74" s="449">
        <v>0</v>
      </c>
      <c r="AX74" s="449">
        <v>0</v>
      </c>
    </row>
    <row r="75" spans="1:50" ht="21.6" x14ac:dyDescent="0.65">
      <c r="A75" s="448">
        <v>703935</v>
      </c>
      <c r="B75" s="448" t="s">
        <v>317</v>
      </c>
      <c r="C75" s="449" t="s">
        <v>226</v>
      </c>
      <c r="D75" s="449" t="s">
        <v>226</v>
      </c>
      <c r="E75" s="449" t="s">
        <v>224</v>
      </c>
      <c r="F75" s="449" t="s">
        <v>224</v>
      </c>
      <c r="G75" s="449" t="s">
        <v>224</v>
      </c>
      <c r="H75" s="449" t="s">
        <v>224</v>
      </c>
      <c r="I75" s="449" t="s">
        <v>226</v>
      </c>
      <c r="J75" s="449" t="s">
        <v>226</v>
      </c>
      <c r="K75" s="449" t="s">
        <v>224</v>
      </c>
      <c r="L75" s="449" t="s">
        <v>225</v>
      </c>
      <c r="M75" s="449" t="s">
        <v>225</v>
      </c>
      <c r="N75" s="449" t="s">
        <v>226</v>
      </c>
      <c r="O75" s="449">
        <v>0</v>
      </c>
      <c r="P75" s="449">
        <v>0</v>
      </c>
      <c r="Q75" s="449">
        <v>0</v>
      </c>
      <c r="R75" s="449">
        <v>0</v>
      </c>
      <c r="S75" s="449">
        <v>0</v>
      </c>
      <c r="T75" s="449">
        <v>0</v>
      </c>
      <c r="U75" s="449">
        <v>0</v>
      </c>
      <c r="V75" s="449">
        <v>0</v>
      </c>
      <c r="W75" s="449">
        <v>0</v>
      </c>
      <c r="X75" s="449">
        <v>0</v>
      </c>
      <c r="Y75" s="449">
        <v>0</v>
      </c>
      <c r="Z75" s="449">
        <v>0</v>
      </c>
      <c r="AA75" s="449">
        <v>0</v>
      </c>
      <c r="AB75" s="449">
        <v>0</v>
      </c>
      <c r="AC75" s="449">
        <v>0</v>
      </c>
      <c r="AD75" s="449">
        <v>0</v>
      </c>
      <c r="AE75" s="449">
        <v>0</v>
      </c>
      <c r="AF75" s="449">
        <v>0</v>
      </c>
      <c r="AG75" s="449">
        <v>0</v>
      </c>
      <c r="AH75" s="449">
        <v>0</v>
      </c>
      <c r="AI75" s="449">
        <v>0</v>
      </c>
      <c r="AJ75" s="449">
        <v>0</v>
      </c>
      <c r="AK75" s="449">
        <v>0</v>
      </c>
      <c r="AL75" s="449">
        <v>0</v>
      </c>
      <c r="AM75" s="449">
        <v>0</v>
      </c>
      <c r="AN75" s="449">
        <v>0</v>
      </c>
      <c r="AO75" s="449">
        <v>0</v>
      </c>
      <c r="AP75" s="449">
        <v>0</v>
      </c>
      <c r="AQ75" s="449">
        <v>0</v>
      </c>
      <c r="AR75" s="449">
        <v>0</v>
      </c>
      <c r="AS75" s="449">
        <v>0</v>
      </c>
      <c r="AT75" s="449">
        <v>0</v>
      </c>
      <c r="AU75" s="449">
        <v>0</v>
      </c>
      <c r="AV75" s="449">
        <v>0</v>
      </c>
      <c r="AW75" s="449">
        <v>0</v>
      </c>
      <c r="AX75" s="449">
        <v>0</v>
      </c>
    </row>
    <row r="76" spans="1:50" ht="21.6" x14ac:dyDescent="0.65">
      <c r="A76" s="448">
        <v>704786</v>
      </c>
      <c r="B76" s="448" t="s">
        <v>317</v>
      </c>
      <c r="C76" s="449" t="s">
        <v>226</v>
      </c>
      <c r="D76" s="449" t="s">
        <v>224</v>
      </c>
      <c r="E76" s="449" t="s">
        <v>224</v>
      </c>
      <c r="F76" s="449" t="s">
        <v>226</v>
      </c>
      <c r="G76" s="449" t="s">
        <v>224</v>
      </c>
      <c r="H76" s="449" t="s">
        <v>224</v>
      </c>
      <c r="I76" s="449" t="s">
        <v>226</v>
      </c>
      <c r="J76" s="449" t="s">
        <v>225</v>
      </c>
      <c r="K76" s="449" t="s">
        <v>225</v>
      </c>
      <c r="L76" s="449" t="s">
        <v>226</v>
      </c>
      <c r="M76" s="449" t="s">
        <v>226</v>
      </c>
      <c r="N76" s="449" t="s">
        <v>225</v>
      </c>
      <c r="O76" s="449">
        <v>0</v>
      </c>
      <c r="P76" s="449">
        <v>0</v>
      </c>
      <c r="Q76" s="449">
        <v>0</v>
      </c>
      <c r="R76" s="449">
        <v>0</v>
      </c>
      <c r="S76" s="449">
        <v>0</v>
      </c>
      <c r="T76" s="449">
        <v>0</v>
      </c>
      <c r="U76" s="449">
        <v>0</v>
      </c>
      <c r="V76" s="449">
        <v>0</v>
      </c>
      <c r="W76" s="449">
        <v>0</v>
      </c>
      <c r="X76" s="449">
        <v>0</v>
      </c>
      <c r="Y76" s="449">
        <v>0</v>
      </c>
      <c r="Z76" s="449">
        <v>0</v>
      </c>
      <c r="AA76" s="449">
        <v>0</v>
      </c>
      <c r="AB76" s="449">
        <v>0</v>
      </c>
      <c r="AC76" s="449">
        <v>0</v>
      </c>
      <c r="AD76" s="449">
        <v>0</v>
      </c>
      <c r="AE76" s="449">
        <v>0</v>
      </c>
      <c r="AF76" s="449">
        <v>0</v>
      </c>
      <c r="AG76" s="449">
        <v>0</v>
      </c>
      <c r="AH76" s="449">
        <v>0</v>
      </c>
      <c r="AI76" s="449">
        <v>0</v>
      </c>
      <c r="AJ76" s="449">
        <v>0</v>
      </c>
      <c r="AK76" s="449">
        <v>0</v>
      </c>
      <c r="AL76" s="449">
        <v>0</v>
      </c>
      <c r="AM76" s="449">
        <v>0</v>
      </c>
      <c r="AN76" s="449">
        <v>0</v>
      </c>
      <c r="AO76" s="449">
        <v>0</v>
      </c>
      <c r="AP76" s="449">
        <v>0</v>
      </c>
      <c r="AQ76" s="449">
        <v>0</v>
      </c>
      <c r="AR76" s="449">
        <v>0</v>
      </c>
      <c r="AS76" s="449">
        <v>0</v>
      </c>
      <c r="AT76" s="449">
        <v>0</v>
      </c>
      <c r="AU76" s="449">
        <v>0</v>
      </c>
      <c r="AV76" s="449">
        <v>0</v>
      </c>
      <c r="AW76" s="449">
        <v>0</v>
      </c>
      <c r="AX76" s="449">
        <v>0</v>
      </c>
    </row>
    <row r="77" spans="1:50" ht="21.6" x14ac:dyDescent="0.65">
      <c r="A77" s="448">
        <v>705352</v>
      </c>
      <c r="B77" s="448" t="s">
        <v>317</v>
      </c>
      <c r="C77" s="449" t="s">
        <v>225</v>
      </c>
      <c r="D77" s="449" t="s">
        <v>224</v>
      </c>
      <c r="E77" s="449" t="s">
        <v>225</v>
      </c>
      <c r="F77" s="449" t="s">
        <v>224</v>
      </c>
      <c r="G77" s="449" t="s">
        <v>224</v>
      </c>
      <c r="H77" s="449" t="s">
        <v>226</v>
      </c>
      <c r="I77" s="449" t="s">
        <v>225</v>
      </c>
      <c r="J77" s="449" t="s">
        <v>226</v>
      </c>
      <c r="K77" s="449" t="s">
        <v>226</v>
      </c>
      <c r="L77" s="449" t="s">
        <v>226</v>
      </c>
      <c r="M77" s="449" t="s">
        <v>226</v>
      </c>
      <c r="N77" s="449" t="s">
        <v>226</v>
      </c>
      <c r="O77" s="449">
        <v>0</v>
      </c>
      <c r="P77" s="449">
        <v>0</v>
      </c>
      <c r="Q77" s="449">
        <v>0</v>
      </c>
      <c r="R77" s="449">
        <v>0</v>
      </c>
      <c r="S77" s="449">
        <v>0</v>
      </c>
      <c r="T77" s="449">
        <v>0</v>
      </c>
      <c r="U77" s="449">
        <v>0</v>
      </c>
      <c r="V77" s="449">
        <v>0</v>
      </c>
      <c r="W77" s="449">
        <v>0</v>
      </c>
      <c r="X77" s="449">
        <v>0</v>
      </c>
      <c r="Y77" s="449">
        <v>0</v>
      </c>
      <c r="Z77" s="449">
        <v>0</v>
      </c>
      <c r="AA77" s="449">
        <v>0</v>
      </c>
      <c r="AB77" s="449">
        <v>0</v>
      </c>
      <c r="AC77" s="449">
        <v>0</v>
      </c>
      <c r="AD77" s="449">
        <v>0</v>
      </c>
      <c r="AE77" s="449">
        <v>0</v>
      </c>
      <c r="AF77" s="449">
        <v>0</v>
      </c>
      <c r="AG77" s="449">
        <v>0</v>
      </c>
      <c r="AH77" s="449">
        <v>0</v>
      </c>
      <c r="AI77" s="449">
        <v>0</v>
      </c>
      <c r="AJ77" s="449">
        <v>0</v>
      </c>
      <c r="AK77" s="449">
        <v>0</v>
      </c>
      <c r="AL77" s="449">
        <v>0</v>
      </c>
      <c r="AM77" s="449">
        <v>0</v>
      </c>
      <c r="AN77" s="449">
        <v>0</v>
      </c>
      <c r="AO77" s="449">
        <v>0</v>
      </c>
      <c r="AP77" s="449">
        <v>0</v>
      </c>
      <c r="AQ77" s="449">
        <v>0</v>
      </c>
      <c r="AR77" s="449">
        <v>0</v>
      </c>
      <c r="AS77" s="449">
        <v>0</v>
      </c>
      <c r="AT77" s="449">
        <v>0</v>
      </c>
      <c r="AU77" s="449">
        <v>0</v>
      </c>
      <c r="AV77" s="449">
        <v>0</v>
      </c>
      <c r="AW77" s="449">
        <v>0</v>
      </c>
      <c r="AX77" s="449">
        <v>0</v>
      </c>
    </row>
    <row r="78" spans="1:50" ht="21.6" x14ac:dyDescent="0.65">
      <c r="A78" s="448">
        <v>705843</v>
      </c>
      <c r="B78" s="448" t="s">
        <v>317</v>
      </c>
      <c r="C78" s="449" t="s">
        <v>224</v>
      </c>
      <c r="D78" s="449" t="s">
        <v>224</v>
      </c>
      <c r="E78" s="449" t="s">
        <v>224</v>
      </c>
      <c r="F78" s="449" t="s">
        <v>224</v>
      </c>
      <c r="G78" s="449" t="s">
        <v>224</v>
      </c>
      <c r="H78" s="449" t="s">
        <v>224</v>
      </c>
      <c r="I78" s="449" t="s">
        <v>224</v>
      </c>
      <c r="J78" s="449" t="s">
        <v>224</v>
      </c>
      <c r="K78" s="449" t="s">
        <v>224</v>
      </c>
      <c r="L78" s="449" t="s">
        <v>224</v>
      </c>
      <c r="M78" s="449" t="s">
        <v>224</v>
      </c>
      <c r="N78" s="449" t="s">
        <v>226</v>
      </c>
      <c r="O78" s="449">
        <v>0</v>
      </c>
      <c r="P78" s="449">
        <v>0</v>
      </c>
      <c r="Q78" s="449">
        <v>0</v>
      </c>
      <c r="R78" s="449">
        <v>0</v>
      </c>
      <c r="S78" s="449">
        <v>0</v>
      </c>
      <c r="T78" s="449">
        <v>0</v>
      </c>
      <c r="U78" s="449">
        <v>0</v>
      </c>
      <c r="V78" s="449">
        <v>0</v>
      </c>
      <c r="W78" s="449">
        <v>0</v>
      </c>
      <c r="X78" s="449">
        <v>0</v>
      </c>
      <c r="Y78" s="449">
        <v>0</v>
      </c>
      <c r="Z78" s="449">
        <v>0</v>
      </c>
      <c r="AA78" s="449">
        <v>0</v>
      </c>
      <c r="AB78" s="449">
        <v>0</v>
      </c>
      <c r="AC78" s="449">
        <v>0</v>
      </c>
      <c r="AD78" s="449">
        <v>0</v>
      </c>
      <c r="AE78" s="449">
        <v>0</v>
      </c>
      <c r="AF78" s="449">
        <v>0</v>
      </c>
      <c r="AG78" s="449">
        <v>0</v>
      </c>
      <c r="AH78" s="449">
        <v>0</v>
      </c>
      <c r="AI78" s="449">
        <v>0</v>
      </c>
      <c r="AJ78" s="449">
        <v>0</v>
      </c>
      <c r="AK78" s="449">
        <v>0</v>
      </c>
      <c r="AL78" s="449">
        <v>0</v>
      </c>
      <c r="AM78" s="449">
        <v>0</v>
      </c>
      <c r="AN78" s="449">
        <v>0</v>
      </c>
      <c r="AO78" s="449">
        <v>0</v>
      </c>
      <c r="AP78" s="449">
        <v>0</v>
      </c>
      <c r="AQ78" s="449">
        <v>0</v>
      </c>
      <c r="AR78" s="449">
        <v>0</v>
      </c>
      <c r="AS78" s="449">
        <v>0</v>
      </c>
      <c r="AT78" s="449">
        <v>0</v>
      </c>
      <c r="AU78" s="449">
        <v>0</v>
      </c>
      <c r="AV78" s="449">
        <v>0</v>
      </c>
      <c r="AW78" s="449">
        <v>0</v>
      </c>
      <c r="AX78" s="449">
        <v>0</v>
      </c>
    </row>
    <row r="79" spans="1:50" ht="21.6" x14ac:dyDescent="0.65">
      <c r="A79" s="448">
        <v>705863</v>
      </c>
      <c r="B79" s="448" t="s">
        <v>317</v>
      </c>
      <c r="C79" s="449"/>
      <c r="D79" s="449">
        <v>0</v>
      </c>
      <c r="E79" s="449" t="s">
        <v>226</v>
      </c>
      <c r="F79" s="449" t="s">
        <v>226</v>
      </c>
      <c r="G79" s="449" t="s">
        <v>226</v>
      </c>
      <c r="H79" s="449" t="s">
        <v>226</v>
      </c>
      <c r="I79" s="449" t="s">
        <v>225</v>
      </c>
      <c r="J79" s="449" t="s">
        <v>225</v>
      </c>
      <c r="K79" s="449">
        <v>0</v>
      </c>
      <c r="L79" s="449">
        <v>0</v>
      </c>
      <c r="M79" s="449">
        <v>0</v>
      </c>
      <c r="N79" s="449">
        <v>0</v>
      </c>
      <c r="O79" s="449">
        <v>0</v>
      </c>
      <c r="P79" s="449">
        <v>0</v>
      </c>
      <c r="Q79" s="449">
        <v>0</v>
      </c>
      <c r="R79" s="449">
        <v>0</v>
      </c>
      <c r="S79" s="449">
        <v>0</v>
      </c>
      <c r="T79" s="449">
        <v>0</v>
      </c>
      <c r="U79" s="449">
        <v>0</v>
      </c>
      <c r="V79" s="449">
        <v>0</v>
      </c>
      <c r="W79" s="449">
        <v>0</v>
      </c>
      <c r="X79" s="449">
        <v>0</v>
      </c>
      <c r="Y79" s="449">
        <v>0</v>
      </c>
      <c r="Z79" s="449">
        <v>0</v>
      </c>
      <c r="AA79" s="449">
        <v>0</v>
      </c>
      <c r="AB79" s="449">
        <v>0</v>
      </c>
      <c r="AC79" s="449">
        <v>0</v>
      </c>
      <c r="AD79" s="449">
        <v>0</v>
      </c>
      <c r="AE79" s="449">
        <v>0</v>
      </c>
      <c r="AF79" s="449">
        <v>0</v>
      </c>
      <c r="AG79" s="449">
        <v>0</v>
      </c>
      <c r="AH79" s="449">
        <v>0</v>
      </c>
      <c r="AI79" s="449">
        <v>0</v>
      </c>
      <c r="AJ79" s="449">
        <v>0</v>
      </c>
      <c r="AK79" s="449">
        <v>0</v>
      </c>
      <c r="AL79" s="449">
        <v>0</v>
      </c>
      <c r="AM79" s="449">
        <v>0</v>
      </c>
      <c r="AN79" s="449">
        <v>0</v>
      </c>
      <c r="AO79" s="449">
        <v>0</v>
      </c>
      <c r="AP79" s="449">
        <v>0</v>
      </c>
      <c r="AQ79" s="449">
        <v>0</v>
      </c>
      <c r="AR79" s="449">
        <v>0</v>
      </c>
      <c r="AS79" s="449">
        <v>0</v>
      </c>
      <c r="AT79" s="449">
        <v>0</v>
      </c>
      <c r="AU79" s="449">
        <v>0</v>
      </c>
      <c r="AV79" s="449">
        <v>0</v>
      </c>
      <c r="AW79" s="449">
        <v>0</v>
      </c>
      <c r="AX79" s="449">
        <v>0</v>
      </c>
    </row>
    <row r="80" spans="1:50" ht="21.6" x14ac:dyDescent="0.65">
      <c r="A80" s="448">
        <v>705941</v>
      </c>
      <c r="B80" s="448" t="s">
        <v>317</v>
      </c>
      <c r="C80" s="449" t="s">
        <v>224</v>
      </c>
      <c r="D80" s="449" t="s">
        <v>226</v>
      </c>
      <c r="E80" s="449" t="s">
        <v>226</v>
      </c>
      <c r="F80" s="449" t="s">
        <v>226</v>
      </c>
      <c r="G80" s="449" t="s">
        <v>226</v>
      </c>
      <c r="H80" s="449" t="s">
        <v>226</v>
      </c>
      <c r="I80" s="449" t="s">
        <v>226</v>
      </c>
      <c r="J80" s="449" t="s">
        <v>224</v>
      </c>
      <c r="K80" s="449" t="s">
        <v>224</v>
      </c>
      <c r="L80" s="449" t="s">
        <v>226</v>
      </c>
      <c r="M80" s="449" t="s">
        <v>224</v>
      </c>
      <c r="N80" s="449" t="s">
        <v>224</v>
      </c>
      <c r="O80" s="449">
        <v>0</v>
      </c>
      <c r="P80" s="449">
        <v>0</v>
      </c>
      <c r="Q80" s="449">
        <v>0</v>
      </c>
      <c r="R80" s="449">
        <v>0</v>
      </c>
      <c r="S80" s="449">
        <v>0</v>
      </c>
      <c r="T80" s="449">
        <v>0</v>
      </c>
      <c r="U80" s="449">
        <v>0</v>
      </c>
      <c r="V80" s="449">
        <v>0</v>
      </c>
      <c r="W80" s="449">
        <v>0</v>
      </c>
      <c r="X80" s="449">
        <v>0</v>
      </c>
      <c r="Y80" s="449">
        <v>0</v>
      </c>
      <c r="Z80" s="449">
        <v>0</v>
      </c>
      <c r="AA80" s="449">
        <v>0</v>
      </c>
      <c r="AB80" s="449">
        <v>0</v>
      </c>
      <c r="AC80" s="449">
        <v>0</v>
      </c>
      <c r="AD80" s="449">
        <v>0</v>
      </c>
      <c r="AE80" s="449">
        <v>0</v>
      </c>
      <c r="AF80" s="449">
        <v>0</v>
      </c>
      <c r="AG80" s="449">
        <v>0</v>
      </c>
      <c r="AH80" s="449">
        <v>0</v>
      </c>
      <c r="AI80" s="449">
        <v>0</v>
      </c>
      <c r="AJ80" s="449">
        <v>0</v>
      </c>
      <c r="AK80" s="449">
        <v>0</v>
      </c>
      <c r="AL80" s="449">
        <v>0</v>
      </c>
      <c r="AM80" s="449">
        <v>0</v>
      </c>
      <c r="AN80" s="449">
        <v>0</v>
      </c>
      <c r="AO80" s="449">
        <v>0</v>
      </c>
      <c r="AP80" s="449">
        <v>0</v>
      </c>
      <c r="AQ80" s="449">
        <v>0</v>
      </c>
      <c r="AR80" s="449">
        <v>0</v>
      </c>
      <c r="AS80" s="449">
        <v>0</v>
      </c>
      <c r="AT80" s="449">
        <v>0</v>
      </c>
      <c r="AU80" s="449">
        <v>0</v>
      </c>
      <c r="AV80" s="449">
        <v>0</v>
      </c>
      <c r="AW80" s="449">
        <v>0</v>
      </c>
      <c r="AX80" s="449">
        <v>0</v>
      </c>
    </row>
    <row r="81" spans="1:50" ht="21.6" x14ac:dyDescent="0.65">
      <c r="A81" s="448">
        <v>706044</v>
      </c>
      <c r="B81" s="448" t="s">
        <v>317</v>
      </c>
      <c r="C81" s="449" t="s">
        <v>224</v>
      </c>
      <c r="D81" s="449" t="s">
        <v>224</v>
      </c>
      <c r="E81" s="449" t="s">
        <v>224</v>
      </c>
      <c r="F81" s="449" t="s">
        <v>225</v>
      </c>
      <c r="G81" s="449" t="s">
        <v>224</v>
      </c>
      <c r="H81" s="449" t="s">
        <v>225</v>
      </c>
      <c r="I81" s="449" t="s">
        <v>224</v>
      </c>
      <c r="J81" s="449" t="s">
        <v>225</v>
      </c>
      <c r="K81" s="449" t="s">
        <v>225</v>
      </c>
      <c r="L81" s="449" t="s">
        <v>226</v>
      </c>
      <c r="M81" s="449" t="s">
        <v>224</v>
      </c>
      <c r="N81" s="449" t="s">
        <v>225</v>
      </c>
      <c r="O81" s="449">
        <v>0</v>
      </c>
      <c r="P81" s="449">
        <v>0</v>
      </c>
      <c r="Q81" s="449">
        <v>0</v>
      </c>
      <c r="R81" s="449">
        <v>0</v>
      </c>
      <c r="S81" s="449">
        <v>0</v>
      </c>
      <c r="T81" s="449">
        <v>0</v>
      </c>
      <c r="U81" s="449">
        <v>0</v>
      </c>
      <c r="V81" s="449">
        <v>0</v>
      </c>
      <c r="W81" s="449">
        <v>0</v>
      </c>
      <c r="X81" s="449">
        <v>0</v>
      </c>
      <c r="Y81" s="449">
        <v>0</v>
      </c>
      <c r="Z81" s="449">
        <v>0</v>
      </c>
      <c r="AA81" s="449">
        <v>0</v>
      </c>
      <c r="AB81" s="449">
        <v>0</v>
      </c>
      <c r="AC81" s="449">
        <v>0</v>
      </c>
      <c r="AD81" s="449">
        <v>0</v>
      </c>
      <c r="AE81" s="449">
        <v>0</v>
      </c>
      <c r="AF81" s="449">
        <v>0</v>
      </c>
      <c r="AG81" s="449">
        <v>0</v>
      </c>
      <c r="AH81" s="449">
        <v>0</v>
      </c>
      <c r="AI81" s="449">
        <v>0</v>
      </c>
      <c r="AJ81" s="449">
        <v>0</v>
      </c>
      <c r="AK81" s="449">
        <v>0</v>
      </c>
      <c r="AL81" s="449">
        <v>0</v>
      </c>
      <c r="AM81" s="449">
        <v>0</v>
      </c>
      <c r="AN81" s="449">
        <v>0</v>
      </c>
      <c r="AO81" s="449">
        <v>0</v>
      </c>
      <c r="AP81" s="449">
        <v>0</v>
      </c>
      <c r="AQ81" s="449">
        <v>0</v>
      </c>
      <c r="AR81" s="449">
        <v>0</v>
      </c>
      <c r="AS81" s="449">
        <v>0</v>
      </c>
      <c r="AT81" s="449">
        <v>0</v>
      </c>
      <c r="AU81" s="449">
        <v>0</v>
      </c>
      <c r="AV81" s="449">
        <v>0</v>
      </c>
      <c r="AW81" s="449">
        <v>0</v>
      </c>
      <c r="AX81" s="449">
        <v>0</v>
      </c>
    </row>
    <row r="82" spans="1:50" ht="21.6" x14ac:dyDescent="0.65">
      <c r="A82" s="448">
        <v>706173</v>
      </c>
      <c r="B82" s="448" t="s">
        <v>317</v>
      </c>
      <c r="C82" s="449" t="s">
        <v>226</v>
      </c>
      <c r="D82" s="449" t="s">
        <v>226</v>
      </c>
      <c r="E82" s="449" t="s">
        <v>226</v>
      </c>
      <c r="F82" s="449" t="s">
        <v>226</v>
      </c>
      <c r="G82" s="449" t="s">
        <v>226</v>
      </c>
      <c r="H82" s="449" t="s">
        <v>226</v>
      </c>
      <c r="I82" s="449" t="s">
        <v>226</v>
      </c>
      <c r="J82" s="449" t="s">
        <v>226</v>
      </c>
      <c r="K82" s="449" t="s">
        <v>225</v>
      </c>
      <c r="L82" s="449" t="s">
        <v>226</v>
      </c>
      <c r="M82" s="449" t="s">
        <v>226</v>
      </c>
      <c r="N82" s="449" t="s">
        <v>225</v>
      </c>
      <c r="O82" s="449">
        <v>0</v>
      </c>
      <c r="P82" s="449">
        <v>0</v>
      </c>
      <c r="Q82" s="449">
        <v>0</v>
      </c>
      <c r="R82" s="449">
        <v>0</v>
      </c>
      <c r="S82" s="449">
        <v>0</v>
      </c>
      <c r="T82" s="449">
        <v>0</v>
      </c>
      <c r="U82" s="449">
        <v>0</v>
      </c>
      <c r="V82" s="449">
        <v>0</v>
      </c>
      <c r="W82" s="449">
        <v>0</v>
      </c>
      <c r="X82" s="449">
        <v>0</v>
      </c>
      <c r="Y82" s="449">
        <v>0</v>
      </c>
      <c r="Z82" s="449">
        <v>0</v>
      </c>
      <c r="AA82" s="449">
        <v>0</v>
      </c>
      <c r="AB82" s="449">
        <v>0</v>
      </c>
      <c r="AC82" s="449">
        <v>0</v>
      </c>
      <c r="AD82" s="449">
        <v>0</v>
      </c>
      <c r="AE82" s="449">
        <v>0</v>
      </c>
      <c r="AF82" s="449">
        <v>0</v>
      </c>
      <c r="AG82" s="449">
        <v>0</v>
      </c>
      <c r="AH82" s="449">
        <v>0</v>
      </c>
      <c r="AI82" s="449">
        <v>0</v>
      </c>
      <c r="AJ82" s="449">
        <v>0</v>
      </c>
      <c r="AK82" s="449">
        <v>0</v>
      </c>
      <c r="AL82" s="449">
        <v>0</v>
      </c>
      <c r="AM82" s="449">
        <v>0</v>
      </c>
      <c r="AN82" s="449">
        <v>0</v>
      </c>
      <c r="AO82" s="449">
        <v>0</v>
      </c>
      <c r="AP82" s="449">
        <v>0</v>
      </c>
      <c r="AQ82" s="449">
        <v>0</v>
      </c>
      <c r="AR82" s="449">
        <v>0</v>
      </c>
      <c r="AS82" s="449">
        <v>0</v>
      </c>
      <c r="AT82" s="449">
        <v>0</v>
      </c>
      <c r="AU82" s="449">
        <v>0</v>
      </c>
      <c r="AV82" s="449">
        <v>0</v>
      </c>
      <c r="AW82" s="449">
        <v>0</v>
      </c>
      <c r="AX82" s="449">
        <v>0</v>
      </c>
    </row>
    <row r="83" spans="1:50" ht="21.6" x14ac:dyDescent="0.65">
      <c r="A83" s="448">
        <v>706217</v>
      </c>
      <c r="B83" s="448" t="s">
        <v>317</v>
      </c>
      <c r="C83" s="449" t="s">
        <v>224</v>
      </c>
      <c r="D83" s="449" t="s">
        <v>224</v>
      </c>
      <c r="E83" s="449" t="s">
        <v>226</v>
      </c>
      <c r="F83" s="449" t="s">
        <v>224</v>
      </c>
      <c r="G83" s="449" t="s">
        <v>225</v>
      </c>
      <c r="H83" s="449" t="s">
        <v>225</v>
      </c>
      <c r="I83" s="449" t="s">
        <v>225</v>
      </c>
      <c r="J83" s="449" t="s">
        <v>226</v>
      </c>
      <c r="K83" s="449" t="s">
        <v>226</v>
      </c>
      <c r="L83" s="449" t="s">
        <v>225</v>
      </c>
      <c r="M83" s="449" t="s">
        <v>225</v>
      </c>
      <c r="N83" s="449" t="s">
        <v>225</v>
      </c>
      <c r="O83" s="449">
        <v>0</v>
      </c>
      <c r="P83" s="449">
        <v>0</v>
      </c>
      <c r="Q83" s="449">
        <v>0</v>
      </c>
      <c r="R83" s="449">
        <v>0</v>
      </c>
      <c r="S83" s="449">
        <v>0</v>
      </c>
      <c r="T83" s="449">
        <v>0</v>
      </c>
      <c r="U83" s="449">
        <v>0</v>
      </c>
      <c r="V83" s="449">
        <v>0</v>
      </c>
      <c r="W83" s="449">
        <v>0</v>
      </c>
      <c r="X83" s="449">
        <v>0</v>
      </c>
      <c r="Y83" s="449">
        <v>0</v>
      </c>
      <c r="Z83" s="449">
        <v>0</v>
      </c>
      <c r="AA83" s="449">
        <v>0</v>
      </c>
      <c r="AB83" s="449">
        <v>0</v>
      </c>
      <c r="AC83" s="449">
        <v>0</v>
      </c>
      <c r="AD83" s="449">
        <v>0</v>
      </c>
      <c r="AE83" s="449">
        <v>0</v>
      </c>
      <c r="AF83" s="449">
        <v>0</v>
      </c>
      <c r="AG83" s="449">
        <v>0</v>
      </c>
      <c r="AH83" s="449">
        <v>0</v>
      </c>
      <c r="AI83" s="449">
        <v>0</v>
      </c>
      <c r="AJ83" s="449">
        <v>0</v>
      </c>
      <c r="AK83" s="449">
        <v>0</v>
      </c>
      <c r="AL83" s="449">
        <v>0</v>
      </c>
      <c r="AM83" s="449">
        <v>0</v>
      </c>
      <c r="AN83" s="449">
        <v>0</v>
      </c>
      <c r="AO83" s="449">
        <v>0</v>
      </c>
      <c r="AP83" s="449">
        <v>0</v>
      </c>
      <c r="AQ83" s="449">
        <v>0</v>
      </c>
      <c r="AR83" s="449">
        <v>0</v>
      </c>
      <c r="AS83" s="449">
        <v>0</v>
      </c>
      <c r="AT83" s="449">
        <v>0</v>
      </c>
      <c r="AU83" s="449">
        <v>0</v>
      </c>
      <c r="AV83" s="449">
        <v>0</v>
      </c>
      <c r="AW83" s="449">
        <v>0</v>
      </c>
      <c r="AX83" s="449">
        <v>0</v>
      </c>
    </row>
    <row r="84" spans="1:50" ht="21.6" x14ac:dyDescent="0.65">
      <c r="A84" s="448">
        <v>706413</v>
      </c>
      <c r="B84" s="448" t="s">
        <v>317</v>
      </c>
      <c r="C84" s="449" t="s">
        <v>224</v>
      </c>
      <c r="D84" s="449" t="s">
        <v>226</v>
      </c>
      <c r="E84" s="449" t="s">
        <v>224</v>
      </c>
      <c r="F84" s="449" t="s">
        <v>224</v>
      </c>
      <c r="G84" s="449" t="s">
        <v>224</v>
      </c>
      <c r="H84" s="449" t="s">
        <v>226</v>
      </c>
      <c r="I84" s="449" t="s">
        <v>225</v>
      </c>
      <c r="J84" s="449" t="s">
        <v>225</v>
      </c>
      <c r="K84" s="449" t="s">
        <v>226</v>
      </c>
      <c r="L84" s="449" t="s">
        <v>225</v>
      </c>
      <c r="M84" s="449" t="s">
        <v>225</v>
      </c>
      <c r="N84" s="449" t="s">
        <v>226</v>
      </c>
      <c r="O84" s="449">
        <v>0</v>
      </c>
      <c r="P84" s="449">
        <v>0</v>
      </c>
      <c r="Q84" s="449">
        <v>0</v>
      </c>
      <c r="R84" s="449">
        <v>0</v>
      </c>
      <c r="S84" s="449">
        <v>0</v>
      </c>
      <c r="T84" s="449">
        <v>0</v>
      </c>
      <c r="U84" s="449">
        <v>0</v>
      </c>
      <c r="V84" s="449">
        <v>0</v>
      </c>
      <c r="W84" s="449">
        <v>0</v>
      </c>
      <c r="X84" s="449">
        <v>0</v>
      </c>
      <c r="Y84" s="449">
        <v>0</v>
      </c>
      <c r="Z84" s="449">
        <v>0</v>
      </c>
      <c r="AA84" s="449">
        <v>0</v>
      </c>
      <c r="AB84" s="449">
        <v>0</v>
      </c>
      <c r="AC84" s="449">
        <v>0</v>
      </c>
      <c r="AD84" s="449">
        <v>0</v>
      </c>
      <c r="AE84" s="449">
        <v>0</v>
      </c>
      <c r="AF84" s="449">
        <v>0</v>
      </c>
      <c r="AG84" s="449">
        <v>0</v>
      </c>
      <c r="AH84" s="449">
        <v>0</v>
      </c>
      <c r="AI84" s="449">
        <v>0</v>
      </c>
      <c r="AJ84" s="449">
        <v>0</v>
      </c>
      <c r="AK84" s="449">
        <v>0</v>
      </c>
      <c r="AL84" s="449">
        <v>0</v>
      </c>
      <c r="AM84" s="449">
        <v>0</v>
      </c>
      <c r="AN84" s="449">
        <v>0</v>
      </c>
      <c r="AO84" s="449">
        <v>0</v>
      </c>
      <c r="AP84" s="449">
        <v>0</v>
      </c>
      <c r="AQ84" s="449">
        <v>0</v>
      </c>
      <c r="AR84" s="449">
        <v>0</v>
      </c>
      <c r="AS84" s="449">
        <v>0</v>
      </c>
      <c r="AT84" s="449">
        <v>0</v>
      </c>
      <c r="AU84" s="449">
        <v>0</v>
      </c>
      <c r="AV84" s="449">
        <v>0</v>
      </c>
      <c r="AW84" s="449">
        <v>0</v>
      </c>
      <c r="AX84" s="449">
        <v>0</v>
      </c>
    </row>
    <row r="85" spans="1:50" ht="21.6" x14ac:dyDescent="0.65">
      <c r="A85" s="448">
        <v>706473</v>
      </c>
      <c r="B85" s="448" t="s">
        <v>317</v>
      </c>
      <c r="C85" s="449" t="s">
        <v>226</v>
      </c>
      <c r="D85" s="449" t="s">
        <v>225</v>
      </c>
      <c r="E85" s="449" t="s">
        <v>226</v>
      </c>
      <c r="F85" s="449" t="s">
        <v>226</v>
      </c>
      <c r="G85" s="449" t="s">
        <v>226</v>
      </c>
      <c r="H85" s="449" t="s">
        <v>226</v>
      </c>
      <c r="I85" s="449" t="s">
        <v>225</v>
      </c>
      <c r="J85" s="449" t="s">
        <v>225</v>
      </c>
      <c r="K85" s="449" t="s">
        <v>225</v>
      </c>
      <c r="L85" s="449" t="s">
        <v>225</v>
      </c>
      <c r="M85" s="449" t="s">
        <v>225</v>
      </c>
      <c r="N85" s="449" t="s">
        <v>225</v>
      </c>
      <c r="O85" s="449">
        <v>0</v>
      </c>
      <c r="P85" s="449">
        <v>0</v>
      </c>
      <c r="Q85" s="449">
        <v>0</v>
      </c>
      <c r="R85" s="449">
        <v>0</v>
      </c>
      <c r="S85" s="449">
        <v>0</v>
      </c>
      <c r="T85" s="449">
        <v>0</v>
      </c>
      <c r="U85" s="449">
        <v>0</v>
      </c>
      <c r="V85" s="449">
        <v>0</v>
      </c>
      <c r="W85" s="449">
        <v>0</v>
      </c>
      <c r="X85" s="449">
        <v>0</v>
      </c>
      <c r="Y85" s="449">
        <v>0</v>
      </c>
      <c r="Z85" s="449">
        <v>0</v>
      </c>
      <c r="AA85" s="449">
        <v>0</v>
      </c>
      <c r="AB85" s="449">
        <v>0</v>
      </c>
      <c r="AC85" s="449">
        <v>0</v>
      </c>
      <c r="AD85" s="449">
        <v>0</v>
      </c>
      <c r="AE85" s="449">
        <v>0</v>
      </c>
      <c r="AF85" s="449">
        <v>0</v>
      </c>
      <c r="AG85" s="449">
        <v>0</v>
      </c>
      <c r="AH85" s="449">
        <v>0</v>
      </c>
      <c r="AI85" s="449">
        <v>0</v>
      </c>
      <c r="AJ85" s="449">
        <v>0</v>
      </c>
      <c r="AK85" s="449">
        <v>0</v>
      </c>
      <c r="AL85" s="449">
        <v>0</v>
      </c>
      <c r="AM85" s="449">
        <v>0</v>
      </c>
      <c r="AN85" s="449">
        <v>0</v>
      </c>
      <c r="AO85" s="449">
        <v>0</v>
      </c>
      <c r="AP85" s="449">
        <v>0</v>
      </c>
      <c r="AQ85" s="449">
        <v>0</v>
      </c>
      <c r="AR85" s="449">
        <v>0</v>
      </c>
      <c r="AS85" s="449">
        <v>0</v>
      </c>
      <c r="AT85" s="449">
        <v>0</v>
      </c>
      <c r="AU85" s="449">
        <v>0</v>
      </c>
      <c r="AV85" s="449">
        <v>0</v>
      </c>
      <c r="AW85" s="449">
        <v>0</v>
      </c>
      <c r="AX85" s="449">
        <v>0</v>
      </c>
    </row>
    <row r="86" spans="1:50" ht="21.6" x14ac:dyDescent="0.65">
      <c r="A86" s="448">
        <v>706598</v>
      </c>
      <c r="B86" s="448" t="s">
        <v>317</v>
      </c>
      <c r="C86" s="449" t="s">
        <v>226</v>
      </c>
      <c r="D86" s="449" t="s">
        <v>225</v>
      </c>
      <c r="E86" s="449" t="s">
        <v>226</v>
      </c>
      <c r="F86" s="449" t="s">
        <v>224</v>
      </c>
      <c r="G86" s="449" t="s">
        <v>224</v>
      </c>
      <c r="H86" s="449" t="s">
        <v>226</v>
      </c>
      <c r="I86" s="449" t="s">
        <v>224</v>
      </c>
      <c r="J86" s="449" t="s">
        <v>225</v>
      </c>
      <c r="K86" s="449" t="s">
        <v>225</v>
      </c>
      <c r="L86" s="449" t="s">
        <v>225</v>
      </c>
      <c r="M86" s="449" t="s">
        <v>226</v>
      </c>
      <c r="N86" s="449" t="s">
        <v>226</v>
      </c>
      <c r="O86" s="449">
        <v>0</v>
      </c>
      <c r="P86" s="449">
        <v>0</v>
      </c>
      <c r="Q86" s="449">
        <v>0</v>
      </c>
      <c r="R86" s="449">
        <v>0</v>
      </c>
      <c r="S86" s="449">
        <v>0</v>
      </c>
      <c r="T86" s="449">
        <v>0</v>
      </c>
      <c r="U86" s="449">
        <v>0</v>
      </c>
      <c r="V86" s="449">
        <v>0</v>
      </c>
      <c r="W86" s="449">
        <v>0</v>
      </c>
      <c r="X86" s="449">
        <v>0</v>
      </c>
      <c r="Y86" s="449">
        <v>0</v>
      </c>
      <c r="Z86" s="449">
        <v>0</v>
      </c>
      <c r="AA86" s="449">
        <v>0</v>
      </c>
      <c r="AB86" s="449">
        <v>0</v>
      </c>
      <c r="AC86" s="449">
        <v>0</v>
      </c>
      <c r="AD86" s="449">
        <v>0</v>
      </c>
      <c r="AE86" s="449">
        <v>0</v>
      </c>
      <c r="AF86" s="449">
        <v>0</v>
      </c>
      <c r="AG86" s="449">
        <v>0</v>
      </c>
      <c r="AH86" s="449">
        <v>0</v>
      </c>
      <c r="AI86" s="449">
        <v>0</v>
      </c>
      <c r="AJ86" s="449">
        <v>0</v>
      </c>
      <c r="AK86" s="449">
        <v>0</v>
      </c>
      <c r="AL86" s="449">
        <v>0</v>
      </c>
      <c r="AM86" s="449">
        <v>0</v>
      </c>
      <c r="AN86" s="449">
        <v>0</v>
      </c>
      <c r="AO86" s="449">
        <v>0</v>
      </c>
      <c r="AP86" s="449">
        <v>0</v>
      </c>
      <c r="AQ86" s="449">
        <v>0</v>
      </c>
      <c r="AR86" s="449">
        <v>0</v>
      </c>
      <c r="AS86" s="449">
        <v>0</v>
      </c>
      <c r="AT86" s="449">
        <v>0</v>
      </c>
      <c r="AU86" s="449">
        <v>0</v>
      </c>
      <c r="AV86" s="449">
        <v>0</v>
      </c>
      <c r="AW86" s="449">
        <v>0</v>
      </c>
      <c r="AX86" s="449">
        <v>0</v>
      </c>
    </row>
    <row r="87" spans="1:50" ht="21.6" x14ac:dyDescent="0.65">
      <c r="A87" s="448">
        <v>706717</v>
      </c>
      <c r="B87" s="448" t="s">
        <v>317</v>
      </c>
      <c r="C87" s="449" t="s">
        <v>224</v>
      </c>
      <c r="D87" s="449" t="s">
        <v>226</v>
      </c>
      <c r="E87" s="449" t="s">
        <v>225</v>
      </c>
      <c r="F87" s="449" t="s">
        <v>225</v>
      </c>
      <c r="G87" s="449" t="s">
        <v>225</v>
      </c>
      <c r="H87" s="449" t="s">
        <v>225</v>
      </c>
      <c r="I87" s="449" t="s">
        <v>225</v>
      </c>
      <c r="J87" s="449" t="s">
        <v>225</v>
      </c>
      <c r="K87" s="449" t="s">
        <v>225</v>
      </c>
      <c r="L87" s="449" t="s">
        <v>226</v>
      </c>
      <c r="M87" s="449" t="s">
        <v>225</v>
      </c>
      <c r="N87" s="449" t="s">
        <v>225</v>
      </c>
      <c r="O87" s="449">
        <v>0</v>
      </c>
      <c r="P87" s="449">
        <v>0</v>
      </c>
      <c r="Q87" s="449">
        <v>0</v>
      </c>
      <c r="R87" s="449">
        <v>0</v>
      </c>
      <c r="S87" s="449">
        <v>0</v>
      </c>
      <c r="T87" s="449">
        <v>0</v>
      </c>
      <c r="U87" s="449">
        <v>0</v>
      </c>
      <c r="V87" s="449">
        <v>0</v>
      </c>
      <c r="W87" s="449">
        <v>0</v>
      </c>
      <c r="X87" s="449">
        <v>0</v>
      </c>
      <c r="Y87" s="449">
        <v>0</v>
      </c>
      <c r="Z87" s="449">
        <v>0</v>
      </c>
      <c r="AA87" s="449">
        <v>0</v>
      </c>
      <c r="AB87" s="449">
        <v>0</v>
      </c>
      <c r="AC87" s="449">
        <v>0</v>
      </c>
      <c r="AD87" s="449">
        <v>0</v>
      </c>
      <c r="AE87" s="449">
        <v>0</v>
      </c>
      <c r="AF87" s="449">
        <v>0</v>
      </c>
      <c r="AG87" s="449">
        <v>0</v>
      </c>
      <c r="AH87" s="449">
        <v>0</v>
      </c>
      <c r="AI87" s="449">
        <v>0</v>
      </c>
      <c r="AJ87" s="449">
        <v>0</v>
      </c>
      <c r="AK87" s="449">
        <v>0</v>
      </c>
      <c r="AL87" s="449">
        <v>0</v>
      </c>
      <c r="AM87" s="449">
        <v>0</v>
      </c>
      <c r="AN87" s="449">
        <v>0</v>
      </c>
      <c r="AO87" s="449">
        <v>0</v>
      </c>
      <c r="AP87" s="449">
        <v>0</v>
      </c>
      <c r="AQ87" s="449">
        <v>0</v>
      </c>
      <c r="AR87" s="449">
        <v>0</v>
      </c>
      <c r="AS87" s="449">
        <v>0</v>
      </c>
      <c r="AT87" s="449">
        <v>0</v>
      </c>
      <c r="AU87" s="449">
        <v>0</v>
      </c>
      <c r="AV87" s="449">
        <v>0</v>
      </c>
      <c r="AW87" s="449">
        <v>0</v>
      </c>
      <c r="AX87" s="449">
        <v>0</v>
      </c>
    </row>
    <row r="88" spans="1:50" ht="21.6" x14ac:dyDescent="0.65">
      <c r="A88" s="448">
        <v>706730</v>
      </c>
      <c r="B88" s="448" t="s">
        <v>317</v>
      </c>
      <c r="C88" s="449" t="s">
        <v>224</v>
      </c>
      <c r="D88" s="449" t="s">
        <v>224</v>
      </c>
      <c r="E88" s="449" t="s">
        <v>224</v>
      </c>
      <c r="F88" s="449" t="s">
        <v>224</v>
      </c>
      <c r="G88" s="449" t="s">
        <v>224</v>
      </c>
      <c r="H88" s="449" t="s">
        <v>224</v>
      </c>
      <c r="I88" s="449" t="s">
        <v>224</v>
      </c>
      <c r="J88" s="449" t="s">
        <v>224</v>
      </c>
      <c r="K88" s="449" t="s">
        <v>226</v>
      </c>
      <c r="L88" s="449" t="s">
        <v>224</v>
      </c>
      <c r="M88" s="449" t="s">
        <v>226</v>
      </c>
      <c r="N88" s="449" t="s">
        <v>226</v>
      </c>
      <c r="O88" s="449">
        <v>0</v>
      </c>
      <c r="P88" s="449">
        <v>0</v>
      </c>
      <c r="Q88" s="449">
        <v>0</v>
      </c>
      <c r="R88" s="449">
        <v>0</v>
      </c>
      <c r="S88" s="449">
        <v>0</v>
      </c>
      <c r="T88" s="449">
        <v>0</v>
      </c>
      <c r="U88" s="449">
        <v>0</v>
      </c>
      <c r="V88" s="449">
        <v>0</v>
      </c>
      <c r="W88" s="449">
        <v>0</v>
      </c>
      <c r="X88" s="449">
        <v>0</v>
      </c>
      <c r="Y88" s="449">
        <v>0</v>
      </c>
      <c r="Z88" s="449">
        <v>0</v>
      </c>
      <c r="AA88" s="449">
        <v>0</v>
      </c>
      <c r="AB88" s="449">
        <v>0</v>
      </c>
      <c r="AC88" s="449">
        <v>0</v>
      </c>
      <c r="AD88" s="449">
        <v>0</v>
      </c>
      <c r="AE88" s="449">
        <v>0</v>
      </c>
      <c r="AF88" s="449">
        <v>0</v>
      </c>
      <c r="AG88" s="449">
        <v>0</v>
      </c>
      <c r="AH88" s="449">
        <v>0</v>
      </c>
      <c r="AI88" s="449">
        <v>0</v>
      </c>
      <c r="AJ88" s="449">
        <v>0</v>
      </c>
      <c r="AK88" s="449">
        <v>0</v>
      </c>
      <c r="AL88" s="449">
        <v>0</v>
      </c>
      <c r="AM88" s="449">
        <v>0</v>
      </c>
      <c r="AN88" s="449">
        <v>0</v>
      </c>
      <c r="AO88" s="449">
        <v>0</v>
      </c>
      <c r="AP88" s="449">
        <v>0</v>
      </c>
      <c r="AQ88" s="449">
        <v>0</v>
      </c>
      <c r="AR88" s="449">
        <v>0</v>
      </c>
      <c r="AS88" s="449">
        <v>0</v>
      </c>
      <c r="AT88" s="449">
        <v>0</v>
      </c>
      <c r="AU88" s="449">
        <v>0</v>
      </c>
      <c r="AV88" s="449">
        <v>0</v>
      </c>
      <c r="AW88" s="449">
        <v>0</v>
      </c>
      <c r="AX88" s="449">
        <v>0</v>
      </c>
    </row>
    <row r="89" spans="1:50" ht="21.6" x14ac:dyDescent="0.65">
      <c r="A89" s="448">
        <v>706752</v>
      </c>
      <c r="B89" s="448" t="s">
        <v>317</v>
      </c>
      <c r="C89" s="449" t="s">
        <v>226</v>
      </c>
      <c r="D89" s="449" t="s">
        <v>226</v>
      </c>
      <c r="E89" s="449" t="s">
        <v>226</v>
      </c>
      <c r="F89" s="449" t="s">
        <v>226</v>
      </c>
      <c r="G89" s="449" t="s">
        <v>226</v>
      </c>
      <c r="H89" s="449" t="s">
        <v>225</v>
      </c>
      <c r="I89" s="449" t="s">
        <v>225</v>
      </c>
      <c r="J89" s="449">
        <v>0</v>
      </c>
      <c r="K89" s="449">
        <v>0</v>
      </c>
      <c r="L89" s="449" t="s">
        <v>225</v>
      </c>
      <c r="M89" s="449" t="s">
        <v>225</v>
      </c>
      <c r="N89" s="449" t="s">
        <v>225</v>
      </c>
      <c r="O89" s="449">
        <v>0</v>
      </c>
      <c r="P89" s="449">
        <v>0</v>
      </c>
      <c r="Q89" s="449">
        <v>0</v>
      </c>
      <c r="R89" s="449">
        <v>0</v>
      </c>
      <c r="S89" s="449">
        <v>0</v>
      </c>
      <c r="T89" s="449">
        <v>0</v>
      </c>
      <c r="U89" s="449">
        <v>0</v>
      </c>
      <c r="V89" s="449">
        <v>0</v>
      </c>
      <c r="W89" s="449">
        <v>0</v>
      </c>
      <c r="X89" s="449">
        <v>0</v>
      </c>
      <c r="Y89" s="449">
        <v>0</v>
      </c>
      <c r="Z89" s="449">
        <v>0</v>
      </c>
      <c r="AA89" s="449">
        <v>0</v>
      </c>
      <c r="AB89" s="449">
        <v>0</v>
      </c>
      <c r="AC89" s="449">
        <v>0</v>
      </c>
      <c r="AD89" s="449">
        <v>0</v>
      </c>
      <c r="AE89" s="449">
        <v>0</v>
      </c>
      <c r="AF89" s="449">
        <v>0</v>
      </c>
      <c r="AG89" s="449">
        <v>0</v>
      </c>
      <c r="AH89" s="449">
        <v>0</v>
      </c>
      <c r="AI89" s="449">
        <v>0</v>
      </c>
      <c r="AJ89" s="449">
        <v>0</v>
      </c>
      <c r="AK89" s="449">
        <v>0</v>
      </c>
      <c r="AL89" s="449">
        <v>0</v>
      </c>
      <c r="AM89" s="449">
        <v>0</v>
      </c>
      <c r="AN89" s="449">
        <v>0</v>
      </c>
      <c r="AO89" s="449">
        <v>0</v>
      </c>
      <c r="AP89" s="449">
        <v>0</v>
      </c>
      <c r="AQ89" s="449">
        <v>0</v>
      </c>
      <c r="AR89" s="449">
        <v>0</v>
      </c>
      <c r="AS89" s="449">
        <v>0</v>
      </c>
      <c r="AT89" s="449">
        <v>0</v>
      </c>
      <c r="AU89" s="449">
        <v>0</v>
      </c>
      <c r="AV89" s="449">
        <v>0</v>
      </c>
      <c r="AW89" s="449">
        <v>0</v>
      </c>
      <c r="AX89" s="449">
        <v>0</v>
      </c>
    </row>
    <row r="90" spans="1:50" ht="21.6" x14ac:dyDescent="0.65">
      <c r="A90" s="448">
        <v>706760</v>
      </c>
      <c r="B90" s="448" t="s">
        <v>317</v>
      </c>
      <c r="C90" s="449" t="s">
        <v>225</v>
      </c>
      <c r="D90" s="449">
        <v>0</v>
      </c>
      <c r="E90" s="449" t="s">
        <v>225</v>
      </c>
      <c r="F90" s="449">
        <v>0</v>
      </c>
      <c r="G90" s="449" t="s">
        <v>225</v>
      </c>
      <c r="H90" s="449">
        <v>0</v>
      </c>
      <c r="I90" s="449">
        <v>0</v>
      </c>
      <c r="J90" s="449">
        <v>0</v>
      </c>
      <c r="K90" s="449">
        <v>0</v>
      </c>
      <c r="L90" s="449">
        <v>0</v>
      </c>
      <c r="M90" s="449">
        <v>0</v>
      </c>
      <c r="N90" s="449">
        <v>0</v>
      </c>
      <c r="O90" s="449">
        <v>0</v>
      </c>
      <c r="P90" s="449">
        <v>0</v>
      </c>
      <c r="Q90" s="449">
        <v>0</v>
      </c>
      <c r="R90" s="449">
        <v>0</v>
      </c>
      <c r="S90" s="449">
        <v>0</v>
      </c>
      <c r="T90" s="449">
        <v>0</v>
      </c>
      <c r="U90" s="449">
        <v>0</v>
      </c>
      <c r="V90" s="449">
        <v>0</v>
      </c>
      <c r="W90" s="449">
        <v>0</v>
      </c>
      <c r="X90" s="449">
        <v>0</v>
      </c>
      <c r="Y90" s="449">
        <v>0</v>
      </c>
      <c r="Z90" s="449">
        <v>0</v>
      </c>
      <c r="AA90" s="449">
        <v>0</v>
      </c>
      <c r="AB90" s="449">
        <v>0</v>
      </c>
      <c r="AC90" s="449">
        <v>0</v>
      </c>
      <c r="AD90" s="449">
        <v>0</v>
      </c>
      <c r="AE90" s="449">
        <v>0</v>
      </c>
      <c r="AF90" s="449">
        <v>0</v>
      </c>
      <c r="AG90" s="449">
        <v>0</v>
      </c>
      <c r="AH90" s="449">
        <v>0</v>
      </c>
      <c r="AI90" s="449">
        <v>0</v>
      </c>
      <c r="AJ90" s="449">
        <v>0</v>
      </c>
      <c r="AK90" s="449">
        <v>0</v>
      </c>
      <c r="AL90" s="449">
        <v>0</v>
      </c>
      <c r="AM90" s="449">
        <v>0</v>
      </c>
      <c r="AN90" s="449">
        <v>0</v>
      </c>
      <c r="AO90" s="449">
        <v>0</v>
      </c>
      <c r="AP90" s="449">
        <v>0</v>
      </c>
      <c r="AQ90" s="449">
        <v>0</v>
      </c>
      <c r="AR90" s="449">
        <v>0</v>
      </c>
      <c r="AS90" s="449">
        <v>0</v>
      </c>
      <c r="AT90" s="449">
        <v>0</v>
      </c>
      <c r="AU90" s="449">
        <v>0</v>
      </c>
      <c r="AV90" s="449">
        <v>0</v>
      </c>
      <c r="AW90" s="449">
        <v>0</v>
      </c>
      <c r="AX90" s="449">
        <v>0</v>
      </c>
    </row>
    <row r="91" spans="1:50" ht="21.6" x14ac:dyDescent="0.65">
      <c r="A91" s="448">
        <v>706800</v>
      </c>
      <c r="B91" s="448" t="s">
        <v>317</v>
      </c>
      <c r="C91" s="449" t="s">
        <v>225</v>
      </c>
      <c r="D91" s="449" t="s">
        <v>225</v>
      </c>
      <c r="E91" s="449">
        <v>0</v>
      </c>
      <c r="F91" s="449">
        <v>0</v>
      </c>
      <c r="G91" s="449">
        <v>0</v>
      </c>
      <c r="H91" s="449">
        <v>0</v>
      </c>
      <c r="I91" s="449">
        <v>0</v>
      </c>
      <c r="J91" s="449">
        <v>0</v>
      </c>
      <c r="K91" s="449">
        <v>0</v>
      </c>
      <c r="L91" s="449">
        <v>0</v>
      </c>
      <c r="M91" s="449">
        <v>0</v>
      </c>
      <c r="N91" s="449">
        <v>0</v>
      </c>
      <c r="O91" s="449">
        <v>0</v>
      </c>
      <c r="P91" s="449">
        <v>0</v>
      </c>
      <c r="Q91" s="449">
        <v>0</v>
      </c>
      <c r="R91" s="449">
        <v>0</v>
      </c>
      <c r="S91" s="449">
        <v>0</v>
      </c>
      <c r="T91" s="449">
        <v>0</v>
      </c>
      <c r="U91" s="449">
        <v>0</v>
      </c>
      <c r="V91" s="449">
        <v>0</v>
      </c>
      <c r="W91" s="449">
        <v>0</v>
      </c>
      <c r="X91" s="449">
        <v>0</v>
      </c>
      <c r="Y91" s="449">
        <v>0</v>
      </c>
      <c r="Z91" s="449">
        <v>0</v>
      </c>
      <c r="AA91" s="449">
        <v>0</v>
      </c>
      <c r="AB91" s="449">
        <v>0</v>
      </c>
      <c r="AC91" s="449">
        <v>0</v>
      </c>
      <c r="AD91" s="449">
        <v>0</v>
      </c>
      <c r="AE91" s="449">
        <v>0</v>
      </c>
      <c r="AF91" s="449">
        <v>0</v>
      </c>
      <c r="AG91" s="449">
        <v>0</v>
      </c>
      <c r="AH91" s="449">
        <v>0</v>
      </c>
      <c r="AI91" s="449">
        <v>0</v>
      </c>
      <c r="AJ91" s="449">
        <v>0</v>
      </c>
      <c r="AK91" s="449">
        <v>0</v>
      </c>
      <c r="AL91" s="449">
        <v>0</v>
      </c>
      <c r="AM91" s="449">
        <v>0</v>
      </c>
      <c r="AN91" s="449">
        <v>0</v>
      </c>
      <c r="AO91" s="449">
        <v>0</v>
      </c>
      <c r="AP91" s="449">
        <v>0</v>
      </c>
      <c r="AQ91" s="449">
        <v>0</v>
      </c>
      <c r="AR91" s="449">
        <v>0</v>
      </c>
      <c r="AS91" s="449">
        <v>0</v>
      </c>
      <c r="AT91" s="449">
        <v>0</v>
      </c>
      <c r="AU91" s="449">
        <v>0</v>
      </c>
      <c r="AV91" s="449">
        <v>0</v>
      </c>
      <c r="AW91" s="449">
        <v>0</v>
      </c>
      <c r="AX91" s="449">
        <v>0</v>
      </c>
    </row>
    <row r="92" spans="1:50" ht="21.6" x14ac:dyDescent="0.65">
      <c r="A92" s="448">
        <v>706886</v>
      </c>
      <c r="B92" s="448" t="s">
        <v>317</v>
      </c>
      <c r="C92" s="449"/>
      <c r="D92" s="449" t="s">
        <v>225</v>
      </c>
      <c r="E92" s="449" t="s">
        <v>225</v>
      </c>
      <c r="F92" s="449">
        <v>0</v>
      </c>
      <c r="G92" s="449">
        <v>0</v>
      </c>
      <c r="H92" s="449" t="s">
        <v>225</v>
      </c>
      <c r="I92" s="449">
        <v>0</v>
      </c>
      <c r="J92" s="449">
        <v>0</v>
      </c>
      <c r="K92" s="449">
        <v>0</v>
      </c>
      <c r="L92" s="449">
        <v>0</v>
      </c>
      <c r="M92" s="449">
        <v>0</v>
      </c>
      <c r="N92" s="449">
        <v>0</v>
      </c>
      <c r="O92" s="449">
        <v>0</v>
      </c>
      <c r="P92" s="449">
        <v>0</v>
      </c>
      <c r="Q92" s="449">
        <v>0</v>
      </c>
      <c r="R92" s="449">
        <v>0</v>
      </c>
      <c r="S92" s="449">
        <v>0</v>
      </c>
      <c r="T92" s="449">
        <v>0</v>
      </c>
      <c r="U92" s="449">
        <v>0</v>
      </c>
      <c r="V92" s="449">
        <v>0</v>
      </c>
      <c r="W92" s="449">
        <v>0</v>
      </c>
      <c r="X92" s="449">
        <v>0</v>
      </c>
      <c r="Y92" s="449">
        <v>0</v>
      </c>
      <c r="Z92" s="449">
        <v>0</v>
      </c>
      <c r="AA92" s="449">
        <v>0</v>
      </c>
      <c r="AB92" s="449">
        <v>0</v>
      </c>
      <c r="AC92" s="449">
        <v>0</v>
      </c>
      <c r="AD92" s="449">
        <v>0</v>
      </c>
      <c r="AE92" s="449">
        <v>0</v>
      </c>
      <c r="AF92" s="449">
        <v>0</v>
      </c>
      <c r="AG92" s="449">
        <v>0</v>
      </c>
      <c r="AH92" s="449">
        <v>0</v>
      </c>
      <c r="AI92" s="449">
        <v>0</v>
      </c>
      <c r="AJ92" s="449">
        <v>0</v>
      </c>
      <c r="AK92" s="449">
        <v>0</v>
      </c>
      <c r="AL92" s="449">
        <v>0</v>
      </c>
      <c r="AM92" s="449">
        <v>0</v>
      </c>
      <c r="AN92" s="449">
        <v>0</v>
      </c>
      <c r="AO92" s="449">
        <v>0</v>
      </c>
      <c r="AP92" s="449">
        <v>0</v>
      </c>
      <c r="AQ92" s="449">
        <v>0</v>
      </c>
      <c r="AR92" s="449">
        <v>0</v>
      </c>
      <c r="AS92" s="449">
        <v>0</v>
      </c>
      <c r="AT92" s="449">
        <v>0</v>
      </c>
      <c r="AU92" s="449">
        <v>0</v>
      </c>
      <c r="AV92" s="449">
        <v>0</v>
      </c>
      <c r="AW92" s="449">
        <v>0</v>
      </c>
      <c r="AX92" s="449">
        <v>0</v>
      </c>
    </row>
    <row r="93" spans="1:50" ht="21.6" x14ac:dyDescent="0.65">
      <c r="A93" s="448">
        <v>706964</v>
      </c>
      <c r="B93" s="448" t="s">
        <v>317</v>
      </c>
      <c r="C93" s="449" t="s">
        <v>225</v>
      </c>
      <c r="D93" s="449" t="s">
        <v>225</v>
      </c>
      <c r="E93" s="449" t="s">
        <v>225</v>
      </c>
      <c r="F93" s="449" t="s">
        <v>225</v>
      </c>
      <c r="G93" s="449" t="s">
        <v>225</v>
      </c>
      <c r="H93" s="449">
        <v>0</v>
      </c>
      <c r="I93" s="449">
        <v>0</v>
      </c>
      <c r="J93" s="449">
        <v>0</v>
      </c>
      <c r="K93" s="449">
        <v>0</v>
      </c>
      <c r="L93" s="449">
        <v>0</v>
      </c>
      <c r="M93" s="449">
        <v>0</v>
      </c>
      <c r="N93" s="449">
        <v>0</v>
      </c>
      <c r="O93" s="449">
        <v>0</v>
      </c>
      <c r="P93" s="449">
        <v>0</v>
      </c>
      <c r="Q93" s="449">
        <v>0</v>
      </c>
      <c r="R93" s="449">
        <v>0</v>
      </c>
      <c r="S93" s="449">
        <v>0</v>
      </c>
      <c r="T93" s="449">
        <v>0</v>
      </c>
      <c r="U93" s="449">
        <v>0</v>
      </c>
      <c r="V93" s="449">
        <v>0</v>
      </c>
      <c r="W93" s="449">
        <v>0</v>
      </c>
      <c r="X93" s="449">
        <v>0</v>
      </c>
      <c r="Y93" s="449">
        <v>0</v>
      </c>
      <c r="Z93" s="449">
        <v>0</v>
      </c>
      <c r="AA93" s="449">
        <v>0</v>
      </c>
      <c r="AB93" s="449">
        <v>0</v>
      </c>
      <c r="AC93" s="449">
        <v>0</v>
      </c>
      <c r="AD93" s="449">
        <v>0</v>
      </c>
      <c r="AE93" s="449">
        <v>0</v>
      </c>
      <c r="AF93" s="449">
        <v>0</v>
      </c>
      <c r="AG93" s="449">
        <v>0</v>
      </c>
      <c r="AH93" s="449">
        <v>0</v>
      </c>
      <c r="AI93" s="449">
        <v>0</v>
      </c>
      <c r="AJ93" s="449">
        <v>0</v>
      </c>
      <c r="AK93" s="449">
        <v>0</v>
      </c>
      <c r="AL93" s="449">
        <v>0</v>
      </c>
      <c r="AM93" s="449">
        <v>0</v>
      </c>
      <c r="AN93" s="449">
        <v>0</v>
      </c>
      <c r="AO93" s="449">
        <v>0</v>
      </c>
      <c r="AP93" s="449">
        <v>0</v>
      </c>
      <c r="AQ93" s="449">
        <v>0</v>
      </c>
      <c r="AR93" s="449">
        <v>0</v>
      </c>
      <c r="AS93" s="449">
        <v>0</v>
      </c>
      <c r="AT93" s="449">
        <v>0</v>
      </c>
      <c r="AU93" s="449">
        <v>0</v>
      </c>
      <c r="AV93" s="449">
        <v>0</v>
      </c>
      <c r="AW93" s="449">
        <v>0</v>
      </c>
      <c r="AX93" s="449">
        <v>0</v>
      </c>
    </row>
    <row r="94" spans="1:50" ht="21.6" x14ac:dyDescent="0.65">
      <c r="A94" s="448">
        <v>707111</v>
      </c>
      <c r="B94" s="448" t="s">
        <v>317</v>
      </c>
      <c r="C94" s="449" t="s">
        <v>225</v>
      </c>
      <c r="D94" s="449">
        <v>0</v>
      </c>
      <c r="E94" s="449" t="s">
        <v>225</v>
      </c>
      <c r="F94" s="449" t="s">
        <v>225</v>
      </c>
      <c r="G94" s="449" t="s">
        <v>225</v>
      </c>
      <c r="H94" s="449">
        <v>0</v>
      </c>
      <c r="I94" s="449">
        <v>0</v>
      </c>
      <c r="J94" s="449">
        <v>0</v>
      </c>
      <c r="K94" s="449">
        <v>0</v>
      </c>
      <c r="L94" s="449">
        <v>0</v>
      </c>
      <c r="M94" s="449">
        <v>0</v>
      </c>
      <c r="N94" s="449">
        <v>0</v>
      </c>
      <c r="O94" s="449">
        <v>0</v>
      </c>
      <c r="P94" s="449">
        <v>0</v>
      </c>
      <c r="Q94" s="449">
        <v>0</v>
      </c>
      <c r="R94" s="449">
        <v>0</v>
      </c>
      <c r="S94" s="449">
        <v>0</v>
      </c>
      <c r="T94" s="449">
        <v>0</v>
      </c>
      <c r="U94" s="449">
        <v>0</v>
      </c>
      <c r="V94" s="449">
        <v>0</v>
      </c>
      <c r="W94" s="449">
        <v>0</v>
      </c>
      <c r="X94" s="449">
        <v>0</v>
      </c>
      <c r="Y94" s="449">
        <v>0</v>
      </c>
      <c r="Z94" s="449">
        <v>0</v>
      </c>
      <c r="AA94" s="449">
        <v>0</v>
      </c>
      <c r="AB94" s="449">
        <v>0</v>
      </c>
      <c r="AC94" s="449">
        <v>0</v>
      </c>
      <c r="AD94" s="449">
        <v>0</v>
      </c>
      <c r="AE94" s="449">
        <v>0</v>
      </c>
      <c r="AF94" s="449">
        <v>0</v>
      </c>
      <c r="AG94" s="449">
        <v>0</v>
      </c>
      <c r="AH94" s="449">
        <v>0</v>
      </c>
      <c r="AI94" s="449">
        <v>0</v>
      </c>
      <c r="AJ94" s="449">
        <v>0</v>
      </c>
      <c r="AK94" s="449">
        <v>0</v>
      </c>
      <c r="AL94" s="449">
        <v>0</v>
      </c>
      <c r="AM94" s="449">
        <v>0</v>
      </c>
      <c r="AN94" s="449">
        <v>0</v>
      </c>
      <c r="AO94" s="449">
        <v>0</v>
      </c>
      <c r="AP94" s="449">
        <v>0</v>
      </c>
      <c r="AQ94" s="449">
        <v>0</v>
      </c>
      <c r="AR94" s="449">
        <v>0</v>
      </c>
      <c r="AS94" s="449">
        <v>0</v>
      </c>
      <c r="AT94" s="449">
        <v>0</v>
      </c>
      <c r="AU94" s="449">
        <v>0</v>
      </c>
      <c r="AV94" s="449">
        <v>0</v>
      </c>
      <c r="AW94" s="449">
        <v>0</v>
      </c>
      <c r="AX94" s="449">
        <v>0</v>
      </c>
    </row>
    <row r="95" spans="1:50" ht="21.6" x14ac:dyDescent="0.65">
      <c r="A95" s="448">
        <v>700640</v>
      </c>
      <c r="B95" s="448" t="s">
        <v>319</v>
      </c>
      <c r="C95" s="449" t="s">
        <v>226</v>
      </c>
      <c r="D95" s="449" t="s">
        <v>224</v>
      </c>
      <c r="E95" s="449" t="s">
        <v>224</v>
      </c>
      <c r="F95" s="449" t="s">
        <v>226</v>
      </c>
      <c r="G95" s="449" t="s">
        <v>224</v>
      </c>
      <c r="H95" s="449" t="s">
        <v>226</v>
      </c>
      <c r="I95" s="449" t="s">
        <v>224</v>
      </c>
      <c r="J95" s="449" t="s">
        <v>226</v>
      </c>
      <c r="K95" s="449" t="s">
        <v>224</v>
      </c>
      <c r="L95" s="449" t="s">
        <v>226</v>
      </c>
      <c r="M95" s="449" t="s">
        <v>224</v>
      </c>
      <c r="N95" s="449" t="s">
        <v>226</v>
      </c>
      <c r="O95" s="449" t="s">
        <v>226</v>
      </c>
      <c r="P95" s="449" t="s">
        <v>226</v>
      </c>
      <c r="Q95" s="449" t="s">
        <v>224</v>
      </c>
      <c r="R95" s="449" t="s">
        <v>226</v>
      </c>
      <c r="S95" s="449" t="s">
        <v>226</v>
      </c>
      <c r="T95" s="449" t="s">
        <v>224</v>
      </c>
      <c r="U95" s="449" t="s">
        <v>226</v>
      </c>
      <c r="V95" s="449" t="s">
        <v>226</v>
      </c>
      <c r="W95" s="449" t="s">
        <v>226</v>
      </c>
      <c r="X95" s="449" t="s">
        <v>226</v>
      </c>
      <c r="Y95" s="449" t="s">
        <v>224</v>
      </c>
      <c r="Z95" s="449" t="s">
        <v>224</v>
      </c>
      <c r="AA95" s="449" t="s">
        <v>226</v>
      </c>
      <c r="AB95" s="449" t="s">
        <v>226</v>
      </c>
      <c r="AC95" s="449" t="s">
        <v>226</v>
      </c>
      <c r="AD95" s="449" t="s">
        <v>224</v>
      </c>
      <c r="AE95" s="449" t="s">
        <v>224</v>
      </c>
      <c r="AF95" s="449" t="s">
        <v>224</v>
      </c>
      <c r="AG95" s="449" t="s">
        <v>224</v>
      </c>
      <c r="AH95" s="449" t="s">
        <v>225</v>
      </c>
      <c r="AI95" s="449" t="s">
        <v>225</v>
      </c>
      <c r="AJ95" s="449" t="s">
        <v>224</v>
      </c>
      <c r="AK95" s="449" t="s">
        <v>224</v>
      </c>
      <c r="AL95" s="449" t="s">
        <v>225</v>
      </c>
      <c r="AM95" s="449">
        <v>0</v>
      </c>
      <c r="AN95" s="449">
        <v>0</v>
      </c>
      <c r="AO95" s="449">
        <v>0</v>
      </c>
      <c r="AP95" s="449">
        <v>0</v>
      </c>
      <c r="AQ95" s="449">
        <v>0</v>
      </c>
      <c r="AR95" s="449">
        <v>0</v>
      </c>
      <c r="AS95" s="449">
        <v>0</v>
      </c>
      <c r="AT95" s="449">
        <v>0</v>
      </c>
      <c r="AU95" s="449">
        <v>0</v>
      </c>
      <c r="AV95" s="449">
        <v>0</v>
      </c>
      <c r="AW95" s="449">
        <v>0</v>
      </c>
      <c r="AX95" s="449">
        <v>0</v>
      </c>
    </row>
    <row r="96" spans="1:50" ht="21.6" x14ac:dyDescent="0.65">
      <c r="A96" s="448">
        <v>702656</v>
      </c>
      <c r="B96" s="448" t="s">
        <v>318</v>
      </c>
      <c r="C96" s="449" t="s">
        <v>224</v>
      </c>
      <c r="D96" s="449" t="s">
        <v>226</v>
      </c>
      <c r="E96" s="449" t="s">
        <v>224</v>
      </c>
      <c r="F96" s="449" t="s">
        <v>224</v>
      </c>
      <c r="G96" s="449" t="s">
        <v>226</v>
      </c>
      <c r="H96" s="449" t="s">
        <v>225</v>
      </c>
      <c r="I96" s="449" t="s">
        <v>226</v>
      </c>
      <c r="J96" s="449" t="s">
        <v>226</v>
      </c>
      <c r="K96" s="449" t="s">
        <v>224</v>
      </c>
      <c r="L96" s="449" t="s">
        <v>226</v>
      </c>
      <c r="M96" s="449" t="s">
        <v>226</v>
      </c>
      <c r="N96" s="449" t="s">
        <v>225</v>
      </c>
      <c r="O96" s="449" t="s">
        <v>224</v>
      </c>
      <c r="P96" s="449" t="s">
        <v>224</v>
      </c>
      <c r="Q96" s="449" t="s">
        <v>224</v>
      </c>
      <c r="R96" s="449" t="s">
        <v>226</v>
      </c>
      <c r="S96" s="449" t="s">
        <v>226</v>
      </c>
      <c r="T96" s="449" t="s">
        <v>225</v>
      </c>
      <c r="U96" s="449" t="s">
        <v>224</v>
      </c>
      <c r="V96" s="449" t="s">
        <v>224</v>
      </c>
      <c r="W96" s="449" t="s">
        <v>224</v>
      </c>
      <c r="X96" s="449" t="s">
        <v>226</v>
      </c>
      <c r="Y96" s="449" t="s">
        <v>224</v>
      </c>
      <c r="Z96" s="449" t="s">
        <v>225</v>
      </c>
      <c r="AA96" s="449">
        <v>0</v>
      </c>
      <c r="AB96" s="449">
        <v>0</v>
      </c>
      <c r="AC96" s="449">
        <v>0</v>
      </c>
      <c r="AD96" s="449">
        <v>0</v>
      </c>
      <c r="AE96" s="449">
        <v>0</v>
      </c>
      <c r="AF96" s="449">
        <v>0</v>
      </c>
      <c r="AG96" s="449">
        <v>0</v>
      </c>
      <c r="AH96" s="449">
        <v>0</v>
      </c>
      <c r="AI96" s="449">
        <v>0</v>
      </c>
      <c r="AJ96" s="449">
        <v>0</v>
      </c>
      <c r="AK96" s="449">
        <v>0</v>
      </c>
      <c r="AL96" s="449">
        <v>0</v>
      </c>
      <c r="AM96" s="449">
        <v>0</v>
      </c>
      <c r="AN96" s="449">
        <v>0</v>
      </c>
      <c r="AO96" s="449">
        <v>0</v>
      </c>
      <c r="AP96" s="449">
        <v>0</v>
      </c>
      <c r="AQ96" s="449">
        <v>0</v>
      </c>
      <c r="AR96" s="449">
        <v>0</v>
      </c>
      <c r="AS96" s="449">
        <v>0</v>
      </c>
      <c r="AT96" s="449">
        <v>0</v>
      </c>
      <c r="AU96" s="449">
        <v>0</v>
      </c>
      <c r="AV96" s="449">
        <v>0</v>
      </c>
      <c r="AW96" s="449">
        <v>0</v>
      </c>
      <c r="AX96" s="449">
        <v>0</v>
      </c>
    </row>
    <row r="97" spans="1:50" ht="21.6" x14ac:dyDescent="0.65">
      <c r="A97" s="448">
        <v>703083</v>
      </c>
      <c r="B97" s="448" t="s">
        <v>318</v>
      </c>
      <c r="C97" s="449" t="s">
        <v>224</v>
      </c>
      <c r="D97" s="449" t="s">
        <v>224</v>
      </c>
      <c r="E97" s="449" t="s">
        <v>226</v>
      </c>
      <c r="F97" s="449" t="s">
        <v>226</v>
      </c>
      <c r="G97" s="449" t="s">
        <v>226</v>
      </c>
      <c r="H97" s="449" t="s">
        <v>226</v>
      </c>
      <c r="I97" s="449" t="s">
        <v>224</v>
      </c>
      <c r="J97" s="449" t="s">
        <v>224</v>
      </c>
      <c r="K97" s="449" t="s">
        <v>226</v>
      </c>
      <c r="L97" s="449" t="s">
        <v>226</v>
      </c>
      <c r="M97" s="449" t="s">
        <v>226</v>
      </c>
      <c r="N97" s="449" t="s">
        <v>226</v>
      </c>
      <c r="O97" s="449" t="s">
        <v>224</v>
      </c>
      <c r="P97" s="449" t="s">
        <v>224</v>
      </c>
      <c r="Q97" s="449" t="s">
        <v>224</v>
      </c>
      <c r="R97" s="449" t="s">
        <v>224</v>
      </c>
      <c r="S97" s="449" t="s">
        <v>224</v>
      </c>
      <c r="T97" s="449" t="s">
        <v>226</v>
      </c>
      <c r="U97" s="449" t="s">
        <v>226</v>
      </c>
      <c r="V97" s="449" t="s">
        <v>226</v>
      </c>
      <c r="W97" s="449" t="s">
        <v>226</v>
      </c>
      <c r="X97" s="449" t="s">
        <v>226</v>
      </c>
      <c r="Y97" s="449" t="s">
        <v>226</v>
      </c>
      <c r="Z97" s="449" t="s">
        <v>226</v>
      </c>
      <c r="AA97" s="449">
        <v>0</v>
      </c>
      <c r="AB97" s="449">
        <v>0</v>
      </c>
      <c r="AC97" s="449">
        <v>0</v>
      </c>
      <c r="AD97" s="449">
        <v>0</v>
      </c>
      <c r="AE97" s="449">
        <v>0</v>
      </c>
      <c r="AF97" s="449">
        <v>0</v>
      </c>
      <c r="AG97" s="449">
        <v>0</v>
      </c>
      <c r="AH97" s="449">
        <v>0</v>
      </c>
      <c r="AI97" s="449">
        <v>0</v>
      </c>
      <c r="AJ97" s="449">
        <v>0</v>
      </c>
      <c r="AK97" s="449">
        <v>0</v>
      </c>
      <c r="AL97" s="449">
        <v>0</v>
      </c>
      <c r="AM97" s="449">
        <v>0</v>
      </c>
      <c r="AN97" s="449">
        <v>0</v>
      </c>
      <c r="AO97" s="449">
        <v>0</v>
      </c>
      <c r="AP97" s="449">
        <v>0</v>
      </c>
      <c r="AQ97" s="449">
        <v>0</v>
      </c>
      <c r="AR97" s="449">
        <v>0</v>
      </c>
      <c r="AS97" s="449">
        <v>0</v>
      </c>
      <c r="AT97" s="449">
        <v>0</v>
      </c>
      <c r="AU97" s="449">
        <v>0</v>
      </c>
      <c r="AV97" s="449">
        <v>0</v>
      </c>
      <c r="AW97" s="449">
        <v>0</v>
      </c>
      <c r="AX97" s="449">
        <v>0</v>
      </c>
    </row>
    <row r="98" spans="1:50" ht="21.6" x14ac:dyDescent="0.65">
      <c r="A98" s="448">
        <v>703332</v>
      </c>
      <c r="B98" s="448" t="s">
        <v>318</v>
      </c>
      <c r="C98" s="449" t="s">
        <v>224</v>
      </c>
      <c r="D98" s="449" t="s">
        <v>225</v>
      </c>
      <c r="E98" s="449" t="s">
        <v>224</v>
      </c>
      <c r="F98" s="449" t="s">
        <v>224</v>
      </c>
      <c r="G98" s="449" t="s">
        <v>224</v>
      </c>
      <c r="H98" s="449" t="s">
        <v>226</v>
      </c>
      <c r="I98" s="449" t="s">
        <v>224</v>
      </c>
      <c r="J98" s="449" t="s">
        <v>224</v>
      </c>
      <c r="K98" s="449" t="s">
        <v>226</v>
      </c>
      <c r="L98" s="449" t="s">
        <v>226</v>
      </c>
      <c r="M98" s="449" t="s">
        <v>224</v>
      </c>
      <c r="N98" s="449" t="s">
        <v>226</v>
      </c>
      <c r="O98" s="449" t="s">
        <v>225</v>
      </c>
      <c r="P98" s="449" t="s">
        <v>225</v>
      </c>
      <c r="Q98" s="449" t="s">
        <v>226</v>
      </c>
      <c r="R98" s="449" t="s">
        <v>226</v>
      </c>
      <c r="S98" s="449" t="s">
        <v>225</v>
      </c>
      <c r="T98" s="449" t="s">
        <v>225</v>
      </c>
      <c r="U98" s="449" t="s">
        <v>225</v>
      </c>
      <c r="V98" s="449" t="s">
        <v>226</v>
      </c>
      <c r="W98" s="449" t="s">
        <v>225</v>
      </c>
      <c r="X98" s="449" t="s">
        <v>226</v>
      </c>
      <c r="Y98" s="449" t="s">
        <v>225</v>
      </c>
      <c r="Z98" s="449" t="s">
        <v>225</v>
      </c>
      <c r="AA98" s="449">
        <v>0</v>
      </c>
      <c r="AB98" s="449">
        <v>0</v>
      </c>
      <c r="AC98" s="449">
        <v>0</v>
      </c>
      <c r="AD98" s="449">
        <v>0</v>
      </c>
      <c r="AE98" s="449">
        <v>0</v>
      </c>
      <c r="AF98" s="449">
        <v>0</v>
      </c>
      <c r="AG98" s="449">
        <v>0</v>
      </c>
      <c r="AH98" s="449">
        <v>0</v>
      </c>
      <c r="AI98" s="449">
        <v>0</v>
      </c>
      <c r="AJ98" s="449">
        <v>0</v>
      </c>
      <c r="AK98" s="449">
        <v>0</v>
      </c>
      <c r="AL98" s="449">
        <v>0</v>
      </c>
      <c r="AM98" s="449">
        <v>0</v>
      </c>
      <c r="AN98" s="449">
        <v>0</v>
      </c>
      <c r="AO98" s="449">
        <v>0</v>
      </c>
      <c r="AP98" s="449">
        <v>0</v>
      </c>
      <c r="AQ98" s="449">
        <v>0</v>
      </c>
      <c r="AR98" s="449">
        <v>0</v>
      </c>
      <c r="AS98" s="449">
        <v>0</v>
      </c>
      <c r="AT98" s="449">
        <v>0</v>
      </c>
      <c r="AU98" s="449">
        <v>0</v>
      </c>
      <c r="AV98" s="449">
        <v>0</v>
      </c>
      <c r="AW98" s="449">
        <v>0</v>
      </c>
      <c r="AX98" s="449">
        <v>0</v>
      </c>
    </row>
    <row r="99" spans="1:50" ht="21.6" x14ac:dyDescent="0.65">
      <c r="A99" s="448">
        <v>703751</v>
      </c>
      <c r="B99" s="448" t="s">
        <v>318</v>
      </c>
      <c r="C99" s="449" t="s">
        <v>226</v>
      </c>
      <c r="D99" s="449" t="s">
        <v>226</v>
      </c>
      <c r="E99" s="449" t="s">
        <v>226</v>
      </c>
      <c r="F99" s="449" t="s">
        <v>224</v>
      </c>
      <c r="G99" s="449" t="s">
        <v>224</v>
      </c>
      <c r="H99" s="449" t="s">
        <v>224</v>
      </c>
      <c r="I99" s="449" t="s">
        <v>224</v>
      </c>
      <c r="J99" s="449" t="s">
        <v>224</v>
      </c>
      <c r="K99" s="449" t="s">
        <v>224</v>
      </c>
      <c r="L99" s="449" t="s">
        <v>224</v>
      </c>
      <c r="M99" s="449" t="s">
        <v>226</v>
      </c>
      <c r="N99" s="449" t="s">
        <v>226</v>
      </c>
      <c r="O99" s="449" t="s">
        <v>224</v>
      </c>
      <c r="P99" s="449" t="s">
        <v>224</v>
      </c>
      <c r="Q99" s="449" t="s">
        <v>224</v>
      </c>
      <c r="R99" s="449" t="s">
        <v>224</v>
      </c>
      <c r="S99" s="449" t="s">
        <v>224</v>
      </c>
      <c r="T99" s="449" t="s">
        <v>225</v>
      </c>
      <c r="U99" s="449" t="s">
        <v>226</v>
      </c>
      <c r="V99" s="449" t="s">
        <v>226</v>
      </c>
      <c r="W99" s="449" t="s">
        <v>225</v>
      </c>
      <c r="X99" s="449" t="s">
        <v>224</v>
      </c>
      <c r="Y99" s="449" t="s">
        <v>225</v>
      </c>
      <c r="Z99" s="449" t="s">
        <v>225</v>
      </c>
      <c r="AA99" s="449">
        <v>0</v>
      </c>
      <c r="AB99" s="449">
        <v>0</v>
      </c>
      <c r="AC99" s="449">
        <v>0</v>
      </c>
      <c r="AD99" s="449">
        <v>0</v>
      </c>
      <c r="AE99" s="449">
        <v>0</v>
      </c>
      <c r="AF99" s="449">
        <v>0</v>
      </c>
      <c r="AG99" s="449">
        <v>0</v>
      </c>
      <c r="AH99" s="449">
        <v>0</v>
      </c>
      <c r="AI99" s="449">
        <v>0</v>
      </c>
      <c r="AJ99" s="449">
        <v>0</v>
      </c>
      <c r="AK99" s="449">
        <v>0</v>
      </c>
      <c r="AL99" s="449">
        <v>0</v>
      </c>
      <c r="AM99" s="449">
        <v>0</v>
      </c>
      <c r="AN99" s="449">
        <v>0</v>
      </c>
      <c r="AO99" s="449">
        <v>0</v>
      </c>
      <c r="AP99" s="449">
        <v>0</v>
      </c>
      <c r="AQ99" s="449">
        <v>0</v>
      </c>
      <c r="AR99" s="449">
        <v>0</v>
      </c>
      <c r="AS99" s="449">
        <v>0</v>
      </c>
      <c r="AT99" s="449">
        <v>0</v>
      </c>
      <c r="AU99" s="449">
        <v>0</v>
      </c>
      <c r="AV99" s="449">
        <v>0</v>
      </c>
      <c r="AW99" s="449">
        <v>0</v>
      </c>
      <c r="AX99" s="449">
        <v>0</v>
      </c>
    </row>
    <row r="100" spans="1:50" ht="21.6" x14ac:dyDescent="0.65">
      <c r="A100" s="448">
        <v>701847</v>
      </c>
      <c r="B100" s="448" t="s">
        <v>691</v>
      </c>
      <c r="C100" s="449" t="s">
        <v>226</v>
      </c>
      <c r="D100" s="449" t="s">
        <v>226</v>
      </c>
      <c r="E100" s="449" t="s">
        <v>226</v>
      </c>
      <c r="F100" s="449" t="s">
        <v>226</v>
      </c>
      <c r="G100" s="449" t="s">
        <v>226</v>
      </c>
      <c r="H100" s="449" t="s">
        <v>226</v>
      </c>
      <c r="I100" s="449" t="s">
        <v>226</v>
      </c>
      <c r="J100" s="449" t="s">
        <v>226</v>
      </c>
      <c r="K100" s="449" t="s">
        <v>226</v>
      </c>
      <c r="L100" s="449" t="s">
        <v>226</v>
      </c>
      <c r="M100" s="449" t="s">
        <v>226</v>
      </c>
      <c r="N100" s="449" t="s">
        <v>226</v>
      </c>
      <c r="O100" s="449" t="s">
        <v>224</v>
      </c>
      <c r="P100" s="449" t="s">
        <v>224</v>
      </c>
      <c r="Q100" s="449" t="s">
        <v>224</v>
      </c>
      <c r="R100" s="449" t="s">
        <v>226</v>
      </c>
      <c r="S100" s="449" t="s">
        <v>226</v>
      </c>
      <c r="T100" s="449" t="s">
        <v>224</v>
      </c>
      <c r="U100" s="449" t="s">
        <v>226</v>
      </c>
      <c r="V100" s="449" t="s">
        <v>225</v>
      </c>
      <c r="W100" s="449" t="s">
        <v>225</v>
      </c>
      <c r="X100" s="449" t="s">
        <v>226</v>
      </c>
      <c r="Y100" s="449" t="s">
        <v>226</v>
      </c>
      <c r="Z100" s="449" t="s">
        <v>226</v>
      </c>
      <c r="AA100" s="449" t="s">
        <v>226</v>
      </c>
      <c r="AB100" s="449" t="s">
        <v>226</v>
      </c>
      <c r="AC100" s="449" t="s">
        <v>224</v>
      </c>
      <c r="AD100" s="449" t="s">
        <v>226</v>
      </c>
      <c r="AE100" s="449" t="s">
        <v>226</v>
      </c>
      <c r="AF100" s="449" t="s">
        <v>225</v>
      </c>
      <c r="AG100" s="449" t="s">
        <v>226</v>
      </c>
      <c r="AH100" s="449" t="s">
        <v>226</v>
      </c>
      <c r="AI100" s="449" t="s">
        <v>225</v>
      </c>
      <c r="AJ100" s="449" t="s">
        <v>226</v>
      </c>
      <c r="AK100" s="449" t="s">
        <v>226</v>
      </c>
      <c r="AL100" s="449" t="s">
        <v>226</v>
      </c>
      <c r="AM100" s="449" t="s">
        <v>226</v>
      </c>
      <c r="AN100" s="449" t="s">
        <v>225</v>
      </c>
      <c r="AO100" s="449" t="s">
        <v>226</v>
      </c>
      <c r="AP100" s="449" t="s">
        <v>226</v>
      </c>
      <c r="AQ100" s="449" t="s">
        <v>226</v>
      </c>
      <c r="AR100" s="449" t="s">
        <v>225</v>
      </c>
      <c r="AS100" s="449" t="s">
        <v>226</v>
      </c>
      <c r="AT100" s="449" t="s">
        <v>226</v>
      </c>
      <c r="AU100" s="449" t="s">
        <v>226</v>
      </c>
      <c r="AV100" s="449" t="s">
        <v>225</v>
      </c>
      <c r="AW100" s="449" t="s">
        <v>226</v>
      </c>
      <c r="AX100" s="449" t="s">
        <v>226</v>
      </c>
    </row>
    <row r="101" spans="1:50" ht="21.6" x14ac:dyDescent="0.65">
      <c r="A101" s="448">
        <v>702472</v>
      </c>
      <c r="B101" s="448" t="s">
        <v>691</v>
      </c>
      <c r="C101" s="449" t="s">
        <v>226</v>
      </c>
      <c r="D101" s="449" t="s">
        <v>224</v>
      </c>
      <c r="E101" s="449" t="s">
        <v>224</v>
      </c>
      <c r="F101" s="449" t="s">
        <v>224</v>
      </c>
      <c r="G101" s="449" t="s">
        <v>226</v>
      </c>
      <c r="H101" s="449" t="s">
        <v>226</v>
      </c>
      <c r="I101" s="449" t="s">
        <v>226</v>
      </c>
      <c r="J101" s="449" t="s">
        <v>224</v>
      </c>
      <c r="K101" s="449" t="s">
        <v>226</v>
      </c>
      <c r="L101" s="449" t="s">
        <v>224</v>
      </c>
      <c r="M101" s="449" t="s">
        <v>226</v>
      </c>
      <c r="N101" s="449" t="s">
        <v>226</v>
      </c>
      <c r="O101" s="449" t="s">
        <v>224</v>
      </c>
      <c r="P101" s="449" t="s">
        <v>226</v>
      </c>
      <c r="Q101" s="449" t="s">
        <v>226</v>
      </c>
      <c r="R101" s="449" t="s">
        <v>226</v>
      </c>
      <c r="S101" s="449" t="s">
        <v>226</v>
      </c>
      <c r="T101" s="449" t="s">
        <v>226</v>
      </c>
      <c r="U101" s="449" t="s">
        <v>226</v>
      </c>
      <c r="V101" s="449" t="s">
        <v>225</v>
      </c>
      <c r="W101" s="449" t="s">
        <v>226</v>
      </c>
      <c r="X101" s="449" t="s">
        <v>224</v>
      </c>
      <c r="Y101" s="449" t="s">
        <v>226</v>
      </c>
      <c r="Z101" s="449" t="s">
        <v>226</v>
      </c>
      <c r="AA101" s="449" t="s">
        <v>226</v>
      </c>
      <c r="AB101" s="449" t="s">
        <v>224</v>
      </c>
      <c r="AC101" s="449" t="s">
        <v>226</v>
      </c>
      <c r="AD101" s="449" t="s">
        <v>226</v>
      </c>
      <c r="AE101" s="449" t="s">
        <v>226</v>
      </c>
      <c r="AF101" s="449" t="s">
        <v>226</v>
      </c>
      <c r="AG101" s="449" t="s">
        <v>226</v>
      </c>
      <c r="AH101" s="449" t="s">
        <v>226</v>
      </c>
      <c r="AI101" s="449" t="s">
        <v>226</v>
      </c>
      <c r="AJ101" s="449" t="s">
        <v>226</v>
      </c>
      <c r="AK101" s="449" t="s">
        <v>226</v>
      </c>
      <c r="AL101" s="449" t="s">
        <v>226</v>
      </c>
      <c r="AM101" s="449" t="s">
        <v>225</v>
      </c>
      <c r="AN101" s="449" t="s">
        <v>226</v>
      </c>
      <c r="AO101" s="449" t="s">
        <v>226</v>
      </c>
      <c r="AP101" s="449" t="s">
        <v>224</v>
      </c>
      <c r="AQ101" s="449" t="s">
        <v>226</v>
      </c>
      <c r="AR101" s="449" t="s">
        <v>226</v>
      </c>
      <c r="AS101" s="449" t="s">
        <v>226</v>
      </c>
      <c r="AT101" s="449" t="s">
        <v>226</v>
      </c>
      <c r="AU101" s="449" t="s">
        <v>226</v>
      </c>
      <c r="AV101" s="449" t="s">
        <v>226</v>
      </c>
      <c r="AW101" s="449" t="s">
        <v>226</v>
      </c>
      <c r="AX101" s="449" t="s">
        <v>224</v>
      </c>
    </row>
    <row r="102" spans="1:50" x14ac:dyDescent="0.3">
      <c r="A102" s="447">
        <v>702625</v>
      </c>
      <c r="B102" s="447" t="s">
        <v>317</v>
      </c>
      <c r="C102" s="447" t="s">
        <v>4308</v>
      </c>
      <c r="D102" s="447" t="s">
        <v>4308</v>
      </c>
      <c r="E102" s="447" t="s">
        <v>4308</v>
      </c>
      <c r="F102" s="447" t="s">
        <v>4308</v>
      </c>
      <c r="G102" s="447" t="s">
        <v>4308</v>
      </c>
      <c r="H102" s="447" t="s">
        <v>4308</v>
      </c>
      <c r="I102" s="447" t="s">
        <v>4308</v>
      </c>
      <c r="J102" s="447" t="s">
        <v>4308</v>
      </c>
      <c r="K102" s="447" t="s">
        <v>4308</v>
      </c>
      <c r="L102" s="447" t="s">
        <v>4308</v>
      </c>
      <c r="M102" s="447" t="s">
        <v>4308</v>
      </c>
      <c r="N102" s="447" t="s">
        <v>4308</v>
      </c>
    </row>
    <row r="103" spans="1:50" x14ac:dyDescent="0.3">
      <c r="A103" s="447">
        <v>703576</v>
      </c>
      <c r="B103" s="447" t="s">
        <v>317</v>
      </c>
      <c r="C103" s="447" t="s">
        <v>4308</v>
      </c>
      <c r="D103" s="447" t="s">
        <v>4308</v>
      </c>
      <c r="E103" s="447" t="s">
        <v>4308</v>
      </c>
      <c r="F103" s="447" t="s">
        <v>4308</v>
      </c>
      <c r="G103" s="447" t="s">
        <v>4308</v>
      </c>
      <c r="H103" s="447" t="s">
        <v>4308</v>
      </c>
      <c r="I103" s="447" t="s">
        <v>4308</v>
      </c>
      <c r="J103" s="447" t="s">
        <v>4308</v>
      </c>
      <c r="K103" s="447" t="s">
        <v>4308</v>
      </c>
      <c r="L103" s="447" t="s">
        <v>4308</v>
      </c>
      <c r="M103" s="447" t="s">
        <v>4308</v>
      </c>
      <c r="N103" s="447" t="s">
        <v>4308</v>
      </c>
    </row>
    <row r="104" spans="1:50" x14ac:dyDescent="0.3">
      <c r="A104" s="447">
        <v>704765</v>
      </c>
      <c r="B104" s="447" t="s">
        <v>317</v>
      </c>
      <c r="C104" s="447" t="s">
        <v>4308</v>
      </c>
      <c r="D104" s="447" t="s">
        <v>4308</v>
      </c>
      <c r="E104" s="447" t="s">
        <v>4308</v>
      </c>
      <c r="F104" s="447" t="s">
        <v>4308</v>
      </c>
      <c r="G104" s="447" t="s">
        <v>4308</v>
      </c>
      <c r="H104" s="447" t="s">
        <v>4308</v>
      </c>
      <c r="I104" s="447" t="s">
        <v>4308</v>
      </c>
      <c r="J104" s="447" t="s">
        <v>4308</v>
      </c>
      <c r="K104" s="447" t="s">
        <v>4308</v>
      </c>
      <c r="L104" s="447" t="s">
        <v>4308</v>
      </c>
      <c r="M104" s="447" t="s">
        <v>4308</v>
      </c>
      <c r="N104" s="447" t="s">
        <v>4308</v>
      </c>
    </row>
    <row r="105" spans="1:50" x14ac:dyDescent="0.3">
      <c r="A105" s="447">
        <v>705007</v>
      </c>
      <c r="B105" s="447" t="s">
        <v>317</v>
      </c>
      <c r="C105" s="447" t="s">
        <v>4308</v>
      </c>
      <c r="D105" s="447" t="s">
        <v>4308</v>
      </c>
      <c r="E105" s="447" t="s">
        <v>4308</v>
      </c>
      <c r="F105" s="447" t="s">
        <v>4308</v>
      </c>
      <c r="G105" s="447" t="s">
        <v>4308</v>
      </c>
      <c r="H105" s="447" t="s">
        <v>4308</v>
      </c>
      <c r="I105" s="447" t="s">
        <v>4308</v>
      </c>
      <c r="J105" s="447" t="s">
        <v>4308</v>
      </c>
      <c r="K105" s="447" t="s">
        <v>4308</v>
      </c>
      <c r="L105" s="447" t="s">
        <v>4308</v>
      </c>
      <c r="M105" s="447" t="s">
        <v>4308</v>
      </c>
      <c r="N105" s="447" t="s">
        <v>4308</v>
      </c>
    </row>
    <row r="106" spans="1:50" x14ac:dyDescent="0.3">
      <c r="A106" s="447">
        <v>705017</v>
      </c>
      <c r="B106" s="447" t="s">
        <v>317</v>
      </c>
      <c r="C106" s="447" t="s">
        <v>4308</v>
      </c>
      <c r="D106" s="447" t="s">
        <v>4308</v>
      </c>
      <c r="E106" s="447" t="s">
        <v>4308</v>
      </c>
      <c r="F106" s="447" t="s">
        <v>4308</v>
      </c>
      <c r="G106" s="447" t="s">
        <v>4308</v>
      </c>
      <c r="H106" s="447" t="s">
        <v>4308</v>
      </c>
      <c r="I106" s="447" t="s">
        <v>4308</v>
      </c>
      <c r="J106" s="447" t="s">
        <v>4308</v>
      </c>
      <c r="K106" s="447" t="s">
        <v>4308</v>
      </c>
      <c r="L106" s="447" t="s">
        <v>4308</v>
      </c>
      <c r="M106" s="447" t="s">
        <v>4308</v>
      </c>
      <c r="N106" s="447" t="s">
        <v>4308</v>
      </c>
    </row>
    <row r="107" spans="1:50" x14ac:dyDescent="0.3">
      <c r="A107" s="447">
        <v>705087</v>
      </c>
      <c r="B107" s="447" t="s">
        <v>317</v>
      </c>
      <c r="C107" s="447" t="s">
        <v>4308</v>
      </c>
      <c r="D107" s="447" t="s">
        <v>4308</v>
      </c>
      <c r="E107" s="447" t="s">
        <v>4308</v>
      </c>
      <c r="F107" s="447" t="s">
        <v>4308</v>
      </c>
      <c r="G107" s="447" t="s">
        <v>4308</v>
      </c>
      <c r="H107" s="447" t="s">
        <v>4308</v>
      </c>
      <c r="I107" s="447" t="s">
        <v>4308</v>
      </c>
      <c r="J107" s="447" t="s">
        <v>4308</v>
      </c>
      <c r="K107" s="447" t="s">
        <v>4308</v>
      </c>
      <c r="L107" s="447" t="s">
        <v>4308</v>
      </c>
      <c r="M107" s="447" t="s">
        <v>4308</v>
      </c>
      <c r="N107" s="447" t="s">
        <v>4308</v>
      </c>
    </row>
    <row r="108" spans="1:50" x14ac:dyDescent="0.3">
      <c r="A108" s="447">
        <v>705276</v>
      </c>
      <c r="B108" s="447" t="s">
        <v>317</v>
      </c>
      <c r="C108" s="447" t="s">
        <v>4308</v>
      </c>
      <c r="D108" s="447" t="s">
        <v>4308</v>
      </c>
      <c r="E108" s="447" t="s">
        <v>4308</v>
      </c>
      <c r="F108" s="447" t="s">
        <v>4308</v>
      </c>
      <c r="G108" s="447" t="s">
        <v>4308</v>
      </c>
      <c r="H108" s="447" t="s">
        <v>4308</v>
      </c>
      <c r="I108" s="447" t="s">
        <v>4308</v>
      </c>
      <c r="J108" s="447" t="s">
        <v>4308</v>
      </c>
      <c r="K108" s="447" t="s">
        <v>4308</v>
      </c>
      <c r="L108" s="447" t="s">
        <v>4308</v>
      </c>
      <c r="M108" s="447" t="s">
        <v>4308</v>
      </c>
      <c r="N108" s="447" t="s">
        <v>4308</v>
      </c>
    </row>
    <row r="109" spans="1:50" x14ac:dyDescent="0.3">
      <c r="A109" s="447">
        <v>705297</v>
      </c>
      <c r="B109" s="447" t="s">
        <v>317</v>
      </c>
      <c r="C109" s="447" t="s">
        <v>4308</v>
      </c>
      <c r="D109" s="447" t="s">
        <v>4308</v>
      </c>
      <c r="E109" s="447" t="s">
        <v>4308</v>
      </c>
      <c r="F109" s="447" t="s">
        <v>4308</v>
      </c>
      <c r="G109" s="447" t="s">
        <v>4308</v>
      </c>
      <c r="H109" s="447" t="s">
        <v>4308</v>
      </c>
      <c r="I109" s="447" t="s">
        <v>4308</v>
      </c>
      <c r="J109" s="447" t="s">
        <v>4308</v>
      </c>
      <c r="K109" s="447" t="s">
        <v>4308</v>
      </c>
      <c r="L109" s="447" t="s">
        <v>4308</v>
      </c>
      <c r="M109" s="447" t="s">
        <v>4308</v>
      </c>
      <c r="N109" s="447" t="s">
        <v>4308</v>
      </c>
    </row>
    <row r="110" spans="1:50" x14ac:dyDescent="0.3">
      <c r="A110" s="447">
        <v>705640</v>
      </c>
      <c r="B110" s="447" t="s">
        <v>317</v>
      </c>
      <c r="C110" s="447" t="s">
        <v>4308</v>
      </c>
      <c r="D110" s="447" t="s">
        <v>4308</v>
      </c>
      <c r="E110" s="447" t="s">
        <v>4308</v>
      </c>
      <c r="F110" s="447" t="s">
        <v>4308</v>
      </c>
      <c r="G110" s="447" t="s">
        <v>4308</v>
      </c>
      <c r="H110" s="447" t="s">
        <v>4308</v>
      </c>
      <c r="I110" s="447" t="s">
        <v>4308</v>
      </c>
      <c r="J110" s="447" t="s">
        <v>4308</v>
      </c>
      <c r="K110" s="447" t="s">
        <v>4308</v>
      </c>
      <c r="L110" s="447" t="s">
        <v>4308</v>
      </c>
      <c r="M110" s="447" t="s">
        <v>4308</v>
      </c>
      <c r="N110" s="447" t="s">
        <v>4308</v>
      </c>
    </row>
    <row r="111" spans="1:50" x14ac:dyDescent="0.3">
      <c r="A111" s="447">
        <v>705810</v>
      </c>
      <c r="B111" s="447" t="s">
        <v>317</v>
      </c>
      <c r="C111" s="447" t="s">
        <v>4308</v>
      </c>
      <c r="D111" s="447" t="s">
        <v>4308</v>
      </c>
      <c r="E111" s="447" t="s">
        <v>4308</v>
      </c>
      <c r="F111" s="447" t="s">
        <v>4308</v>
      </c>
      <c r="G111" s="447" t="s">
        <v>4308</v>
      </c>
      <c r="H111" s="447" t="s">
        <v>4308</v>
      </c>
      <c r="I111" s="447" t="s">
        <v>4308</v>
      </c>
      <c r="J111" s="447" t="s">
        <v>4308</v>
      </c>
      <c r="K111" s="447" t="s">
        <v>4308</v>
      </c>
      <c r="L111" s="447" t="s">
        <v>4308</v>
      </c>
      <c r="M111" s="447" t="s">
        <v>4308</v>
      </c>
      <c r="N111" s="447" t="s">
        <v>4308</v>
      </c>
    </row>
    <row r="112" spans="1:50" x14ac:dyDescent="0.3">
      <c r="A112" s="447">
        <v>705845</v>
      </c>
      <c r="B112" s="447" t="s">
        <v>317</v>
      </c>
      <c r="C112" s="447" t="s">
        <v>4308</v>
      </c>
      <c r="D112" s="447" t="s">
        <v>4308</v>
      </c>
      <c r="E112" s="447" t="s">
        <v>4308</v>
      </c>
      <c r="F112" s="447" t="s">
        <v>4308</v>
      </c>
      <c r="G112" s="447" t="s">
        <v>4308</v>
      </c>
      <c r="H112" s="447" t="s">
        <v>4308</v>
      </c>
      <c r="I112" s="447" t="s">
        <v>4308</v>
      </c>
      <c r="J112" s="447" t="s">
        <v>4308</v>
      </c>
      <c r="K112" s="447" t="s">
        <v>4308</v>
      </c>
      <c r="L112" s="447" t="s">
        <v>4308</v>
      </c>
      <c r="M112" s="447" t="s">
        <v>4308</v>
      </c>
      <c r="N112" s="447" t="s">
        <v>4308</v>
      </c>
    </row>
    <row r="113" spans="1:50" x14ac:dyDescent="0.3">
      <c r="A113" s="447">
        <v>706029</v>
      </c>
      <c r="B113" s="447" t="s">
        <v>317</v>
      </c>
      <c r="C113" s="447" t="s">
        <v>4308</v>
      </c>
      <c r="D113" s="447" t="s">
        <v>4308</v>
      </c>
      <c r="E113" s="447" t="s">
        <v>4308</v>
      </c>
      <c r="F113" s="447" t="s">
        <v>4308</v>
      </c>
      <c r="G113" s="447" t="s">
        <v>4308</v>
      </c>
      <c r="H113" s="447" t="s">
        <v>4308</v>
      </c>
      <c r="I113" s="447" t="s">
        <v>4308</v>
      </c>
      <c r="J113" s="447" t="s">
        <v>4308</v>
      </c>
      <c r="K113" s="447" t="s">
        <v>4308</v>
      </c>
      <c r="L113" s="447" t="s">
        <v>4308</v>
      </c>
      <c r="M113" s="447" t="s">
        <v>4308</v>
      </c>
      <c r="N113" s="447" t="s">
        <v>4308</v>
      </c>
    </row>
    <row r="114" spans="1:50" x14ac:dyDescent="0.3">
      <c r="A114" s="447">
        <v>706048</v>
      </c>
      <c r="B114" s="447" t="s">
        <v>317</v>
      </c>
      <c r="C114" s="447" t="s">
        <v>4308</v>
      </c>
      <c r="D114" s="447" t="s">
        <v>4308</v>
      </c>
      <c r="E114" s="447" t="s">
        <v>4308</v>
      </c>
      <c r="F114" s="447" t="s">
        <v>4308</v>
      </c>
      <c r="G114" s="447" t="s">
        <v>4308</v>
      </c>
      <c r="H114" s="447" t="s">
        <v>4308</v>
      </c>
      <c r="I114" s="447" t="s">
        <v>4308</v>
      </c>
      <c r="J114" s="447" t="s">
        <v>4308</v>
      </c>
      <c r="K114" s="447" t="s">
        <v>4308</v>
      </c>
      <c r="L114" s="447" t="s">
        <v>4308</v>
      </c>
      <c r="M114" s="447" t="s">
        <v>4308</v>
      </c>
      <c r="N114" s="447" t="s">
        <v>4308</v>
      </c>
    </row>
    <row r="115" spans="1:50" x14ac:dyDescent="0.3">
      <c r="A115" s="447">
        <v>706118</v>
      </c>
      <c r="B115" s="447" t="s">
        <v>317</v>
      </c>
      <c r="C115" s="447" t="s">
        <v>4308</v>
      </c>
      <c r="D115" s="447" t="s">
        <v>4308</v>
      </c>
      <c r="E115" s="447" t="s">
        <v>4308</v>
      </c>
      <c r="F115" s="447" t="s">
        <v>4308</v>
      </c>
      <c r="G115" s="447" t="s">
        <v>4308</v>
      </c>
      <c r="H115" s="447" t="s">
        <v>4308</v>
      </c>
      <c r="I115" s="447" t="s">
        <v>4308</v>
      </c>
      <c r="J115" s="447" t="s">
        <v>4308</v>
      </c>
      <c r="K115" s="447" t="s">
        <v>4308</v>
      </c>
      <c r="L115" s="447" t="s">
        <v>4308</v>
      </c>
      <c r="M115" s="447" t="s">
        <v>4308</v>
      </c>
      <c r="N115" s="447" t="s">
        <v>4308</v>
      </c>
    </row>
    <row r="116" spans="1:50" x14ac:dyDescent="0.3">
      <c r="A116" s="447">
        <v>706134</v>
      </c>
      <c r="B116" s="447" t="s">
        <v>317</v>
      </c>
      <c r="C116" s="447" t="s">
        <v>4308</v>
      </c>
      <c r="D116" s="447" t="s">
        <v>4308</v>
      </c>
      <c r="E116" s="447" t="s">
        <v>4308</v>
      </c>
      <c r="F116" s="447" t="s">
        <v>4308</v>
      </c>
      <c r="G116" s="447" t="s">
        <v>4308</v>
      </c>
      <c r="H116" s="447" t="s">
        <v>4308</v>
      </c>
      <c r="I116" s="447" t="s">
        <v>4308</v>
      </c>
      <c r="J116" s="447" t="s">
        <v>4308</v>
      </c>
      <c r="K116" s="447" t="s">
        <v>4308</v>
      </c>
      <c r="L116" s="447" t="s">
        <v>4308</v>
      </c>
      <c r="M116" s="447" t="s">
        <v>4308</v>
      </c>
      <c r="N116" s="447" t="s">
        <v>4308</v>
      </c>
    </row>
    <row r="117" spans="1:50" x14ac:dyDescent="0.3">
      <c r="A117" s="447">
        <v>706165</v>
      </c>
      <c r="B117" s="447" t="s">
        <v>317</v>
      </c>
      <c r="C117" s="447" t="s">
        <v>4308</v>
      </c>
      <c r="D117" s="447" t="s">
        <v>4308</v>
      </c>
      <c r="E117" s="447" t="s">
        <v>4308</v>
      </c>
      <c r="F117" s="447" t="s">
        <v>4308</v>
      </c>
      <c r="G117" s="447" t="s">
        <v>4308</v>
      </c>
      <c r="H117" s="447" t="s">
        <v>4308</v>
      </c>
      <c r="I117" s="447" t="s">
        <v>4308</v>
      </c>
      <c r="J117" s="447" t="s">
        <v>4308</v>
      </c>
      <c r="K117" s="447" t="s">
        <v>4308</v>
      </c>
      <c r="L117" s="447" t="s">
        <v>4308</v>
      </c>
      <c r="M117" s="447" t="s">
        <v>4308</v>
      </c>
      <c r="N117" s="447" t="s">
        <v>4308</v>
      </c>
    </row>
    <row r="118" spans="1:50" x14ac:dyDescent="0.3">
      <c r="A118" s="447">
        <v>704255</v>
      </c>
      <c r="B118" s="447" t="s">
        <v>317</v>
      </c>
      <c r="C118" s="447" t="s">
        <v>4308</v>
      </c>
      <c r="D118" s="447" t="s">
        <v>4308</v>
      </c>
      <c r="E118" s="447" t="s">
        <v>4308</v>
      </c>
      <c r="F118" s="447" t="s">
        <v>4308</v>
      </c>
      <c r="G118" s="447" t="s">
        <v>4308</v>
      </c>
      <c r="H118" s="447" t="s">
        <v>4308</v>
      </c>
      <c r="I118" s="447" t="s">
        <v>4308</v>
      </c>
      <c r="J118" s="447" t="s">
        <v>4308</v>
      </c>
      <c r="K118" s="447" t="s">
        <v>4308</v>
      </c>
      <c r="L118" s="447" t="s">
        <v>4308</v>
      </c>
      <c r="M118" s="447" t="s">
        <v>4308</v>
      </c>
      <c r="N118" s="447" t="s">
        <v>4308</v>
      </c>
      <c r="O118" s="447" t="s">
        <v>293</v>
      </c>
      <c r="P118" s="447" t="s">
        <v>293</v>
      </c>
      <c r="Q118" s="447" t="s">
        <v>293</v>
      </c>
      <c r="R118" s="447" t="s">
        <v>293</v>
      </c>
      <c r="S118" s="447" t="s">
        <v>293</v>
      </c>
      <c r="T118" s="447" t="s">
        <v>293</v>
      </c>
      <c r="U118" s="447" t="s">
        <v>293</v>
      </c>
      <c r="V118" s="447" t="s">
        <v>293</v>
      </c>
      <c r="W118" s="447" t="s">
        <v>293</v>
      </c>
      <c r="X118" s="447" t="s">
        <v>293</v>
      </c>
      <c r="Y118" s="447" t="s">
        <v>293</v>
      </c>
      <c r="Z118" s="447" t="s">
        <v>293</v>
      </c>
      <c r="AA118" s="447" t="s">
        <v>293</v>
      </c>
      <c r="AB118" s="447" t="s">
        <v>293</v>
      </c>
      <c r="AC118" s="447" t="s">
        <v>293</v>
      </c>
      <c r="AD118" s="447" t="s">
        <v>293</v>
      </c>
      <c r="AE118" s="447" t="s">
        <v>293</v>
      </c>
      <c r="AF118" s="447" t="s">
        <v>293</v>
      </c>
      <c r="AG118" s="447" t="s">
        <v>293</v>
      </c>
      <c r="AH118" s="447" t="s">
        <v>293</v>
      </c>
      <c r="AI118" s="447" t="s">
        <v>293</v>
      </c>
      <c r="AJ118" s="447" t="s">
        <v>293</v>
      </c>
      <c r="AK118" s="447" t="s">
        <v>293</v>
      </c>
      <c r="AL118" s="447" t="s">
        <v>293</v>
      </c>
      <c r="AM118" s="447" t="s">
        <v>293</v>
      </c>
      <c r="AN118" s="447" t="s">
        <v>293</v>
      </c>
      <c r="AO118" s="447" t="s">
        <v>293</v>
      </c>
      <c r="AP118" s="447" t="s">
        <v>293</v>
      </c>
      <c r="AQ118" s="447" t="s">
        <v>293</v>
      </c>
      <c r="AR118" s="447" t="s">
        <v>293</v>
      </c>
      <c r="AS118" s="447" t="s">
        <v>293</v>
      </c>
      <c r="AT118" s="447" t="s">
        <v>293</v>
      </c>
      <c r="AU118" s="447" t="s">
        <v>293</v>
      </c>
      <c r="AV118" s="447" t="s">
        <v>293</v>
      </c>
      <c r="AW118" s="447" t="s">
        <v>293</v>
      </c>
      <c r="AX118" s="447" t="s">
        <v>293</v>
      </c>
    </row>
    <row r="119" spans="1:50" x14ac:dyDescent="0.3">
      <c r="A119" s="447">
        <v>701774</v>
      </c>
      <c r="B119" s="447" t="s">
        <v>317</v>
      </c>
      <c r="C119" s="447" t="s">
        <v>4308</v>
      </c>
      <c r="D119" s="447" t="s">
        <v>4308</v>
      </c>
      <c r="E119" s="447" t="s">
        <v>4308</v>
      </c>
      <c r="F119" s="447" t="s">
        <v>4308</v>
      </c>
      <c r="G119" s="447" t="s">
        <v>4308</v>
      </c>
      <c r="H119" s="447" t="s">
        <v>4308</v>
      </c>
      <c r="I119" s="447" t="s">
        <v>4308</v>
      </c>
      <c r="J119" s="447" t="s">
        <v>4308</v>
      </c>
      <c r="K119" s="447" t="s">
        <v>4308</v>
      </c>
      <c r="L119" s="447" t="s">
        <v>4308</v>
      </c>
      <c r="M119" s="447" t="s">
        <v>4308</v>
      </c>
      <c r="N119" s="447" t="s">
        <v>4308</v>
      </c>
    </row>
    <row r="120" spans="1:50" x14ac:dyDescent="0.3">
      <c r="A120" s="447">
        <v>702193</v>
      </c>
      <c r="B120" s="447" t="s">
        <v>317</v>
      </c>
      <c r="C120" s="447" t="s">
        <v>4308</v>
      </c>
      <c r="D120" s="447" t="s">
        <v>4308</v>
      </c>
      <c r="E120" s="447" t="s">
        <v>4308</v>
      </c>
      <c r="F120" s="447" t="s">
        <v>4308</v>
      </c>
      <c r="G120" s="447" t="s">
        <v>4308</v>
      </c>
      <c r="H120" s="447" t="s">
        <v>4308</v>
      </c>
      <c r="I120" s="447" t="s">
        <v>4308</v>
      </c>
      <c r="J120" s="447" t="s">
        <v>4308</v>
      </c>
      <c r="K120" s="447" t="s">
        <v>4308</v>
      </c>
      <c r="L120" s="447" t="s">
        <v>4308</v>
      </c>
      <c r="M120" s="447" t="s">
        <v>4308</v>
      </c>
      <c r="N120" s="447" t="s">
        <v>4308</v>
      </c>
    </row>
    <row r="121" spans="1:50" x14ac:dyDescent="0.3">
      <c r="A121" s="447">
        <v>702348</v>
      </c>
      <c r="B121" s="447" t="s">
        <v>317</v>
      </c>
      <c r="C121" s="447" t="s">
        <v>4308</v>
      </c>
      <c r="D121" s="447" t="s">
        <v>4308</v>
      </c>
      <c r="E121" s="447" t="s">
        <v>4308</v>
      </c>
      <c r="F121" s="447" t="s">
        <v>4308</v>
      </c>
      <c r="G121" s="447" t="s">
        <v>4308</v>
      </c>
      <c r="H121" s="447" t="s">
        <v>4308</v>
      </c>
      <c r="I121" s="447" t="s">
        <v>4308</v>
      </c>
      <c r="J121" s="447" t="s">
        <v>4308</v>
      </c>
      <c r="K121" s="447" t="s">
        <v>4308</v>
      </c>
      <c r="L121" s="447" t="s">
        <v>4308</v>
      </c>
      <c r="M121" s="447" t="s">
        <v>4308</v>
      </c>
      <c r="N121" s="447" t="s">
        <v>4308</v>
      </c>
    </row>
    <row r="122" spans="1:50" x14ac:dyDescent="0.3">
      <c r="A122" s="447">
        <v>702547</v>
      </c>
      <c r="B122" s="447" t="s">
        <v>317</v>
      </c>
      <c r="C122" s="447" t="s">
        <v>4308</v>
      </c>
      <c r="D122" s="447" t="s">
        <v>4308</v>
      </c>
      <c r="E122" s="447" t="s">
        <v>4308</v>
      </c>
      <c r="F122" s="447" t="s">
        <v>4308</v>
      </c>
      <c r="G122" s="447" t="s">
        <v>4308</v>
      </c>
      <c r="H122" s="447" t="s">
        <v>4308</v>
      </c>
      <c r="I122" s="447" t="s">
        <v>4308</v>
      </c>
      <c r="J122" s="447" t="s">
        <v>4308</v>
      </c>
      <c r="K122" s="447" t="s">
        <v>4308</v>
      </c>
      <c r="L122" s="447" t="s">
        <v>4308</v>
      </c>
      <c r="M122" s="447" t="s">
        <v>4308</v>
      </c>
      <c r="N122" s="447" t="s">
        <v>4308</v>
      </c>
    </row>
    <row r="123" spans="1:50" x14ac:dyDescent="0.3">
      <c r="A123" s="447">
        <v>702629</v>
      </c>
      <c r="B123" s="447" t="s">
        <v>317</v>
      </c>
      <c r="C123" s="447" t="s">
        <v>4308</v>
      </c>
      <c r="D123" s="447" t="s">
        <v>4308</v>
      </c>
      <c r="E123" s="447" t="s">
        <v>4308</v>
      </c>
      <c r="F123" s="447" t="s">
        <v>4308</v>
      </c>
      <c r="G123" s="447" t="s">
        <v>4308</v>
      </c>
      <c r="H123" s="447" t="s">
        <v>4308</v>
      </c>
      <c r="I123" s="447" t="s">
        <v>4308</v>
      </c>
      <c r="J123" s="447" t="s">
        <v>4308</v>
      </c>
      <c r="K123" s="447" t="s">
        <v>4308</v>
      </c>
      <c r="L123" s="447" t="s">
        <v>4308</v>
      </c>
      <c r="M123" s="447" t="s">
        <v>4308</v>
      </c>
      <c r="N123" s="447" t="s">
        <v>4308</v>
      </c>
    </row>
    <row r="124" spans="1:50" x14ac:dyDescent="0.3">
      <c r="A124" s="447">
        <v>702641</v>
      </c>
      <c r="B124" s="447" t="s">
        <v>317</v>
      </c>
      <c r="C124" s="447" t="s">
        <v>4308</v>
      </c>
      <c r="D124" s="447" t="s">
        <v>4308</v>
      </c>
      <c r="E124" s="447" t="s">
        <v>4308</v>
      </c>
      <c r="F124" s="447" t="s">
        <v>4308</v>
      </c>
      <c r="G124" s="447" t="s">
        <v>4308</v>
      </c>
      <c r="H124" s="447" t="s">
        <v>4308</v>
      </c>
      <c r="I124" s="447" t="s">
        <v>4308</v>
      </c>
      <c r="J124" s="447" t="s">
        <v>4308</v>
      </c>
      <c r="K124" s="447" t="s">
        <v>4308</v>
      </c>
      <c r="L124" s="447" t="s">
        <v>4308</v>
      </c>
      <c r="M124" s="447" t="s">
        <v>4308</v>
      </c>
      <c r="N124" s="447" t="s">
        <v>4308</v>
      </c>
    </row>
    <row r="125" spans="1:50" x14ac:dyDescent="0.3">
      <c r="A125" s="447">
        <v>702687</v>
      </c>
      <c r="B125" s="447" t="s">
        <v>317</v>
      </c>
      <c r="C125" s="447" t="s">
        <v>4308</v>
      </c>
      <c r="D125" s="447" t="s">
        <v>4308</v>
      </c>
      <c r="E125" s="447" t="s">
        <v>4308</v>
      </c>
      <c r="F125" s="447" t="s">
        <v>4308</v>
      </c>
      <c r="G125" s="447" t="s">
        <v>4308</v>
      </c>
      <c r="H125" s="447" t="s">
        <v>4308</v>
      </c>
      <c r="I125" s="447" t="s">
        <v>4308</v>
      </c>
      <c r="J125" s="447" t="s">
        <v>4308</v>
      </c>
      <c r="K125" s="447" t="s">
        <v>4308</v>
      </c>
      <c r="L125" s="447" t="s">
        <v>4308</v>
      </c>
      <c r="M125" s="447" t="s">
        <v>4308</v>
      </c>
      <c r="N125" s="447" t="s">
        <v>4308</v>
      </c>
    </row>
    <row r="126" spans="1:50" x14ac:dyDescent="0.3">
      <c r="A126" s="447">
        <v>702890</v>
      </c>
      <c r="B126" s="447" t="s">
        <v>317</v>
      </c>
      <c r="C126" s="447" t="s">
        <v>4308</v>
      </c>
      <c r="D126" s="447" t="s">
        <v>4308</v>
      </c>
      <c r="E126" s="447" t="s">
        <v>4308</v>
      </c>
      <c r="F126" s="447" t="s">
        <v>4308</v>
      </c>
      <c r="G126" s="447" t="s">
        <v>4308</v>
      </c>
      <c r="H126" s="447" t="s">
        <v>4308</v>
      </c>
      <c r="I126" s="447" t="s">
        <v>4308</v>
      </c>
      <c r="J126" s="447" t="s">
        <v>4308</v>
      </c>
      <c r="K126" s="447" t="s">
        <v>4308</v>
      </c>
      <c r="L126" s="447" t="s">
        <v>4308</v>
      </c>
      <c r="M126" s="447" t="s">
        <v>4308</v>
      </c>
      <c r="N126" s="447" t="s">
        <v>4308</v>
      </c>
    </row>
    <row r="127" spans="1:50" x14ac:dyDescent="0.3">
      <c r="A127" s="447">
        <v>702893</v>
      </c>
      <c r="B127" s="447" t="s">
        <v>317</v>
      </c>
      <c r="C127" s="447" t="s">
        <v>4308</v>
      </c>
      <c r="D127" s="447" t="s">
        <v>4308</v>
      </c>
      <c r="E127" s="447" t="s">
        <v>4308</v>
      </c>
      <c r="F127" s="447" t="s">
        <v>4308</v>
      </c>
      <c r="G127" s="447" t="s">
        <v>4308</v>
      </c>
      <c r="H127" s="447" t="s">
        <v>4308</v>
      </c>
      <c r="I127" s="447" t="s">
        <v>4308</v>
      </c>
      <c r="J127" s="447" t="s">
        <v>4308</v>
      </c>
      <c r="K127" s="447" t="s">
        <v>4308</v>
      </c>
      <c r="L127" s="447" t="s">
        <v>4308</v>
      </c>
      <c r="M127" s="447" t="s">
        <v>4308</v>
      </c>
      <c r="N127" s="447" t="s">
        <v>4308</v>
      </c>
    </row>
    <row r="128" spans="1:50" x14ac:dyDescent="0.3">
      <c r="A128" s="447">
        <v>703013</v>
      </c>
      <c r="B128" s="447" t="s">
        <v>317</v>
      </c>
      <c r="C128" s="447" t="s">
        <v>4308</v>
      </c>
      <c r="D128" s="447" t="s">
        <v>4308</v>
      </c>
      <c r="E128" s="447" t="s">
        <v>4308</v>
      </c>
      <c r="F128" s="447" t="s">
        <v>4308</v>
      </c>
      <c r="G128" s="447" t="s">
        <v>4308</v>
      </c>
      <c r="H128" s="447" t="s">
        <v>4308</v>
      </c>
      <c r="I128" s="447" t="s">
        <v>4308</v>
      </c>
      <c r="J128" s="447" t="s">
        <v>4308</v>
      </c>
      <c r="K128" s="447" t="s">
        <v>4308</v>
      </c>
      <c r="L128" s="447" t="s">
        <v>4308</v>
      </c>
      <c r="M128" s="447" t="s">
        <v>4308</v>
      </c>
      <c r="N128" s="447" t="s">
        <v>4308</v>
      </c>
    </row>
    <row r="129" spans="1:14" x14ac:dyDescent="0.3">
      <c r="A129" s="447">
        <v>703385</v>
      </c>
      <c r="B129" s="447" t="s">
        <v>317</v>
      </c>
      <c r="C129" s="447" t="s">
        <v>4308</v>
      </c>
      <c r="D129" s="447" t="s">
        <v>4308</v>
      </c>
      <c r="E129" s="447" t="s">
        <v>4308</v>
      </c>
      <c r="F129" s="447" t="s">
        <v>4308</v>
      </c>
      <c r="G129" s="447" t="s">
        <v>4308</v>
      </c>
      <c r="H129" s="447" t="s">
        <v>4308</v>
      </c>
      <c r="I129" s="447" t="s">
        <v>4308</v>
      </c>
      <c r="J129" s="447" t="s">
        <v>4308</v>
      </c>
      <c r="K129" s="447" t="s">
        <v>4308</v>
      </c>
      <c r="L129" s="447" t="s">
        <v>4308</v>
      </c>
      <c r="M129" s="447" t="s">
        <v>4308</v>
      </c>
      <c r="N129" s="447" t="s">
        <v>4308</v>
      </c>
    </row>
    <row r="130" spans="1:14" x14ac:dyDescent="0.3">
      <c r="A130" s="447">
        <v>703455</v>
      </c>
      <c r="B130" s="447" t="s">
        <v>317</v>
      </c>
      <c r="C130" s="447" t="s">
        <v>4308</v>
      </c>
      <c r="D130" s="447" t="s">
        <v>4308</v>
      </c>
      <c r="E130" s="447" t="s">
        <v>4308</v>
      </c>
      <c r="F130" s="447" t="s">
        <v>4308</v>
      </c>
      <c r="G130" s="447" t="s">
        <v>4308</v>
      </c>
      <c r="H130" s="447" t="s">
        <v>4308</v>
      </c>
      <c r="I130" s="447" t="s">
        <v>4308</v>
      </c>
      <c r="J130" s="447" t="s">
        <v>4308</v>
      </c>
      <c r="K130" s="447" t="s">
        <v>4308</v>
      </c>
      <c r="L130" s="447" t="s">
        <v>4308</v>
      </c>
      <c r="M130" s="447" t="s">
        <v>4308</v>
      </c>
      <c r="N130" s="447" t="s">
        <v>4308</v>
      </c>
    </row>
    <row r="131" spans="1:14" x14ac:dyDescent="0.3">
      <c r="A131" s="447">
        <v>703567</v>
      </c>
      <c r="B131" s="447" t="s">
        <v>317</v>
      </c>
      <c r="C131" s="447" t="s">
        <v>4308</v>
      </c>
      <c r="D131" s="447" t="s">
        <v>4308</v>
      </c>
      <c r="E131" s="447" t="s">
        <v>4308</v>
      </c>
      <c r="F131" s="447" t="s">
        <v>4308</v>
      </c>
      <c r="G131" s="447" t="s">
        <v>4308</v>
      </c>
      <c r="H131" s="447" t="s">
        <v>4308</v>
      </c>
      <c r="I131" s="447" t="s">
        <v>4308</v>
      </c>
      <c r="J131" s="447" t="s">
        <v>4308</v>
      </c>
      <c r="K131" s="447" t="s">
        <v>4308</v>
      </c>
      <c r="L131" s="447" t="s">
        <v>4308</v>
      </c>
      <c r="M131" s="447" t="s">
        <v>4308</v>
      </c>
      <c r="N131" s="447" t="s">
        <v>4308</v>
      </c>
    </row>
    <row r="132" spans="1:14" x14ac:dyDescent="0.3">
      <c r="A132" s="447">
        <v>703586</v>
      </c>
      <c r="B132" s="447" t="s">
        <v>317</v>
      </c>
      <c r="C132" s="447" t="s">
        <v>4308</v>
      </c>
      <c r="D132" s="447" t="s">
        <v>4308</v>
      </c>
      <c r="E132" s="447" t="s">
        <v>4308</v>
      </c>
      <c r="F132" s="447" t="s">
        <v>4308</v>
      </c>
      <c r="G132" s="447" t="s">
        <v>4308</v>
      </c>
      <c r="H132" s="447" t="s">
        <v>4308</v>
      </c>
      <c r="I132" s="447" t="s">
        <v>4308</v>
      </c>
      <c r="J132" s="447" t="s">
        <v>4308</v>
      </c>
      <c r="K132" s="447" t="s">
        <v>4308</v>
      </c>
      <c r="L132" s="447" t="s">
        <v>4308</v>
      </c>
      <c r="M132" s="447" t="s">
        <v>4308</v>
      </c>
      <c r="N132" s="447" t="s">
        <v>4308</v>
      </c>
    </row>
    <row r="133" spans="1:14" x14ac:dyDescent="0.3">
      <c r="A133" s="447">
        <v>703610</v>
      </c>
      <c r="B133" s="447" t="s">
        <v>317</v>
      </c>
      <c r="C133" s="447" t="s">
        <v>4308</v>
      </c>
      <c r="D133" s="447" t="s">
        <v>4308</v>
      </c>
      <c r="E133" s="447" t="s">
        <v>4308</v>
      </c>
      <c r="F133" s="447" t="s">
        <v>4308</v>
      </c>
      <c r="G133" s="447" t="s">
        <v>4308</v>
      </c>
      <c r="H133" s="447" t="s">
        <v>4308</v>
      </c>
      <c r="I133" s="447" t="s">
        <v>4308</v>
      </c>
      <c r="J133" s="447" t="s">
        <v>4308</v>
      </c>
      <c r="K133" s="447" t="s">
        <v>4308</v>
      </c>
      <c r="L133" s="447" t="s">
        <v>4308</v>
      </c>
      <c r="M133" s="447" t="s">
        <v>4308</v>
      </c>
      <c r="N133" s="447" t="s">
        <v>4308</v>
      </c>
    </row>
    <row r="134" spans="1:14" x14ac:dyDescent="0.3">
      <c r="A134" s="447">
        <v>703661</v>
      </c>
      <c r="B134" s="447" t="s">
        <v>317</v>
      </c>
      <c r="C134" s="447" t="s">
        <v>4308</v>
      </c>
      <c r="D134" s="447" t="s">
        <v>4308</v>
      </c>
      <c r="E134" s="447" t="s">
        <v>4308</v>
      </c>
      <c r="F134" s="447" t="s">
        <v>4308</v>
      </c>
      <c r="G134" s="447" t="s">
        <v>4308</v>
      </c>
      <c r="H134" s="447" t="s">
        <v>4308</v>
      </c>
      <c r="I134" s="447" t="s">
        <v>4308</v>
      </c>
      <c r="J134" s="447" t="s">
        <v>4308</v>
      </c>
      <c r="K134" s="447" t="s">
        <v>4308</v>
      </c>
      <c r="L134" s="447" t="s">
        <v>4308</v>
      </c>
      <c r="M134" s="447" t="s">
        <v>4308</v>
      </c>
      <c r="N134" s="447" t="s">
        <v>4308</v>
      </c>
    </row>
    <row r="135" spans="1:14" x14ac:dyDescent="0.3">
      <c r="A135" s="447">
        <v>703750</v>
      </c>
      <c r="B135" s="447" t="s">
        <v>317</v>
      </c>
      <c r="C135" s="447" t="s">
        <v>4308</v>
      </c>
      <c r="D135" s="447" t="s">
        <v>4308</v>
      </c>
      <c r="E135" s="447" t="s">
        <v>4308</v>
      </c>
      <c r="F135" s="447" t="s">
        <v>4308</v>
      </c>
      <c r="G135" s="447" t="s">
        <v>4308</v>
      </c>
      <c r="H135" s="447" t="s">
        <v>4308</v>
      </c>
      <c r="I135" s="447" t="s">
        <v>4308</v>
      </c>
      <c r="J135" s="447" t="s">
        <v>4308</v>
      </c>
      <c r="K135" s="447" t="s">
        <v>4308</v>
      </c>
      <c r="L135" s="447" t="s">
        <v>4308</v>
      </c>
      <c r="M135" s="447" t="s">
        <v>4308</v>
      </c>
      <c r="N135" s="447" t="s">
        <v>4308</v>
      </c>
    </row>
    <row r="136" spans="1:14" x14ac:dyDescent="0.3">
      <c r="A136" s="447">
        <v>703780</v>
      </c>
      <c r="B136" s="447" t="s">
        <v>317</v>
      </c>
      <c r="C136" s="447" t="s">
        <v>4308</v>
      </c>
      <c r="D136" s="447" t="s">
        <v>4308</v>
      </c>
      <c r="E136" s="447" t="s">
        <v>4308</v>
      </c>
      <c r="F136" s="447" t="s">
        <v>4308</v>
      </c>
      <c r="G136" s="447" t="s">
        <v>4308</v>
      </c>
      <c r="H136" s="447" t="s">
        <v>4308</v>
      </c>
      <c r="I136" s="447" t="s">
        <v>4308</v>
      </c>
      <c r="J136" s="447" t="s">
        <v>4308</v>
      </c>
      <c r="K136" s="447" t="s">
        <v>4308</v>
      </c>
      <c r="L136" s="447" t="s">
        <v>4308</v>
      </c>
      <c r="M136" s="447" t="s">
        <v>4308</v>
      </c>
      <c r="N136" s="447" t="s">
        <v>4308</v>
      </c>
    </row>
    <row r="137" spans="1:14" x14ac:dyDescent="0.3">
      <c r="A137" s="447">
        <v>703832</v>
      </c>
      <c r="B137" s="447" t="s">
        <v>317</v>
      </c>
      <c r="C137" s="447" t="s">
        <v>4308</v>
      </c>
      <c r="D137" s="447" t="s">
        <v>4308</v>
      </c>
      <c r="E137" s="447" t="s">
        <v>4308</v>
      </c>
      <c r="F137" s="447" t="s">
        <v>4308</v>
      </c>
      <c r="G137" s="447" t="s">
        <v>4308</v>
      </c>
      <c r="H137" s="447" t="s">
        <v>4308</v>
      </c>
      <c r="I137" s="447" t="s">
        <v>4308</v>
      </c>
      <c r="J137" s="447" t="s">
        <v>4308</v>
      </c>
      <c r="K137" s="447" t="s">
        <v>4308</v>
      </c>
      <c r="L137" s="447" t="s">
        <v>4308</v>
      </c>
      <c r="M137" s="447" t="s">
        <v>4308</v>
      </c>
      <c r="N137" s="447" t="s">
        <v>4308</v>
      </c>
    </row>
    <row r="138" spans="1:14" x14ac:dyDescent="0.3">
      <c r="A138" s="447">
        <v>703859</v>
      </c>
      <c r="B138" s="447" t="s">
        <v>317</v>
      </c>
      <c r="C138" s="447" t="s">
        <v>4308</v>
      </c>
      <c r="D138" s="447" t="s">
        <v>4308</v>
      </c>
      <c r="E138" s="447" t="s">
        <v>4308</v>
      </c>
      <c r="F138" s="447" t="s">
        <v>4308</v>
      </c>
      <c r="G138" s="447" t="s">
        <v>4308</v>
      </c>
      <c r="H138" s="447" t="s">
        <v>4308</v>
      </c>
      <c r="I138" s="447" t="s">
        <v>4308</v>
      </c>
      <c r="J138" s="447" t="s">
        <v>4308</v>
      </c>
      <c r="K138" s="447" t="s">
        <v>4308</v>
      </c>
      <c r="L138" s="447" t="s">
        <v>4308</v>
      </c>
      <c r="M138" s="447" t="s">
        <v>4308</v>
      </c>
      <c r="N138" s="447" t="s">
        <v>4308</v>
      </c>
    </row>
    <row r="139" spans="1:14" x14ac:dyDescent="0.3">
      <c r="A139" s="447">
        <v>703880</v>
      </c>
      <c r="B139" s="447" t="s">
        <v>317</v>
      </c>
      <c r="C139" s="447" t="s">
        <v>4308</v>
      </c>
      <c r="D139" s="447" t="s">
        <v>4308</v>
      </c>
      <c r="E139" s="447" t="s">
        <v>4308</v>
      </c>
      <c r="F139" s="447" t="s">
        <v>4308</v>
      </c>
      <c r="G139" s="447" t="s">
        <v>4308</v>
      </c>
      <c r="H139" s="447" t="s">
        <v>4308</v>
      </c>
      <c r="I139" s="447" t="s">
        <v>4308</v>
      </c>
      <c r="J139" s="447" t="s">
        <v>4308</v>
      </c>
      <c r="K139" s="447" t="s">
        <v>4308</v>
      </c>
      <c r="L139" s="447" t="s">
        <v>4308</v>
      </c>
      <c r="M139" s="447" t="s">
        <v>4308</v>
      </c>
      <c r="N139" s="447" t="s">
        <v>4308</v>
      </c>
    </row>
    <row r="140" spans="1:14" x14ac:dyDescent="0.3">
      <c r="A140" s="447">
        <v>704007</v>
      </c>
      <c r="B140" s="447" t="s">
        <v>317</v>
      </c>
      <c r="C140" s="447" t="s">
        <v>4308</v>
      </c>
      <c r="D140" s="447" t="s">
        <v>4308</v>
      </c>
      <c r="E140" s="447" t="s">
        <v>4308</v>
      </c>
      <c r="F140" s="447" t="s">
        <v>4308</v>
      </c>
      <c r="G140" s="447" t="s">
        <v>4308</v>
      </c>
      <c r="H140" s="447" t="s">
        <v>4308</v>
      </c>
      <c r="I140" s="447" t="s">
        <v>4308</v>
      </c>
      <c r="J140" s="447" t="s">
        <v>4308</v>
      </c>
      <c r="K140" s="447" t="s">
        <v>4308</v>
      </c>
      <c r="L140" s="447" t="s">
        <v>4308</v>
      </c>
      <c r="M140" s="447" t="s">
        <v>4308</v>
      </c>
      <c r="N140" s="447" t="s">
        <v>4308</v>
      </c>
    </row>
    <row r="141" spans="1:14" x14ac:dyDescent="0.3">
      <c r="A141" s="447">
        <v>704031</v>
      </c>
      <c r="B141" s="447" t="s">
        <v>317</v>
      </c>
      <c r="C141" s="447" t="s">
        <v>4308</v>
      </c>
      <c r="D141" s="447" t="s">
        <v>4308</v>
      </c>
      <c r="E141" s="447" t="s">
        <v>4308</v>
      </c>
      <c r="F141" s="447" t="s">
        <v>4308</v>
      </c>
      <c r="G141" s="447" t="s">
        <v>4308</v>
      </c>
      <c r="H141" s="447" t="s">
        <v>4308</v>
      </c>
      <c r="I141" s="447" t="s">
        <v>4308</v>
      </c>
      <c r="J141" s="447" t="s">
        <v>4308</v>
      </c>
      <c r="K141" s="447" t="s">
        <v>4308</v>
      </c>
      <c r="L141" s="447" t="s">
        <v>4308</v>
      </c>
      <c r="M141" s="447" t="s">
        <v>4308</v>
      </c>
      <c r="N141" s="447" t="s">
        <v>4308</v>
      </c>
    </row>
    <row r="142" spans="1:14" x14ac:dyDescent="0.3">
      <c r="A142" s="447">
        <v>704070</v>
      </c>
      <c r="B142" s="447" t="s">
        <v>317</v>
      </c>
      <c r="C142" s="447" t="s">
        <v>4308</v>
      </c>
      <c r="D142" s="447" t="s">
        <v>4308</v>
      </c>
      <c r="E142" s="447" t="s">
        <v>4308</v>
      </c>
      <c r="F142" s="447" t="s">
        <v>4308</v>
      </c>
      <c r="G142" s="447" t="s">
        <v>4308</v>
      </c>
      <c r="H142" s="447" t="s">
        <v>4308</v>
      </c>
      <c r="I142" s="447" t="s">
        <v>4308</v>
      </c>
      <c r="J142" s="447" t="s">
        <v>4308</v>
      </c>
      <c r="K142" s="447" t="s">
        <v>4308</v>
      </c>
      <c r="L142" s="447" t="s">
        <v>4308</v>
      </c>
      <c r="M142" s="447" t="s">
        <v>4308</v>
      </c>
      <c r="N142" s="447" t="s">
        <v>4308</v>
      </c>
    </row>
    <row r="143" spans="1:14" x14ac:dyDescent="0.3">
      <c r="A143" s="447">
        <v>704087</v>
      </c>
      <c r="B143" s="447" t="s">
        <v>317</v>
      </c>
      <c r="C143" s="447" t="s">
        <v>4308</v>
      </c>
      <c r="D143" s="447" t="s">
        <v>4308</v>
      </c>
      <c r="E143" s="447" t="s">
        <v>4308</v>
      </c>
      <c r="F143" s="447" t="s">
        <v>4308</v>
      </c>
      <c r="G143" s="447" t="s">
        <v>4308</v>
      </c>
      <c r="H143" s="447" t="s">
        <v>4308</v>
      </c>
      <c r="I143" s="447" t="s">
        <v>4308</v>
      </c>
      <c r="J143" s="447" t="s">
        <v>4308</v>
      </c>
      <c r="K143" s="447" t="s">
        <v>4308</v>
      </c>
      <c r="L143" s="447" t="s">
        <v>4308</v>
      </c>
      <c r="M143" s="447" t="s">
        <v>4308</v>
      </c>
      <c r="N143" s="447" t="s">
        <v>4308</v>
      </c>
    </row>
    <row r="144" spans="1:14" x14ac:dyDescent="0.3">
      <c r="A144" s="447">
        <v>704091</v>
      </c>
      <c r="B144" s="447" t="s">
        <v>317</v>
      </c>
      <c r="C144" s="447" t="s">
        <v>4308</v>
      </c>
      <c r="D144" s="447" t="s">
        <v>4308</v>
      </c>
      <c r="E144" s="447" t="s">
        <v>4308</v>
      </c>
      <c r="F144" s="447" t="s">
        <v>4308</v>
      </c>
      <c r="G144" s="447" t="s">
        <v>4308</v>
      </c>
      <c r="H144" s="447" t="s">
        <v>4308</v>
      </c>
      <c r="I144" s="447" t="s">
        <v>4308</v>
      </c>
      <c r="J144" s="447" t="s">
        <v>4308</v>
      </c>
      <c r="K144" s="447" t="s">
        <v>4308</v>
      </c>
      <c r="L144" s="447" t="s">
        <v>4308</v>
      </c>
      <c r="M144" s="447" t="s">
        <v>4308</v>
      </c>
      <c r="N144" s="447" t="s">
        <v>4308</v>
      </c>
    </row>
    <row r="145" spans="1:14" x14ac:dyDescent="0.3">
      <c r="A145" s="447">
        <v>704177</v>
      </c>
      <c r="B145" s="447" t="s">
        <v>317</v>
      </c>
      <c r="C145" s="447" t="s">
        <v>4308</v>
      </c>
      <c r="D145" s="447" t="s">
        <v>4308</v>
      </c>
      <c r="E145" s="447" t="s">
        <v>4308</v>
      </c>
      <c r="F145" s="447" t="s">
        <v>4308</v>
      </c>
      <c r="G145" s="447" t="s">
        <v>4308</v>
      </c>
      <c r="H145" s="447" t="s">
        <v>4308</v>
      </c>
      <c r="I145" s="447" t="s">
        <v>4308</v>
      </c>
      <c r="J145" s="447" t="s">
        <v>4308</v>
      </c>
      <c r="K145" s="447" t="s">
        <v>4308</v>
      </c>
      <c r="L145" s="447" t="s">
        <v>4308</v>
      </c>
      <c r="M145" s="447" t="s">
        <v>4308</v>
      </c>
      <c r="N145" s="447" t="s">
        <v>4308</v>
      </c>
    </row>
    <row r="146" spans="1:14" x14ac:dyDescent="0.3">
      <c r="A146" s="447">
        <v>704178</v>
      </c>
      <c r="B146" s="447" t="s">
        <v>317</v>
      </c>
      <c r="C146" s="447" t="s">
        <v>4308</v>
      </c>
      <c r="D146" s="447" t="s">
        <v>4308</v>
      </c>
      <c r="E146" s="447" t="s">
        <v>4308</v>
      </c>
      <c r="F146" s="447" t="s">
        <v>4308</v>
      </c>
      <c r="G146" s="447" t="s">
        <v>4308</v>
      </c>
      <c r="H146" s="447" t="s">
        <v>4308</v>
      </c>
      <c r="I146" s="447" t="s">
        <v>4308</v>
      </c>
      <c r="J146" s="447" t="s">
        <v>4308</v>
      </c>
      <c r="K146" s="447" t="s">
        <v>4308</v>
      </c>
      <c r="L146" s="447" t="s">
        <v>4308</v>
      </c>
      <c r="M146" s="447" t="s">
        <v>4308</v>
      </c>
      <c r="N146" s="447" t="s">
        <v>4308</v>
      </c>
    </row>
    <row r="147" spans="1:14" x14ac:dyDescent="0.3">
      <c r="A147" s="447">
        <v>704327</v>
      </c>
      <c r="B147" s="447" t="s">
        <v>317</v>
      </c>
      <c r="C147" s="447" t="s">
        <v>4308</v>
      </c>
      <c r="D147" s="447" t="s">
        <v>4308</v>
      </c>
      <c r="E147" s="447" t="s">
        <v>4308</v>
      </c>
      <c r="F147" s="447" t="s">
        <v>4308</v>
      </c>
      <c r="G147" s="447" t="s">
        <v>4308</v>
      </c>
      <c r="H147" s="447" t="s">
        <v>4308</v>
      </c>
      <c r="I147" s="447" t="s">
        <v>4308</v>
      </c>
      <c r="J147" s="447" t="s">
        <v>4308</v>
      </c>
      <c r="K147" s="447" t="s">
        <v>4308</v>
      </c>
      <c r="L147" s="447" t="s">
        <v>4308</v>
      </c>
      <c r="M147" s="447" t="s">
        <v>4308</v>
      </c>
      <c r="N147" s="447" t="s">
        <v>4308</v>
      </c>
    </row>
    <row r="148" spans="1:14" x14ac:dyDescent="0.3">
      <c r="A148" s="447">
        <v>704504</v>
      </c>
      <c r="B148" s="447" t="s">
        <v>317</v>
      </c>
      <c r="C148" s="447" t="s">
        <v>4308</v>
      </c>
      <c r="D148" s="447" t="s">
        <v>4308</v>
      </c>
      <c r="E148" s="447" t="s">
        <v>4308</v>
      </c>
      <c r="F148" s="447" t="s">
        <v>4308</v>
      </c>
      <c r="G148" s="447" t="s">
        <v>4308</v>
      </c>
      <c r="H148" s="447" t="s">
        <v>4308</v>
      </c>
      <c r="I148" s="447" t="s">
        <v>4308</v>
      </c>
      <c r="J148" s="447" t="s">
        <v>4308</v>
      </c>
      <c r="K148" s="447" t="s">
        <v>4308</v>
      </c>
      <c r="L148" s="447" t="s">
        <v>4308</v>
      </c>
      <c r="M148" s="447" t="s">
        <v>4308</v>
      </c>
      <c r="N148" s="447" t="s">
        <v>4308</v>
      </c>
    </row>
    <row r="149" spans="1:14" x14ac:dyDescent="0.3">
      <c r="A149" s="447">
        <v>704578</v>
      </c>
      <c r="B149" s="447" t="s">
        <v>317</v>
      </c>
      <c r="C149" s="447" t="s">
        <v>4308</v>
      </c>
      <c r="D149" s="447" t="s">
        <v>4308</v>
      </c>
      <c r="E149" s="447" t="s">
        <v>4308</v>
      </c>
      <c r="F149" s="447" t="s">
        <v>4308</v>
      </c>
      <c r="G149" s="447" t="s">
        <v>4308</v>
      </c>
      <c r="H149" s="447" t="s">
        <v>4308</v>
      </c>
      <c r="I149" s="447" t="s">
        <v>4308</v>
      </c>
      <c r="J149" s="447" t="s">
        <v>4308</v>
      </c>
      <c r="K149" s="447" t="s">
        <v>4308</v>
      </c>
      <c r="L149" s="447" t="s">
        <v>4308</v>
      </c>
      <c r="M149" s="447" t="s">
        <v>4308</v>
      </c>
      <c r="N149" s="447" t="s">
        <v>4308</v>
      </c>
    </row>
    <row r="150" spans="1:14" x14ac:dyDescent="0.3">
      <c r="A150" s="447">
        <v>704729</v>
      </c>
      <c r="B150" s="447" t="s">
        <v>317</v>
      </c>
      <c r="C150" s="447" t="s">
        <v>4308</v>
      </c>
      <c r="D150" s="447" t="s">
        <v>4308</v>
      </c>
      <c r="E150" s="447" t="s">
        <v>4308</v>
      </c>
      <c r="F150" s="447" t="s">
        <v>4308</v>
      </c>
      <c r="G150" s="447" t="s">
        <v>4308</v>
      </c>
      <c r="H150" s="447" t="s">
        <v>4308</v>
      </c>
      <c r="I150" s="447" t="s">
        <v>4308</v>
      </c>
      <c r="J150" s="447" t="s">
        <v>4308</v>
      </c>
      <c r="K150" s="447" t="s">
        <v>4308</v>
      </c>
      <c r="L150" s="447" t="s">
        <v>4308</v>
      </c>
      <c r="M150" s="447" t="s">
        <v>4308</v>
      </c>
      <c r="N150" s="447" t="s">
        <v>4308</v>
      </c>
    </row>
    <row r="151" spans="1:14" x14ac:dyDescent="0.3">
      <c r="A151" s="447">
        <v>704737</v>
      </c>
      <c r="B151" s="447" t="s">
        <v>317</v>
      </c>
      <c r="C151" s="447" t="s">
        <v>4308</v>
      </c>
      <c r="D151" s="447" t="s">
        <v>4308</v>
      </c>
      <c r="E151" s="447" t="s">
        <v>4308</v>
      </c>
      <c r="F151" s="447" t="s">
        <v>4308</v>
      </c>
      <c r="G151" s="447" t="s">
        <v>4308</v>
      </c>
      <c r="H151" s="447" t="s">
        <v>4308</v>
      </c>
      <c r="I151" s="447" t="s">
        <v>4308</v>
      </c>
      <c r="J151" s="447" t="s">
        <v>4308</v>
      </c>
      <c r="K151" s="447" t="s">
        <v>4308</v>
      </c>
      <c r="L151" s="447" t="s">
        <v>4308</v>
      </c>
      <c r="M151" s="447" t="s">
        <v>4308</v>
      </c>
      <c r="N151" s="447" t="s">
        <v>4308</v>
      </c>
    </row>
    <row r="152" spans="1:14" x14ac:dyDescent="0.3">
      <c r="A152" s="447">
        <v>704774</v>
      </c>
      <c r="B152" s="447" t="s">
        <v>317</v>
      </c>
      <c r="C152" s="447" t="s">
        <v>4308</v>
      </c>
      <c r="D152" s="447" t="s">
        <v>4308</v>
      </c>
      <c r="E152" s="447" t="s">
        <v>4308</v>
      </c>
      <c r="F152" s="447" t="s">
        <v>4308</v>
      </c>
      <c r="G152" s="447" t="s">
        <v>4308</v>
      </c>
      <c r="H152" s="447" t="s">
        <v>4308</v>
      </c>
      <c r="I152" s="447" t="s">
        <v>4308</v>
      </c>
      <c r="J152" s="447" t="s">
        <v>4308</v>
      </c>
      <c r="K152" s="447" t="s">
        <v>4308</v>
      </c>
      <c r="L152" s="447" t="s">
        <v>4308</v>
      </c>
      <c r="M152" s="447" t="s">
        <v>4308</v>
      </c>
      <c r="N152" s="447" t="s">
        <v>4308</v>
      </c>
    </row>
    <row r="153" spans="1:14" x14ac:dyDescent="0.3">
      <c r="A153" s="447">
        <v>704814</v>
      </c>
      <c r="B153" s="447" t="s">
        <v>317</v>
      </c>
      <c r="C153" s="447" t="s">
        <v>4308</v>
      </c>
      <c r="D153" s="447" t="s">
        <v>4308</v>
      </c>
      <c r="E153" s="447" t="s">
        <v>4308</v>
      </c>
      <c r="F153" s="447" t="s">
        <v>4308</v>
      </c>
      <c r="G153" s="447" t="s">
        <v>4308</v>
      </c>
      <c r="H153" s="447" t="s">
        <v>4308</v>
      </c>
      <c r="I153" s="447" t="s">
        <v>4308</v>
      </c>
      <c r="J153" s="447" t="s">
        <v>4308</v>
      </c>
      <c r="K153" s="447" t="s">
        <v>4308</v>
      </c>
      <c r="L153" s="447" t="s">
        <v>4308</v>
      </c>
      <c r="M153" s="447" t="s">
        <v>4308</v>
      </c>
      <c r="N153" s="447" t="s">
        <v>4308</v>
      </c>
    </row>
    <row r="154" spans="1:14" x14ac:dyDescent="0.3">
      <c r="A154" s="447">
        <v>704861</v>
      </c>
      <c r="B154" s="447" t="s">
        <v>317</v>
      </c>
      <c r="C154" s="447" t="s">
        <v>4308</v>
      </c>
      <c r="D154" s="447" t="s">
        <v>4308</v>
      </c>
      <c r="E154" s="447" t="s">
        <v>4308</v>
      </c>
      <c r="F154" s="447" t="s">
        <v>4308</v>
      </c>
      <c r="G154" s="447" t="s">
        <v>4308</v>
      </c>
      <c r="H154" s="447" t="s">
        <v>4308</v>
      </c>
      <c r="I154" s="447" t="s">
        <v>4308</v>
      </c>
      <c r="J154" s="447" t="s">
        <v>4308</v>
      </c>
      <c r="K154" s="447" t="s">
        <v>4308</v>
      </c>
      <c r="L154" s="447" t="s">
        <v>4308</v>
      </c>
      <c r="M154" s="447" t="s">
        <v>4308</v>
      </c>
      <c r="N154" s="447" t="s">
        <v>4308</v>
      </c>
    </row>
    <row r="155" spans="1:14" x14ac:dyDescent="0.3">
      <c r="A155" s="447">
        <v>704873</v>
      </c>
      <c r="B155" s="447" t="s">
        <v>317</v>
      </c>
      <c r="C155" s="447" t="s">
        <v>4308</v>
      </c>
      <c r="D155" s="447" t="s">
        <v>4308</v>
      </c>
      <c r="E155" s="447" t="s">
        <v>4308</v>
      </c>
      <c r="F155" s="447" t="s">
        <v>4308</v>
      </c>
      <c r="G155" s="447" t="s">
        <v>4308</v>
      </c>
      <c r="H155" s="447" t="s">
        <v>4308</v>
      </c>
      <c r="I155" s="447" t="s">
        <v>4308</v>
      </c>
      <c r="J155" s="447" t="s">
        <v>4308</v>
      </c>
      <c r="K155" s="447" t="s">
        <v>4308</v>
      </c>
      <c r="L155" s="447" t="s">
        <v>4308</v>
      </c>
      <c r="M155" s="447" t="s">
        <v>4308</v>
      </c>
      <c r="N155" s="447" t="s">
        <v>4308</v>
      </c>
    </row>
    <row r="156" spans="1:14" x14ac:dyDescent="0.3">
      <c r="A156" s="447">
        <v>704875</v>
      </c>
      <c r="B156" s="447" t="s">
        <v>317</v>
      </c>
      <c r="C156" s="447" t="s">
        <v>4308</v>
      </c>
      <c r="D156" s="447" t="s">
        <v>4308</v>
      </c>
      <c r="E156" s="447" t="s">
        <v>4308</v>
      </c>
      <c r="F156" s="447" t="s">
        <v>4308</v>
      </c>
      <c r="G156" s="447" t="s">
        <v>4308</v>
      </c>
      <c r="H156" s="447" t="s">
        <v>4308</v>
      </c>
      <c r="I156" s="447" t="s">
        <v>4308</v>
      </c>
      <c r="J156" s="447" t="s">
        <v>4308</v>
      </c>
      <c r="K156" s="447" t="s">
        <v>4308</v>
      </c>
      <c r="L156" s="447" t="s">
        <v>4308</v>
      </c>
      <c r="M156" s="447" t="s">
        <v>4308</v>
      </c>
      <c r="N156" s="447" t="s">
        <v>4308</v>
      </c>
    </row>
    <row r="157" spans="1:14" x14ac:dyDescent="0.3">
      <c r="A157" s="447">
        <v>704880</v>
      </c>
      <c r="B157" s="447" t="s">
        <v>317</v>
      </c>
      <c r="C157" s="447" t="s">
        <v>4308</v>
      </c>
      <c r="D157" s="447" t="s">
        <v>4308</v>
      </c>
      <c r="E157" s="447" t="s">
        <v>4308</v>
      </c>
      <c r="F157" s="447" t="s">
        <v>4308</v>
      </c>
      <c r="G157" s="447" t="s">
        <v>4308</v>
      </c>
      <c r="H157" s="447" t="s">
        <v>4308</v>
      </c>
      <c r="I157" s="447" t="s">
        <v>4308</v>
      </c>
      <c r="J157" s="447" t="s">
        <v>4308</v>
      </c>
      <c r="K157" s="447" t="s">
        <v>4308</v>
      </c>
      <c r="L157" s="447" t="s">
        <v>4308</v>
      </c>
      <c r="M157" s="447" t="s">
        <v>4308</v>
      </c>
      <c r="N157" s="447" t="s">
        <v>4308</v>
      </c>
    </row>
    <row r="158" spans="1:14" x14ac:dyDescent="0.3">
      <c r="A158" s="447">
        <v>704891</v>
      </c>
      <c r="B158" s="447" t="s">
        <v>317</v>
      </c>
      <c r="C158" s="447" t="s">
        <v>4308</v>
      </c>
      <c r="D158" s="447" t="s">
        <v>4308</v>
      </c>
      <c r="E158" s="447" t="s">
        <v>4308</v>
      </c>
      <c r="F158" s="447" t="s">
        <v>4308</v>
      </c>
      <c r="G158" s="447" t="s">
        <v>4308</v>
      </c>
      <c r="H158" s="447" t="s">
        <v>4308</v>
      </c>
      <c r="I158" s="447" t="s">
        <v>4308</v>
      </c>
      <c r="J158" s="447" t="s">
        <v>4308</v>
      </c>
      <c r="K158" s="447" t="s">
        <v>4308</v>
      </c>
      <c r="L158" s="447" t="s">
        <v>4308</v>
      </c>
      <c r="M158" s="447" t="s">
        <v>4308</v>
      </c>
      <c r="N158" s="447" t="s">
        <v>4308</v>
      </c>
    </row>
    <row r="159" spans="1:14" x14ac:dyDescent="0.3">
      <c r="A159" s="447">
        <v>704917</v>
      </c>
      <c r="B159" s="447" t="s">
        <v>317</v>
      </c>
      <c r="C159" s="447" t="s">
        <v>4308</v>
      </c>
      <c r="D159" s="447" t="s">
        <v>4308</v>
      </c>
      <c r="E159" s="447" t="s">
        <v>4308</v>
      </c>
      <c r="F159" s="447" t="s">
        <v>4308</v>
      </c>
      <c r="G159" s="447" t="s">
        <v>4308</v>
      </c>
      <c r="H159" s="447" t="s">
        <v>4308</v>
      </c>
      <c r="I159" s="447" t="s">
        <v>4308</v>
      </c>
      <c r="J159" s="447" t="s">
        <v>4308</v>
      </c>
      <c r="K159" s="447" t="s">
        <v>4308</v>
      </c>
      <c r="L159" s="447" t="s">
        <v>4308</v>
      </c>
      <c r="M159" s="447" t="s">
        <v>4308</v>
      </c>
      <c r="N159" s="447" t="s">
        <v>4308</v>
      </c>
    </row>
    <row r="160" spans="1:14" x14ac:dyDescent="0.3">
      <c r="A160" s="447">
        <v>704932</v>
      </c>
      <c r="B160" s="447" t="s">
        <v>317</v>
      </c>
      <c r="C160" s="447" t="s">
        <v>4308</v>
      </c>
      <c r="D160" s="447" t="s">
        <v>4308</v>
      </c>
      <c r="E160" s="447" t="s">
        <v>4308</v>
      </c>
      <c r="F160" s="447" t="s">
        <v>4308</v>
      </c>
      <c r="G160" s="447" t="s">
        <v>4308</v>
      </c>
      <c r="H160" s="447" t="s">
        <v>4308</v>
      </c>
      <c r="I160" s="447" t="s">
        <v>4308</v>
      </c>
      <c r="J160" s="447" t="s">
        <v>4308</v>
      </c>
      <c r="K160" s="447" t="s">
        <v>4308</v>
      </c>
      <c r="L160" s="447" t="s">
        <v>4308</v>
      </c>
      <c r="M160" s="447" t="s">
        <v>4308</v>
      </c>
      <c r="N160" s="447" t="s">
        <v>4308</v>
      </c>
    </row>
    <row r="161" spans="1:14" x14ac:dyDescent="0.3">
      <c r="A161" s="447">
        <v>704939</v>
      </c>
      <c r="B161" s="447" t="s">
        <v>317</v>
      </c>
      <c r="C161" s="447" t="s">
        <v>4308</v>
      </c>
      <c r="D161" s="447" t="s">
        <v>4308</v>
      </c>
      <c r="E161" s="447" t="s">
        <v>4308</v>
      </c>
      <c r="F161" s="447" t="s">
        <v>4308</v>
      </c>
      <c r="G161" s="447" t="s">
        <v>4308</v>
      </c>
      <c r="H161" s="447" t="s">
        <v>4308</v>
      </c>
      <c r="I161" s="447" t="s">
        <v>4308</v>
      </c>
      <c r="J161" s="447" t="s">
        <v>4308</v>
      </c>
      <c r="K161" s="447" t="s">
        <v>4308</v>
      </c>
      <c r="L161" s="447" t="s">
        <v>4308</v>
      </c>
      <c r="M161" s="447" t="s">
        <v>4308</v>
      </c>
      <c r="N161" s="447" t="s">
        <v>4308</v>
      </c>
    </row>
    <row r="162" spans="1:14" x14ac:dyDescent="0.3">
      <c r="A162" s="447">
        <v>704957</v>
      </c>
      <c r="B162" s="447" t="s">
        <v>317</v>
      </c>
      <c r="C162" s="447" t="s">
        <v>4308</v>
      </c>
      <c r="D162" s="447" t="s">
        <v>4308</v>
      </c>
      <c r="E162" s="447" t="s">
        <v>4308</v>
      </c>
      <c r="F162" s="447" t="s">
        <v>4308</v>
      </c>
      <c r="G162" s="447" t="s">
        <v>4308</v>
      </c>
      <c r="H162" s="447" t="s">
        <v>4308</v>
      </c>
      <c r="I162" s="447" t="s">
        <v>4308</v>
      </c>
      <c r="J162" s="447" t="s">
        <v>4308</v>
      </c>
      <c r="K162" s="447" t="s">
        <v>4308</v>
      </c>
      <c r="L162" s="447" t="s">
        <v>4308</v>
      </c>
      <c r="M162" s="447" t="s">
        <v>4308</v>
      </c>
      <c r="N162" s="447" t="s">
        <v>4308</v>
      </c>
    </row>
    <row r="163" spans="1:14" x14ac:dyDescent="0.3">
      <c r="A163" s="447">
        <v>704964</v>
      </c>
      <c r="B163" s="447" t="s">
        <v>317</v>
      </c>
      <c r="C163" s="447" t="s">
        <v>4308</v>
      </c>
      <c r="D163" s="447" t="s">
        <v>4308</v>
      </c>
      <c r="E163" s="447" t="s">
        <v>4308</v>
      </c>
      <c r="F163" s="447" t="s">
        <v>4308</v>
      </c>
      <c r="G163" s="447" t="s">
        <v>4308</v>
      </c>
      <c r="H163" s="447" t="s">
        <v>4308</v>
      </c>
      <c r="I163" s="447" t="s">
        <v>4308</v>
      </c>
      <c r="J163" s="447" t="s">
        <v>4308</v>
      </c>
      <c r="K163" s="447" t="s">
        <v>4308</v>
      </c>
      <c r="L163" s="447" t="s">
        <v>4308</v>
      </c>
      <c r="M163" s="447" t="s">
        <v>4308</v>
      </c>
      <c r="N163" s="447" t="s">
        <v>4308</v>
      </c>
    </row>
    <row r="164" spans="1:14" x14ac:dyDescent="0.3">
      <c r="A164" s="447">
        <v>704965</v>
      </c>
      <c r="B164" s="447" t="s">
        <v>317</v>
      </c>
      <c r="C164" s="447" t="s">
        <v>4308</v>
      </c>
      <c r="D164" s="447" t="s">
        <v>4308</v>
      </c>
      <c r="E164" s="447" t="s">
        <v>4308</v>
      </c>
      <c r="F164" s="447" t="s">
        <v>4308</v>
      </c>
      <c r="G164" s="447" t="s">
        <v>4308</v>
      </c>
      <c r="H164" s="447" t="s">
        <v>4308</v>
      </c>
      <c r="I164" s="447" t="s">
        <v>4308</v>
      </c>
      <c r="J164" s="447" t="s">
        <v>4308</v>
      </c>
      <c r="K164" s="447" t="s">
        <v>4308</v>
      </c>
      <c r="L164" s="447" t="s">
        <v>4308</v>
      </c>
      <c r="M164" s="447" t="s">
        <v>4308</v>
      </c>
      <c r="N164" s="447" t="s">
        <v>4308</v>
      </c>
    </row>
    <row r="165" spans="1:14" x14ac:dyDescent="0.3">
      <c r="A165" s="447">
        <v>705078</v>
      </c>
      <c r="B165" s="447" t="s">
        <v>317</v>
      </c>
      <c r="C165" s="447" t="s">
        <v>4308</v>
      </c>
      <c r="D165" s="447" t="s">
        <v>4308</v>
      </c>
      <c r="E165" s="447" t="s">
        <v>4308</v>
      </c>
      <c r="F165" s="447" t="s">
        <v>4308</v>
      </c>
      <c r="G165" s="447" t="s">
        <v>4308</v>
      </c>
      <c r="H165" s="447" t="s">
        <v>4308</v>
      </c>
      <c r="I165" s="447" t="s">
        <v>4308</v>
      </c>
      <c r="J165" s="447" t="s">
        <v>4308</v>
      </c>
      <c r="K165" s="447" t="s">
        <v>4308</v>
      </c>
      <c r="L165" s="447" t="s">
        <v>4308</v>
      </c>
      <c r="M165" s="447" t="s">
        <v>4308</v>
      </c>
      <c r="N165" s="447" t="s">
        <v>4308</v>
      </c>
    </row>
    <row r="166" spans="1:14" x14ac:dyDescent="0.3">
      <c r="A166" s="447">
        <v>705104</v>
      </c>
      <c r="B166" s="447" t="s">
        <v>317</v>
      </c>
      <c r="C166" s="447" t="s">
        <v>4308</v>
      </c>
      <c r="D166" s="447" t="s">
        <v>4308</v>
      </c>
      <c r="E166" s="447" t="s">
        <v>4308</v>
      </c>
      <c r="F166" s="447" t="s">
        <v>4308</v>
      </c>
      <c r="G166" s="447" t="s">
        <v>4308</v>
      </c>
      <c r="H166" s="447" t="s">
        <v>4308</v>
      </c>
      <c r="I166" s="447" t="s">
        <v>4308</v>
      </c>
      <c r="J166" s="447" t="s">
        <v>4308</v>
      </c>
      <c r="K166" s="447" t="s">
        <v>4308</v>
      </c>
      <c r="L166" s="447" t="s">
        <v>4308</v>
      </c>
      <c r="M166" s="447" t="s">
        <v>4308</v>
      </c>
      <c r="N166" s="447" t="s">
        <v>4308</v>
      </c>
    </row>
    <row r="167" spans="1:14" x14ac:dyDescent="0.3">
      <c r="A167" s="447">
        <v>705113</v>
      </c>
      <c r="B167" s="447" t="s">
        <v>317</v>
      </c>
      <c r="C167" s="447" t="s">
        <v>4308</v>
      </c>
      <c r="D167" s="447" t="s">
        <v>4308</v>
      </c>
      <c r="E167" s="447" t="s">
        <v>4308</v>
      </c>
      <c r="F167" s="447" t="s">
        <v>4308</v>
      </c>
      <c r="G167" s="447" t="s">
        <v>4308</v>
      </c>
      <c r="H167" s="447" t="s">
        <v>4308</v>
      </c>
      <c r="I167" s="447" t="s">
        <v>4308</v>
      </c>
      <c r="J167" s="447" t="s">
        <v>4308</v>
      </c>
      <c r="K167" s="447" t="s">
        <v>4308</v>
      </c>
      <c r="L167" s="447" t="s">
        <v>4308</v>
      </c>
      <c r="M167" s="447" t="s">
        <v>4308</v>
      </c>
      <c r="N167" s="447" t="s">
        <v>4308</v>
      </c>
    </row>
    <row r="168" spans="1:14" x14ac:dyDescent="0.3">
      <c r="A168" s="447">
        <v>705227</v>
      </c>
      <c r="B168" s="447" t="s">
        <v>317</v>
      </c>
      <c r="C168" s="447" t="s">
        <v>4308</v>
      </c>
      <c r="D168" s="447" t="s">
        <v>4308</v>
      </c>
      <c r="E168" s="447" t="s">
        <v>4308</v>
      </c>
      <c r="F168" s="447" t="s">
        <v>4308</v>
      </c>
      <c r="G168" s="447" t="s">
        <v>4308</v>
      </c>
      <c r="H168" s="447" t="s">
        <v>4308</v>
      </c>
      <c r="I168" s="447" t="s">
        <v>4308</v>
      </c>
      <c r="J168" s="447" t="s">
        <v>4308</v>
      </c>
      <c r="K168" s="447" t="s">
        <v>4308</v>
      </c>
      <c r="L168" s="447" t="s">
        <v>4308</v>
      </c>
      <c r="M168" s="447" t="s">
        <v>4308</v>
      </c>
      <c r="N168" s="447" t="s">
        <v>4308</v>
      </c>
    </row>
    <row r="169" spans="1:14" x14ac:dyDescent="0.3">
      <c r="A169" s="447">
        <v>705231</v>
      </c>
      <c r="B169" s="447" t="s">
        <v>317</v>
      </c>
      <c r="C169" s="447" t="s">
        <v>4308</v>
      </c>
      <c r="D169" s="447" t="s">
        <v>4308</v>
      </c>
      <c r="E169" s="447" t="s">
        <v>4308</v>
      </c>
      <c r="F169" s="447" t="s">
        <v>4308</v>
      </c>
      <c r="G169" s="447" t="s">
        <v>4308</v>
      </c>
      <c r="H169" s="447" t="s">
        <v>4308</v>
      </c>
      <c r="I169" s="447" t="s">
        <v>4308</v>
      </c>
      <c r="J169" s="447" t="s">
        <v>4308</v>
      </c>
      <c r="K169" s="447" t="s">
        <v>4308</v>
      </c>
      <c r="L169" s="447" t="s">
        <v>4308</v>
      </c>
      <c r="M169" s="447" t="s">
        <v>4308</v>
      </c>
      <c r="N169" s="447" t="s">
        <v>4308</v>
      </c>
    </row>
    <row r="170" spans="1:14" x14ac:dyDescent="0.3">
      <c r="A170" s="447">
        <v>705234</v>
      </c>
      <c r="B170" s="447" t="s">
        <v>317</v>
      </c>
      <c r="C170" s="447" t="s">
        <v>4308</v>
      </c>
      <c r="D170" s="447" t="s">
        <v>4308</v>
      </c>
      <c r="E170" s="447" t="s">
        <v>4308</v>
      </c>
      <c r="F170" s="447" t="s">
        <v>4308</v>
      </c>
      <c r="G170" s="447" t="s">
        <v>4308</v>
      </c>
      <c r="H170" s="447" t="s">
        <v>4308</v>
      </c>
      <c r="I170" s="447" t="s">
        <v>4308</v>
      </c>
      <c r="J170" s="447" t="s">
        <v>4308</v>
      </c>
      <c r="K170" s="447" t="s">
        <v>4308</v>
      </c>
      <c r="L170" s="447" t="s">
        <v>4308</v>
      </c>
      <c r="M170" s="447" t="s">
        <v>4308</v>
      </c>
      <c r="N170" s="447" t="s">
        <v>4308</v>
      </c>
    </row>
    <row r="171" spans="1:14" x14ac:dyDescent="0.3">
      <c r="A171" s="447">
        <v>705327</v>
      </c>
      <c r="B171" s="447" t="s">
        <v>317</v>
      </c>
      <c r="C171" s="447" t="s">
        <v>4308</v>
      </c>
      <c r="D171" s="447" t="s">
        <v>4308</v>
      </c>
      <c r="E171" s="447" t="s">
        <v>4308</v>
      </c>
      <c r="F171" s="447" t="s">
        <v>4308</v>
      </c>
      <c r="G171" s="447" t="s">
        <v>4308</v>
      </c>
      <c r="H171" s="447" t="s">
        <v>4308</v>
      </c>
      <c r="I171" s="447" t="s">
        <v>4308</v>
      </c>
      <c r="J171" s="447" t="s">
        <v>4308</v>
      </c>
      <c r="K171" s="447" t="s">
        <v>4308</v>
      </c>
      <c r="L171" s="447" t="s">
        <v>4308</v>
      </c>
      <c r="M171" s="447" t="s">
        <v>4308</v>
      </c>
      <c r="N171" s="447" t="s">
        <v>4308</v>
      </c>
    </row>
    <row r="172" spans="1:14" x14ac:dyDescent="0.3">
      <c r="A172" s="447">
        <v>705353</v>
      </c>
      <c r="B172" s="447" t="s">
        <v>317</v>
      </c>
      <c r="C172" s="447" t="s">
        <v>4308</v>
      </c>
      <c r="D172" s="447" t="s">
        <v>4308</v>
      </c>
      <c r="E172" s="447" t="s">
        <v>4308</v>
      </c>
      <c r="F172" s="447" t="s">
        <v>4308</v>
      </c>
      <c r="G172" s="447" t="s">
        <v>4308</v>
      </c>
      <c r="H172" s="447" t="s">
        <v>4308</v>
      </c>
      <c r="I172" s="447" t="s">
        <v>4308</v>
      </c>
      <c r="J172" s="447" t="s">
        <v>4308</v>
      </c>
      <c r="K172" s="447" t="s">
        <v>4308</v>
      </c>
      <c r="L172" s="447" t="s">
        <v>4308</v>
      </c>
      <c r="M172" s="447" t="s">
        <v>4308</v>
      </c>
      <c r="N172" s="447" t="s">
        <v>4308</v>
      </c>
    </row>
    <row r="173" spans="1:14" x14ac:dyDescent="0.3">
      <c r="A173" s="447">
        <v>705354</v>
      </c>
      <c r="B173" s="447" t="s">
        <v>317</v>
      </c>
      <c r="C173" s="447" t="s">
        <v>4308</v>
      </c>
      <c r="D173" s="447" t="s">
        <v>4308</v>
      </c>
      <c r="E173" s="447" t="s">
        <v>4308</v>
      </c>
      <c r="F173" s="447" t="s">
        <v>4308</v>
      </c>
      <c r="G173" s="447" t="s">
        <v>4308</v>
      </c>
      <c r="H173" s="447" t="s">
        <v>4308</v>
      </c>
      <c r="I173" s="447" t="s">
        <v>4308</v>
      </c>
      <c r="J173" s="447" t="s">
        <v>4308</v>
      </c>
      <c r="K173" s="447" t="s">
        <v>4308</v>
      </c>
      <c r="L173" s="447" t="s">
        <v>4308</v>
      </c>
      <c r="M173" s="447" t="s">
        <v>4308</v>
      </c>
      <c r="N173" s="447" t="s">
        <v>4308</v>
      </c>
    </row>
    <row r="174" spans="1:14" x14ac:dyDescent="0.3">
      <c r="A174" s="447">
        <v>705429</v>
      </c>
      <c r="B174" s="447" t="s">
        <v>317</v>
      </c>
      <c r="C174" s="447" t="s">
        <v>4308</v>
      </c>
      <c r="D174" s="447" t="s">
        <v>4308</v>
      </c>
      <c r="E174" s="447" t="s">
        <v>4308</v>
      </c>
      <c r="F174" s="447" t="s">
        <v>4308</v>
      </c>
      <c r="G174" s="447" t="s">
        <v>4308</v>
      </c>
      <c r="H174" s="447" t="s">
        <v>4308</v>
      </c>
      <c r="I174" s="447" t="s">
        <v>4308</v>
      </c>
      <c r="J174" s="447" t="s">
        <v>4308</v>
      </c>
      <c r="K174" s="447" t="s">
        <v>4308</v>
      </c>
      <c r="L174" s="447" t="s">
        <v>4308</v>
      </c>
      <c r="M174" s="447" t="s">
        <v>4308</v>
      </c>
      <c r="N174" s="447" t="s">
        <v>4308</v>
      </c>
    </row>
    <row r="175" spans="1:14" x14ac:dyDescent="0.3">
      <c r="A175" s="447">
        <v>705431</v>
      </c>
      <c r="B175" s="447" t="s">
        <v>317</v>
      </c>
      <c r="C175" s="447" t="s">
        <v>4308</v>
      </c>
      <c r="D175" s="447" t="s">
        <v>4308</v>
      </c>
      <c r="E175" s="447" t="s">
        <v>4308</v>
      </c>
      <c r="F175" s="447" t="s">
        <v>4308</v>
      </c>
      <c r="G175" s="447" t="s">
        <v>4308</v>
      </c>
      <c r="H175" s="447" t="s">
        <v>4308</v>
      </c>
      <c r="I175" s="447" t="s">
        <v>4308</v>
      </c>
      <c r="J175" s="447" t="s">
        <v>4308</v>
      </c>
      <c r="K175" s="447" t="s">
        <v>4308</v>
      </c>
      <c r="L175" s="447" t="s">
        <v>4308</v>
      </c>
      <c r="M175" s="447" t="s">
        <v>4308</v>
      </c>
      <c r="N175" s="447" t="s">
        <v>4308</v>
      </c>
    </row>
    <row r="176" spans="1:14" x14ac:dyDescent="0.3">
      <c r="A176" s="447">
        <v>705436</v>
      </c>
      <c r="B176" s="447" t="s">
        <v>317</v>
      </c>
      <c r="C176" s="447" t="s">
        <v>4308</v>
      </c>
      <c r="D176" s="447" t="s">
        <v>4308</v>
      </c>
      <c r="E176" s="447" t="s">
        <v>4308</v>
      </c>
      <c r="F176" s="447" t="s">
        <v>4308</v>
      </c>
      <c r="G176" s="447" t="s">
        <v>4308</v>
      </c>
      <c r="H176" s="447" t="s">
        <v>4308</v>
      </c>
      <c r="I176" s="447" t="s">
        <v>4308</v>
      </c>
      <c r="J176" s="447" t="s">
        <v>4308</v>
      </c>
      <c r="K176" s="447" t="s">
        <v>4308</v>
      </c>
      <c r="L176" s="447" t="s">
        <v>4308</v>
      </c>
      <c r="M176" s="447" t="s">
        <v>4308</v>
      </c>
      <c r="N176" s="447" t="s">
        <v>4308</v>
      </c>
    </row>
    <row r="177" spans="1:14" x14ac:dyDescent="0.3">
      <c r="A177" s="447">
        <v>705512</v>
      </c>
      <c r="B177" s="447" t="s">
        <v>317</v>
      </c>
      <c r="C177" s="447" t="s">
        <v>4308</v>
      </c>
      <c r="D177" s="447" t="s">
        <v>4308</v>
      </c>
      <c r="E177" s="447" t="s">
        <v>4308</v>
      </c>
      <c r="F177" s="447" t="s">
        <v>4308</v>
      </c>
      <c r="G177" s="447" t="s">
        <v>4308</v>
      </c>
      <c r="H177" s="447" t="s">
        <v>4308</v>
      </c>
      <c r="I177" s="447" t="s">
        <v>4308</v>
      </c>
      <c r="J177" s="447" t="s">
        <v>4308</v>
      </c>
      <c r="K177" s="447" t="s">
        <v>4308</v>
      </c>
      <c r="L177" s="447" t="s">
        <v>4308</v>
      </c>
      <c r="M177" s="447" t="s">
        <v>4308</v>
      </c>
      <c r="N177" s="447" t="s">
        <v>4308</v>
      </c>
    </row>
    <row r="178" spans="1:14" x14ac:dyDescent="0.3">
      <c r="A178" s="447">
        <v>705615</v>
      </c>
      <c r="B178" s="447" t="s">
        <v>317</v>
      </c>
      <c r="C178" s="447" t="s">
        <v>4308</v>
      </c>
      <c r="D178" s="447" t="s">
        <v>4308</v>
      </c>
      <c r="E178" s="447" t="s">
        <v>4308</v>
      </c>
      <c r="F178" s="447" t="s">
        <v>4308</v>
      </c>
      <c r="G178" s="447" t="s">
        <v>4308</v>
      </c>
      <c r="H178" s="447" t="s">
        <v>4308</v>
      </c>
      <c r="I178" s="447" t="s">
        <v>4308</v>
      </c>
      <c r="J178" s="447" t="s">
        <v>4308</v>
      </c>
      <c r="K178" s="447" t="s">
        <v>4308</v>
      </c>
      <c r="L178" s="447" t="s">
        <v>4308</v>
      </c>
      <c r="M178" s="447" t="s">
        <v>4308</v>
      </c>
      <c r="N178" s="447" t="s">
        <v>4308</v>
      </c>
    </row>
    <row r="179" spans="1:14" x14ac:dyDescent="0.3">
      <c r="A179" s="447">
        <v>705619</v>
      </c>
      <c r="B179" s="447" t="s">
        <v>317</v>
      </c>
      <c r="C179" s="447" t="s">
        <v>4308</v>
      </c>
      <c r="D179" s="447" t="s">
        <v>4308</v>
      </c>
      <c r="E179" s="447" t="s">
        <v>4308</v>
      </c>
      <c r="F179" s="447" t="s">
        <v>4308</v>
      </c>
      <c r="G179" s="447" t="s">
        <v>4308</v>
      </c>
      <c r="H179" s="447" t="s">
        <v>4308</v>
      </c>
      <c r="I179" s="447" t="s">
        <v>4308</v>
      </c>
      <c r="J179" s="447" t="s">
        <v>4308</v>
      </c>
      <c r="K179" s="447" t="s">
        <v>4308</v>
      </c>
      <c r="L179" s="447" t="s">
        <v>4308</v>
      </c>
      <c r="M179" s="447" t="s">
        <v>4308</v>
      </c>
      <c r="N179" s="447" t="s">
        <v>4308</v>
      </c>
    </row>
    <row r="180" spans="1:14" x14ac:dyDescent="0.3">
      <c r="A180" s="447">
        <v>705622</v>
      </c>
      <c r="B180" s="447" t="s">
        <v>317</v>
      </c>
      <c r="C180" s="447" t="s">
        <v>4308</v>
      </c>
      <c r="D180" s="447" t="s">
        <v>4308</v>
      </c>
      <c r="E180" s="447" t="s">
        <v>4308</v>
      </c>
      <c r="F180" s="447" t="s">
        <v>4308</v>
      </c>
      <c r="G180" s="447" t="s">
        <v>4308</v>
      </c>
      <c r="H180" s="447" t="s">
        <v>4308</v>
      </c>
      <c r="I180" s="447" t="s">
        <v>4308</v>
      </c>
      <c r="J180" s="447" t="s">
        <v>4308</v>
      </c>
      <c r="K180" s="447" t="s">
        <v>4308</v>
      </c>
      <c r="L180" s="447" t="s">
        <v>4308</v>
      </c>
      <c r="M180" s="447" t="s">
        <v>4308</v>
      </c>
      <c r="N180" s="447" t="s">
        <v>4308</v>
      </c>
    </row>
    <row r="181" spans="1:14" x14ac:dyDescent="0.3">
      <c r="A181" s="447">
        <v>705648</v>
      </c>
      <c r="B181" s="447" t="s">
        <v>317</v>
      </c>
      <c r="C181" s="447" t="s">
        <v>4308</v>
      </c>
      <c r="D181" s="447" t="s">
        <v>4308</v>
      </c>
      <c r="E181" s="447" t="s">
        <v>4308</v>
      </c>
      <c r="F181" s="447" t="s">
        <v>4308</v>
      </c>
      <c r="G181" s="447" t="s">
        <v>4308</v>
      </c>
      <c r="H181" s="447" t="s">
        <v>4308</v>
      </c>
      <c r="I181" s="447" t="s">
        <v>4308</v>
      </c>
      <c r="J181" s="447" t="s">
        <v>4308</v>
      </c>
      <c r="K181" s="447" t="s">
        <v>4308</v>
      </c>
      <c r="L181" s="447" t="s">
        <v>4308</v>
      </c>
      <c r="M181" s="447" t="s">
        <v>4308</v>
      </c>
      <c r="N181" s="447" t="s">
        <v>4308</v>
      </c>
    </row>
    <row r="182" spans="1:14" x14ac:dyDescent="0.3">
      <c r="A182" s="447">
        <v>705659</v>
      </c>
      <c r="B182" s="447" t="s">
        <v>317</v>
      </c>
      <c r="C182" s="447" t="s">
        <v>4308</v>
      </c>
      <c r="D182" s="447" t="s">
        <v>4308</v>
      </c>
      <c r="E182" s="447" t="s">
        <v>4308</v>
      </c>
      <c r="F182" s="447" t="s">
        <v>4308</v>
      </c>
      <c r="G182" s="447" t="s">
        <v>4308</v>
      </c>
      <c r="H182" s="447" t="s">
        <v>4308</v>
      </c>
      <c r="I182" s="447" t="s">
        <v>4308</v>
      </c>
      <c r="J182" s="447" t="s">
        <v>4308</v>
      </c>
      <c r="K182" s="447" t="s">
        <v>4308</v>
      </c>
      <c r="L182" s="447" t="s">
        <v>4308</v>
      </c>
      <c r="M182" s="447" t="s">
        <v>4308</v>
      </c>
      <c r="N182" s="447" t="s">
        <v>4308</v>
      </c>
    </row>
    <row r="183" spans="1:14" x14ac:dyDescent="0.3">
      <c r="A183" s="447">
        <v>705663</v>
      </c>
      <c r="B183" s="447" t="s">
        <v>317</v>
      </c>
      <c r="C183" s="447" t="s">
        <v>4308</v>
      </c>
      <c r="D183" s="447" t="s">
        <v>4308</v>
      </c>
      <c r="E183" s="447" t="s">
        <v>4308</v>
      </c>
      <c r="F183" s="447" t="s">
        <v>4308</v>
      </c>
      <c r="G183" s="447" t="s">
        <v>4308</v>
      </c>
      <c r="H183" s="447" t="s">
        <v>4308</v>
      </c>
      <c r="I183" s="447" t="s">
        <v>4308</v>
      </c>
      <c r="J183" s="447" t="s">
        <v>4308</v>
      </c>
      <c r="K183" s="447" t="s">
        <v>4308</v>
      </c>
      <c r="L183" s="447" t="s">
        <v>4308</v>
      </c>
      <c r="M183" s="447" t="s">
        <v>4308</v>
      </c>
      <c r="N183" s="447" t="s">
        <v>4308</v>
      </c>
    </row>
    <row r="184" spans="1:14" x14ac:dyDescent="0.3">
      <c r="A184" s="447">
        <v>705670</v>
      </c>
      <c r="B184" s="447" t="s">
        <v>317</v>
      </c>
      <c r="C184" s="447" t="s">
        <v>4308</v>
      </c>
      <c r="D184" s="447" t="s">
        <v>4308</v>
      </c>
      <c r="E184" s="447" t="s">
        <v>4308</v>
      </c>
      <c r="F184" s="447" t="s">
        <v>4308</v>
      </c>
      <c r="G184" s="447" t="s">
        <v>4308</v>
      </c>
      <c r="H184" s="447" t="s">
        <v>4308</v>
      </c>
      <c r="I184" s="447" t="s">
        <v>4308</v>
      </c>
      <c r="J184" s="447" t="s">
        <v>4308</v>
      </c>
      <c r="K184" s="447" t="s">
        <v>4308</v>
      </c>
      <c r="L184" s="447" t="s">
        <v>4308</v>
      </c>
      <c r="M184" s="447" t="s">
        <v>4308</v>
      </c>
      <c r="N184" s="447" t="s">
        <v>4308</v>
      </c>
    </row>
    <row r="185" spans="1:14" x14ac:dyDescent="0.3">
      <c r="A185" s="447">
        <v>705703</v>
      </c>
      <c r="B185" s="447" t="s">
        <v>317</v>
      </c>
      <c r="C185" s="447" t="s">
        <v>4308</v>
      </c>
      <c r="D185" s="447" t="s">
        <v>4308</v>
      </c>
      <c r="E185" s="447" t="s">
        <v>4308</v>
      </c>
      <c r="F185" s="447" t="s">
        <v>4308</v>
      </c>
      <c r="G185" s="447" t="s">
        <v>4308</v>
      </c>
      <c r="H185" s="447" t="s">
        <v>4308</v>
      </c>
      <c r="I185" s="447" t="s">
        <v>4308</v>
      </c>
      <c r="J185" s="447" t="s">
        <v>4308</v>
      </c>
      <c r="K185" s="447" t="s">
        <v>4308</v>
      </c>
      <c r="L185" s="447" t="s">
        <v>4308</v>
      </c>
      <c r="M185" s="447" t="s">
        <v>4308</v>
      </c>
      <c r="N185" s="447" t="s">
        <v>4308</v>
      </c>
    </row>
    <row r="186" spans="1:14" x14ac:dyDescent="0.3">
      <c r="A186" s="447">
        <v>705711</v>
      </c>
      <c r="B186" s="447" t="s">
        <v>317</v>
      </c>
      <c r="C186" s="447" t="s">
        <v>4308</v>
      </c>
      <c r="D186" s="447" t="s">
        <v>4308</v>
      </c>
      <c r="E186" s="447" t="s">
        <v>4308</v>
      </c>
      <c r="F186" s="447" t="s">
        <v>4308</v>
      </c>
      <c r="G186" s="447" t="s">
        <v>4308</v>
      </c>
      <c r="H186" s="447" t="s">
        <v>4308</v>
      </c>
      <c r="I186" s="447" t="s">
        <v>4308</v>
      </c>
      <c r="J186" s="447" t="s">
        <v>4308</v>
      </c>
      <c r="K186" s="447" t="s">
        <v>4308</v>
      </c>
      <c r="L186" s="447" t="s">
        <v>4308</v>
      </c>
      <c r="M186" s="447" t="s">
        <v>4308</v>
      </c>
      <c r="N186" s="447" t="s">
        <v>4308</v>
      </c>
    </row>
    <row r="187" spans="1:14" x14ac:dyDescent="0.3">
      <c r="A187" s="447">
        <v>705735</v>
      </c>
      <c r="B187" s="447" t="s">
        <v>317</v>
      </c>
      <c r="C187" s="447" t="s">
        <v>4308</v>
      </c>
      <c r="D187" s="447" t="s">
        <v>4308</v>
      </c>
      <c r="E187" s="447" t="s">
        <v>4308</v>
      </c>
      <c r="F187" s="447" t="s">
        <v>4308</v>
      </c>
      <c r="G187" s="447" t="s">
        <v>4308</v>
      </c>
      <c r="H187" s="447" t="s">
        <v>4308</v>
      </c>
      <c r="I187" s="447" t="s">
        <v>4308</v>
      </c>
      <c r="J187" s="447" t="s">
        <v>4308</v>
      </c>
      <c r="K187" s="447" t="s">
        <v>4308</v>
      </c>
      <c r="L187" s="447" t="s">
        <v>4308</v>
      </c>
      <c r="M187" s="447" t="s">
        <v>4308</v>
      </c>
      <c r="N187" s="447" t="s">
        <v>4308</v>
      </c>
    </row>
    <row r="188" spans="1:14" x14ac:dyDescent="0.3">
      <c r="A188" s="447">
        <v>705786</v>
      </c>
      <c r="B188" s="447" t="s">
        <v>317</v>
      </c>
      <c r="C188" s="447" t="s">
        <v>4308</v>
      </c>
      <c r="D188" s="447" t="s">
        <v>4308</v>
      </c>
      <c r="E188" s="447" t="s">
        <v>4308</v>
      </c>
      <c r="F188" s="447" t="s">
        <v>4308</v>
      </c>
      <c r="G188" s="447" t="s">
        <v>4308</v>
      </c>
      <c r="H188" s="447" t="s">
        <v>4308</v>
      </c>
      <c r="I188" s="447" t="s">
        <v>4308</v>
      </c>
      <c r="J188" s="447" t="s">
        <v>4308</v>
      </c>
      <c r="K188" s="447" t="s">
        <v>4308</v>
      </c>
      <c r="L188" s="447" t="s">
        <v>4308</v>
      </c>
      <c r="M188" s="447" t="s">
        <v>4308</v>
      </c>
      <c r="N188" s="447" t="s">
        <v>4308</v>
      </c>
    </row>
    <row r="189" spans="1:14" x14ac:dyDescent="0.3">
      <c r="A189" s="447">
        <v>705789</v>
      </c>
      <c r="B189" s="447" t="s">
        <v>317</v>
      </c>
      <c r="C189" s="447" t="s">
        <v>4308</v>
      </c>
      <c r="D189" s="447" t="s">
        <v>4308</v>
      </c>
      <c r="E189" s="447" t="s">
        <v>4308</v>
      </c>
      <c r="F189" s="447" t="s">
        <v>4308</v>
      </c>
      <c r="G189" s="447" t="s">
        <v>4308</v>
      </c>
      <c r="H189" s="447" t="s">
        <v>4308</v>
      </c>
      <c r="I189" s="447" t="s">
        <v>4308</v>
      </c>
      <c r="J189" s="447" t="s">
        <v>4308</v>
      </c>
      <c r="K189" s="447" t="s">
        <v>4308</v>
      </c>
      <c r="L189" s="447" t="s">
        <v>4308</v>
      </c>
      <c r="M189" s="447" t="s">
        <v>4308</v>
      </c>
      <c r="N189" s="447" t="s">
        <v>4308</v>
      </c>
    </row>
    <row r="190" spans="1:14" x14ac:dyDescent="0.3">
      <c r="A190" s="447">
        <v>705791</v>
      </c>
      <c r="B190" s="447" t="s">
        <v>317</v>
      </c>
      <c r="C190" s="447" t="s">
        <v>4308</v>
      </c>
      <c r="D190" s="447" t="s">
        <v>4308</v>
      </c>
      <c r="E190" s="447" t="s">
        <v>4308</v>
      </c>
      <c r="F190" s="447" t="s">
        <v>4308</v>
      </c>
      <c r="G190" s="447" t="s">
        <v>4308</v>
      </c>
      <c r="H190" s="447" t="s">
        <v>4308</v>
      </c>
      <c r="I190" s="447" t="s">
        <v>4308</v>
      </c>
      <c r="J190" s="447" t="s">
        <v>4308</v>
      </c>
      <c r="K190" s="447" t="s">
        <v>4308</v>
      </c>
      <c r="L190" s="447" t="s">
        <v>4308</v>
      </c>
      <c r="M190" s="447" t="s">
        <v>4308</v>
      </c>
      <c r="N190" s="447" t="s">
        <v>4308</v>
      </c>
    </row>
    <row r="191" spans="1:14" x14ac:dyDescent="0.3">
      <c r="A191" s="447">
        <v>705838</v>
      </c>
      <c r="B191" s="447" t="s">
        <v>317</v>
      </c>
      <c r="C191" s="447" t="s">
        <v>4308</v>
      </c>
      <c r="D191" s="447" t="s">
        <v>4308</v>
      </c>
      <c r="E191" s="447" t="s">
        <v>4308</v>
      </c>
      <c r="F191" s="447" t="s">
        <v>4308</v>
      </c>
      <c r="G191" s="447" t="s">
        <v>4308</v>
      </c>
      <c r="H191" s="447" t="s">
        <v>4308</v>
      </c>
      <c r="I191" s="447" t="s">
        <v>4308</v>
      </c>
      <c r="J191" s="447" t="s">
        <v>4308</v>
      </c>
      <c r="K191" s="447" t="s">
        <v>4308</v>
      </c>
      <c r="L191" s="447" t="s">
        <v>4308</v>
      </c>
      <c r="M191" s="447" t="s">
        <v>4308</v>
      </c>
      <c r="N191" s="447" t="s">
        <v>4308</v>
      </c>
    </row>
    <row r="192" spans="1:14" x14ac:dyDescent="0.3">
      <c r="A192" s="447">
        <v>705847</v>
      </c>
      <c r="B192" s="447" t="s">
        <v>317</v>
      </c>
      <c r="C192" s="447" t="s">
        <v>4308</v>
      </c>
      <c r="D192" s="447" t="s">
        <v>4308</v>
      </c>
      <c r="E192" s="447" t="s">
        <v>4308</v>
      </c>
      <c r="F192" s="447" t="s">
        <v>4308</v>
      </c>
      <c r="G192" s="447" t="s">
        <v>4308</v>
      </c>
      <c r="H192" s="447" t="s">
        <v>4308</v>
      </c>
      <c r="I192" s="447" t="s">
        <v>4308</v>
      </c>
      <c r="J192" s="447" t="s">
        <v>4308</v>
      </c>
      <c r="K192" s="447" t="s">
        <v>4308</v>
      </c>
      <c r="L192" s="447" t="s">
        <v>4308</v>
      </c>
      <c r="M192" s="447" t="s">
        <v>4308</v>
      </c>
      <c r="N192" s="447" t="s">
        <v>4308</v>
      </c>
    </row>
    <row r="193" spans="1:38" x14ac:dyDescent="0.3">
      <c r="A193" s="447">
        <v>705906</v>
      </c>
      <c r="B193" s="447" t="s">
        <v>317</v>
      </c>
      <c r="C193" s="447" t="s">
        <v>4308</v>
      </c>
      <c r="D193" s="447" t="s">
        <v>4308</v>
      </c>
      <c r="E193" s="447" t="s">
        <v>4308</v>
      </c>
      <c r="F193" s="447" t="s">
        <v>4308</v>
      </c>
      <c r="G193" s="447" t="s">
        <v>4308</v>
      </c>
      <c r="H193" s="447" t="s">
        <v>4308</v>
      </c>
      <c r="I193" s="447" t="s">
        <v>4308</v>
      </c>
      <c r="J193" s="447" t="s">
        <v>4308</v>
      </c>
      <c r="K193" s="447" t="s">
        <v>4308</v>
      </c>
      <c r="L193" s="447" t="s">
        <v>4308</v>
      </c>
      <c r="M193" s="447" t="s">
        <v>4308</v>
      </c>
      <c r="N193" s="447" t="s">
        <v>4308</v>
      </c>
    </row>
    <row r="194" spans="1:38" x14ac:dyDescent="0.3">
      <c r="A194" s="447">
        <v>705975</v>
      </c>
      <c r="B194" s="447" t="s">
        <v>317</v>
      </c>
      <c r="C194" s="447" t="s">
        <v>4308</v>
      </c>
      <c r="D194" s="447" t="s">
        <v>4308</v>
      </c>
      <c r="E194" s="447" t="s">
        <v>4308</v>
      </c>
      <c r="F194" s="447" t="s">
        <v>4308</v>
      </c>
      <c r="G194" s="447" t="s">
        <v>4308</v>
      </c>
      <c r="H194" s="447" t="s">
        <v>4308</v>
      </c>
      <c r="I194" s="447" t="s">
        <v>4308</v>
      </c>
      <c r="J194" s="447" t="s">
        <v>4308</v>
      </c>
      <c r="K194" s="447" t="s">
        <v>4308</v>
      </c>
      <c r="L194" s="447" t="s">
        <v>4308</v>
      </c>
      <c r="M194" s="447" t="s">
        <v>4308</v>
      </c>
      <c r="N194" s="447" t="s">
        <v>4308</v>
      </c>
    </row>
    <row r="195" spans="1:38" x14ac:dyDescent="0.3">
      <c r="A195" s="447">
        <v>705981</v>
      </c>
      <c r="B195" s="447" t="s">
        <v>317</v>
      </c>
      <c r="C195" s="447" t="s">
        <v>4308</v>
      </c>
      <c r="D195" s="447" t="s">
        <v>4308</v>
      </c>
      <c r="E195" s="447" t="s">
        <v>4308</v>
      </c>
      <c r="F195" s="447" t="s">
        <v>4308</v>
      </c>
      <c r="G195" s="447" t="s">
        <v>4308</v>
      </c>
      <c r="H195" s="447" t="s">
        <v>4308</v>
      </c>
      <c r="I195" s="447" t="s">
        <v>4308</v>
      </c>
      <c r="J195" s="447" t="s">
        <v>4308</v>
      </c>
      <c r="K195" s="447" t="s">
        <v>4308</v>
      </c>
      <c r="L195" s="447" t="s">
        <v>4308</v>
      </c>
      <c r="M195" s="447" t="s">
        <v>4308</v>
      </c>
      <c r="N195" s="447" t="s">
        <v>4308</v>
      </c>
    </row>
    <row r="196" spans="1:38" x14ac:dyDescent="0.3">
      <c r="A196" s="447">
        <v>706049</v>
      </c>
      <c r="B196" s="447" t="s">
        <v>317</v>
      </c>
      <c r="C196" s="447" t="s">
        <v>4308</v>
      </c>
      <c r="D196" s="447" t="s">
        <v>4308</v>
      </c>
      <c r="E196" s="447" t="s">
        <v>4308</v>
      </c>
      <c r="F196" s="447" t="s">
        <v>4308</v>
      </c>
      <c r="G196" s="447" t="s">
        <v>4308</v>
      </c>
      <c r="H196" s="447" t="s">
        <v>4308</v>
      </c>
      <c r="I196" s="447" t="s">
        <v>4308</v>
      </c>
      <c r="J196" s="447" t="s">
        <v>4308</v>
      </c>
      <c r="K196" s="447" t="s">
        <v>4308</v>
      </c>
      <c r="L196" s="447" t="s">
        <v>4308</v>
      </c>
      <c r="M196" s="447" t="s">
        <v>4308</v>
      </c>
      <c r="N196" s="447" t="s">
        <v>4308</v>
      </c>
    </row>
    <row r="197" spans="1:38" x14ac:dyDescent="0.3">
      <c r="A197" s="447">
        <v>706078</v>
      </c>
      <c r="B197" s="447" t="s">
        <v>317</v>
      </c>
      <c r="C197" s="447" t="s">
        <v>4308</v>
      </c>
      <c r="D197" s="447" t="s">
        <v>4308</v>
      </c>
      <c r="E197" s="447" t="s">
        <v>4308</v>
      </c>
      <c r="F197" s="447" t="s">
        <v>4308</v>
      </c>
      <c r="G197" s="447" t="s">
        <v>4308</v>
      </c>
      <c r="H197" s="447" t="s">
        <v>4308</v>
      </c>
      <c r="I197" s="447" t="s">
        <v>4308</v>
      </c>
      <c r="J197" s="447" t="s">
        <v>4308</v>
      </c>
      <c r="K197" s="447" t="s">
        <v>4308</v>
      </c>
      <c r="L197" s="447" t="s">
        <v>4308</v>
      </c>
      <c r="M197" s="447" t="s">
        <v>4308</v>
      </c>
      <c r="N197" s="447" t="s">
        <v>4308</v>
      </c>
    </row>
    <row r="198" spans="1:38" x14ac:dyDescent="0.3">
      <c r="A198" s="447">
        <v>706154</v>
      </c>
      <c r="B198" s="447" t="s">
        <v>317</v>
      </c>
      <c r="C198" s="447" t="s">
        <v>4308</v>
      </c>
      <c r="D198" s="447" t="s">
        <v>4308</v>
      </c>
      <c r="E198" s="447" t="s">
        <v>4308</v>
      </c>
      <c r="F198" s="447" t="s">
        <v>4308</v>
      </c>
      <c r="G198" s="447" t="s">
        <v>4308</v>
      </c>
      <c r="H198" s="447" t="s">
        <v>4308</v>
      </c>
      <c r="I198" s="447" t="s">
        <v>4308</v>
      </c>
      <c r="J198" s="447" t="s">
        <v>4308</v>
      </c>
      <c r="K198" s="447" t="s">
        <v>4308</v>
      </c>
      <c r="L198" s="447" t="s">
        <v>4308</v>
      </c>
      <c r="M198" s="447" t="s">
        <v>4308</v>
      </c>
      <c r="N198" s="447" t="s">
        <v>4308</v>
      </c>
    </row>
    <row r="199" spans="1:38" x14ac:dyDescent="0.3">
      <c r="A199" s="447">
        <v>706168</v>
      </c>
      <c r="B199" s="447" t="s">
        <v>317</v>
      </c>
      <c r="C199" s="447" t="s">
        <v>4308</v>
      </c>
      <c r="D199" s="447" t="s">
        <v>4308</v>
      </c>
      <c r="E199" s="447" t="s">
        <v>4308</v>
      </c>
      <c r="F199" s="447" t="s">
        <v>4308</v>
      </c>
      <c r="G199" s="447" t="s">
        <v>4308</v>
      </c>
      <c r="H199" s="447" t="s">
        <v>4308</v>
      </c>
      <c r="I199" s="447" t="s">
        <v>4308</v>
      </c>
      <c r="J199" s="447" t="s">
        <v>4308</v>
      </c>
      <c r="K199" s="447" t="s">
        <v>4308</v>
      </c>
      <c r="L199" s="447" t="s">
        <v>4308</v>
      </c>
      <c r="M199" s="447" t="s">
        <v>4308</v>
      </c>
      <c r="N199" s="447" t="s">
        <v>4308</v>
      </c>
    </row>
    <row r="200" spans="1:38" x14ac:dyDescent="0.3">
      <c r="A200" s="447">
        <v>700671</v>
      </c>
      <c r="B200" s="447" t="s">
        <v>319</v>
      </c>
      <c r="C200" s="447" t="s">
        <v>4308</v>
      </c>
      <c r="D200" s="447" t="s">
        <v>4308</v>
      </c>
      <c r="E200" s="447" t="s">
        <v>4308</v>
      </c>
      <c r="F200" s="447" t="s">
        <v>4308</v>
      </c>
      <c r="G200" s="447" t="s">
        <v>4308</v>
      </c>
      <c r="H200" s="447" t="s">
        <v>4308</v>
      </c>
      <c r="I200" s="447" t="s">
        <v>4308</v>
      </c>
      <c r="J200" s="447" t="s">
        <v>4308</v>
      </c>
      <c r="K200" s="447" t="s">
        <v>4308</v>
      </c>
      <c r="L200" s="447" t="s">
        <v>4308</v>
      </c>
      <c r="M200" s="447" t="s">
        <v>4308</v>
      </c>
      <c r="N200" s="447" t="s">
        <v>4308</v>
      </c>
      <c r="O200" s="447" t="s">
        <v>4308</v>
      </c>
      <c r="P200" s="447" t="s">
        <v>4308</v>
      </c>
      <c r="Q200" s="447" t="s">
        <v>4308</v>
      </c>
      <c r="R200" s="447" t="s">
        <v>4308</v>
      </c>
      <c r="S200" s="447" t="s">
        <v>4308</v>
      </c>
      <c r="T200" s="447" t="s">
        <v>4308</v>
      </c>
      <c r="U200" s="447" t="s">
        <v>4308</v>
      </c>
      <c r="V200" s="447" t="s">
        <v>4308</v>
      </c>
      <c r="W200" s="447" t="s">
        <v>4308</v>
      </c>
      <c r="X200" s="447" t="s">
        <v>4308</v>
      </c>
      <c r="Y200" s="447" t="s">
        <v>4308</v>
      </c>
      <c r="Z200" s="447" t="s">
        <v>4308</v>
      </c>
      <c r="AA200" s="447" t="s">
        <v>4308</v>
      </c>
      <c r="AB200" s="447" t="s">
        <v>4308</v>
      </c>
      <c r="AC200" s="447" t="s">
        <v>4308</v>
      </c>
      <c r="AD200" s="447" t="s">
        <v>4308</v>
      </c>
      <c r="AE200" s="447" t="s">
        <v>4308</v>
      </c>
      <c r="AF200" s="447" t="s">
        <v>4308</v>
      </c>
      <c r="AG200" s="447" t="s">
        <v>4308</v>
      </c>
      <c r="AH200" s="447" t="s">
        <v>4308</v>
      </c>
      <c r="AI200" s="447" t="s">
        <v>4308</v>
      </c>
      <c r="AJ200" s="447" t="s">
        <v>4308</v>
      </c>
      <c r="AK200" s="447" t="s">
        <v>4308</v>
      </c>
      <c r="AL200" s="447" t="s">
        <v>4308</v>
      </c>
    </row>
    <row r="201" spans="1:38" x14ac:dyDescent="0.3">
      <c r="A201" s="447">
        <v>700891</v>
      </c>
      <c r="B201" s="447" t="s">
        <v>319</v>
      </c>
      <c r="C201" s="447" t="s">
        <v>4308</v>
      </c>
      <c r="D201" s="447" t="s">
        <v>4308</v>
      </c>
      <c r="E201" s="447" t="s">
        <v>4308</v>
      </c>
      <c r="F201" s="447" t="s">
        <v>4308</v>
      </c>
      <c r="G201" s="447" t="s">
        <v>4308</v>
      </c>
      <c r="H201" s="447" t="s">
        <v>4308</v>
      </c>
      <c r="I201" s="447" t="s">
        <v>4308</v>
      </c>
      <c r="J201" s="447" t="s">
        <v>4308</v>
      </c>
      <c r="K201" s="447" t="s">
        <v>4308</v>
      </c>
      <c r="L201" s="447" t="s">
        <v>4308</v>
      </c>
      <c r="M201" s="447" t="s">
        <v>4308</v>
      </c>
      <c r="N201" s="447" t="s">
        <v>4308</v>
      </c>
      <c r="O201" s="447" t="s">
        <v>4308</v>
      </c>
      <c r="P201" s="447" t="s">
        <v>4308</v>
      </c>
      <c r="Q201" s="447" t="s">
        <v>4308</v>
      </c>
      <c r="R201" s="447" t="s">
        <v>4308</v>
      </c>
      <c r="S201" s="447" t="s">
        <v>4308</v>
      </c>
      <c r="T201" s="447" t="s">
        <v>4308</v>
      </c>
      <c r="U201" s="447" t="s">
        <v>4308</v>
      </c>
      <c r="V201" s="447" t="s">
        <v>4308</v>
      </c>
      <c r="W201" s="447" t="s">
        <v>4308</v>
      </c>
      <c r="X201" s="447" t="s">
        <v>4308</v>
      </c>
      <c r="Y201" s="447" t="s">
        <v>4308</v>
      </c>
      <c r="Z201" s="447" t="s">
        <v>4308</v>
      </c>
      <c r="AA201" s="447" t="s">
        <v>4308</v>
      </c>
      <c r="AB201" s="447" t="s">
        <v>4308</v>
      </c>
      <c r="AC201" s="447" t="s">
        <v>4308</v>
      </c>
      <c r="AD201" s="447" t="s">
        <v>4308</v>
      </c>
      <c r="AE201" s="447" t="s">
        <v>4308</v>
      </c>
      <c r="AF201" s="447" t="s">
        <v>4308</v>
      </c>
      <c r="AG201" s="447" t="s">
        <v>4308</v>
      </c>
      <c r="AH201" s="447" t="s">
        <v>4308</v>
      </c>
      <c r="AI201" s="447" t="s">
        <v>4308</v>
      </c>
      <c r="AJ201" s="447" t="s">
        <v>4308</v>
      </c>
      <c r="AK201" s="447" t="s">
        <v>4308</v>
      </c>
      <c r="AL201" s="447" t="s">
        <v>4308</v>
      </c>
    </row>
    <row r="202" spans="1:38" x14ac:dyDescent="0.3">
      <c r="A202" s="447">
        <v>701084</v>
      </c>
      <c r="B202" s="447" t="s">
        <v>319</v>
      </c>
      <c r="C202" s="447" t="s">
        <v>4308</v>
      </c>
      <c r="D202" s="447" t="s">
        <v>4308</v>
      </c>
      <c r="E202" s="447" t="s">
        <v>4308</v>
      </c>
      <c r="F202" s="447" t="s">
        <v>4308</v>
      </c>
      <c r="G202" s="447" t="s">
        <v>4308</v>
      </c>
      <c r="H202" s="447" t="s">
        <v>4308</v>
      </c>
      <c r="I202" s="447" t="s">
        <v>4308</v>
      </c>
      <c r="J202" s="447" t="s">
        <v>4308</v>
      </c>
      <c r="K202" s="447" t="s">
        <v>4308</v>
      </c>
      <c r="L202" s="447" t="s">
        <v>4308</v>
      </c>
      <c r="M202" s="447" t="s">
        <v>4308</v>
      </c>
      <c r="N202" s="447" t="s">
        <v>4308</v>
      </c>
      <c r="O202" s="447" t="s">
        <v>4308</v>
      </c>
      <c r="P202" s="447" t="s">
        <v>4308</v>
      </c>
      <c r="Q202" s="447" t="s">
        <v>4308</v>
      </c>
      <c r="R202" s="447" t="s">
        <v>4308</v>
      </c>
      <c r="S202" s="447" t="s">
        <v>4308</v>
      </c>
      <c r="T202" s="447" t="s">
        <v>4308</v>
      </c>
      <c r="U202" s="447" t="s">
        <v>4308</v>
      </c>
      <c r="V202" s="447" t="s">
        <v>4308</v>
      </c>
      <c r="W202" s="447" t="s">
        <v>4308</v>
      </c>
      <c r="X202" s="447" t="s">
        <v>4308</v>
      </c>
      <c r="Y202" s="447" t="s">
        <v>4308</v>
      </c>
      <c r="Z202" s="447" t="s">
        <v>4308</v>
      </c>
      <c r="AA202" s="447" t="s">
        <v>4308</v>
      </c>
      <c r="AB202" s="447" t="s">
        <v>4308</v>
      </c>
      <c r="AC202" s="447" t="s">
        <v>4308</v>
      </c>
      <c r="AD202" s="447" t="s">
        <v>4308</v>
      </c>
      <c r="AE202" s="447" t="s">
        <v>4308</v>
      </c>
      <c r="AF202" s="447" t="s">
        <v>4308</v>
      </c>
      <c r="AG202" s="447" t="s">
        <v>4308</v>
      </c>
      <c r="AH202" s="447" t="s">
        <v>4308</v>
      </c>
      <c r="AI202" s="447" t="s">
        <v>4308</v>
      </c>
      <c r="AJ202" s="447" t="s">
        <v>4308</v>
      </c>
      <c r="AK202" s="447" t="s">
        <v>4308</v>
      </c>
      <c r="AL202" s="447" t="s">
        <v>4308</v>
      </c>
    </row>
    <row r="203" spans="1:38" x14ac:dyDescent="0.3">
      <c r="A203" s="447">
        <v>701171</v>
      </c>
      <c r="B203" s="447" t="s">
        <v>319</v>
      </c>
      <c r="C203" s="447" t="s">
        <v>4308</v>
      </c>
      <c r="D203" s="447" t="s">
        <v>4308</v>
      </c>
      <c r="E203" s="447" t="s">
        <v>4308</v>
      </c>
      <c r="F203" s="447" t="s">
        <v>4308</v>
      </c>
      <c r="G203" s="447" t="s">
        <v>4308</v>
      </c>
      <c r="H203" s="447" t="s">
        <v>4308</v>
      </c>
      <c r="I203" s="447" t="s">
        <v>4308</v>
      </c>
      <c r="J203" s="447" t="s">
        <v>4308</v>
      </c>
      <c r="K203" s="447" t="s">
        <v>4308</v>
      </c>
      <c r="L203" s="447" t="s">
        <v>4308</v>
      </c>
      <c r="M203" s="447" t="s">
        <v>4308</v>
      </c>
      <c r="N203" s="447" t="s">
        <v>4308</v>
      </c>
      <c r="O203" s="447" t="s">
        <v>4308</v>
      </c>
      <c r="P203" s="447" t="s">
        <v>4308</v>
      </c>
      <c r="Q203" s="447" t="s">
        <v>4308</v>
      </c>
      <c r="R203" s="447" t="s">
        <v>4308</v>
      </c>
      <c r="S203" s="447" t="s">
        <v>4308</v>
      </c>
      <c r="T203" s="447" t="s">
        <v>4308</v>
      </c>
      <c r="U203" s="447" t="s">
        <v>4308</v>
      </c>
      <c r="V203" s="447" t="s">
        <v>4308</v>
      </c>
      <c r="W203" s="447" t="s">
        <v>4308</v>
      </c>
      <c r="X203" s="447" t="s">
        <v>4308</v>
      </c>
      <c r="Y203" s="447" t="s">
        <v>4308</v>
      </c>
      <c r="Z203" s="447" t="s">
        <v>4308</v>
      </c>
      <c r="AA203" s="447" t="s">
        <v>4308</v>
      </c>
      <c r="AB203" s="447" t="s">
        <v>4308</v>
      </c>
      <c r="AC203" s="447" t="s">
        <v>4308</v>
      </c>
      <c r="AD203" s="447" t="s">
        <v>4308</v>
      </c>
      <c r="AE203" s="447" t="s">
        <v>4308</v>
      </c>
      <c r="AF203" s="447" t="s">
        <v>4308</v>
      </c>
      <c r="AG203" s="447" t="s">
        <v>4308</v>
      </c>
      <c r="AH203" s="447" t="s">
        <v>4308</v>
      </c>
      <c r="AI203" s="447" t="s">
        <v>4308</v>
      </c>
      <c r="AJ203" s="447" t="s">
        <v>4308</v>
      </c>
      <c r="AK203" s="447" t="s">
        <v>4308</v>
      </c>
      <c r="AL203" s="447" t="s">
        <v>4308</v>
      </c>
    </row>
    <row r="204" spans="1:38" x14ac:dyDescent="0.3">
      <c r="A204" s="447">
        <v>701752</v>
      </c>
      <c r="B204" s="447" t="s">
        <v>319</v>
      </c>
      <c r="C204" s="447" t="s">
        <v>4308</v>
      </c>
      <c r="D204" s="447" t="s">
        <v>4308</v>
      </c>
      <c r="E204" s="447" t="s">
        <v>4308</v>
      </c>
      <c r="F204" s="447" t="s">
        <v>4308</v>
      </c>
      <c r="G204" s="447" t="s">
        <v>4308</v>
      </c>
      <c r="H204" s="447" t="s">
        <v>4308</v>
      </c>
      <c r="I204" s="447" t="s">
        <v>4308</v>
      </c>
      <c r="J204" s="447" t="s">
        <v>4308</v>
      </c>
      <c r="K204" s="447" t="s">
        <v>4308</v>
      </c>
      <c r="L204" s="447" t="s">
        <v>4308</v>
      </c>
      <c r="M204" s="447" t="s">
        <v>4308</v>
      </c>
      <c r="N204" s="447" t="s">
        <v>4308</v>
      </c>
      <c r="O204" s="447" t="s">
        <v>4308</v>
      </c>
      <c r="P204" s="447" t="s">
        <v>4308</v>
      </c>
      <c r="Q204" s="447" t="s">
        <v>4308</v>
      </c>
      <c r="R204" s="447" t="s">
        <v>4308</v>
      </c>
      <c r="S204" s="447" t="s">
        <v>4308</v>
      </c>
      <c r="T204" s="447" t="s">
        <v>4308</v>
      </c>
      <c r="U204" s="447" t="s">
        <v>4308</v>
      </c>
      <c r="V204" s="447" t="s">
        <v>4308</v>
      </c>
      <c r="W204" s="447" t="s">
        <v>4308</v>
      </c>
      <c r="X204" s="447" t="s">
        <v>4308</v>
      </c>
      <c r="Y204" s="447" t="s">
        <v>4308</v>
      </c>
      <c r="Z204" s="447" t="s">
        <v>4308</v>
      </c>
      <c r="AA204" s="447" t="s">
        <v>4308</v>
      </c>
      <c r="AB204" s="447" t="s">
        <v>4308</v>
      </c>
      <c r="AC204" s="447" t="s">
        <v>4308</v>
      </c>
      <c r="AD204" s="447" t="s">
        <v>4308</v>
      </c>
      <c r="AE204" s="447" t="s">
        <v>4308</v>
      </c>
      <c r="AF204" s="447" t="s">
        <v>4308</v>
      </c>
      <c r="AG204" s="447" t="s">
        <v>4308</v>
      </c>
      <c r="AH204" s="447" t="s">
        <v>4308</v>
      </c>
      <c r="AI204" s="447" t="s">
        <v>4308</v>
      </c>
      <c r="AJ204" s="447" t="s">
        <v>4308</v>
      </c>
      <c r="AK204" s="447" t="s">
        <v>4308</v>
      </c>
      <c r="AL204" s="447" t="s">
        <v>4308</v>
      </c>
    </row>
    <row r="205" spans="1:38" x14ac:dyDescent="0.3">
      <c r="A205" s="447">
        <v>702561</v>
      </c>
      <c r="B205" s="447" t="s">
        <v>319</v>
      </c>
      <c r="C205" s="447" t="s">
        <v>4308</v>
      </c>
      <c r="D205" s="447" t="s">
        <v>4308</v>
      </c>
      <c r="E205" s="447" t="s">
        <v>4308</v>
      </c>
      <c r="F205" s="447" t="s">
        <v>4308</v>
      </c>
      <c r="G205" s="447" t="s">
        <v>4308</v>
      </c>
      <c r="H205" s="447" t="s">
        <v>4308</v>
      </c>
      <c r="I205" s="447" t="s">
        <v>4308</v>
      </c>
      <c r="J205" s="447" t="s">
        <v>4308</v>
      </c>
      <c r="K205" s="447" t="s">
        <v>4308</v>
      </c>
      <c r="L205" s="447" t="s">
        <v>4308</v>
      </c>
      <c r="M205" s="447" t="s">
        <v>4308</v>
      </c>
      <c r="N205" s="447" t="s">
        <v>4308</v>
      </c>
      <c r="O205" s="447" t="s">
        <v>4308</v>
      </c>
      <c r="P205" s="447" t="s">
        <v>4308</v>
      </c>
      <c r="Q205" s="447" t="s">
        <v>4308</v>
      </c>
      <c r="R205" s="447" t="s">
        <v>4308</v>
      </c>
      <c r="S205" s="447" t="s">
        <v>4308</v>
      </c>
      <c r="T205" s="447" t="s">
        <v>4308</v>
      </c>
      <c r="U205" s="447" t="s">
        <v>4308</v>
      </c>
      <c r="V205" s="447" t="s">
        <v>4308</v>
      </c>
      <c r="W205" s="447" t="s">
        <v>4308</v>
      </c>
      <c r="X205" s="447" t="s">
        <v>4308</v>
      </c>
      <c r="Y205" s="447" t="s">
        <v>4308</v>
      </c>
      <c r="Z205" s="447" t="s">
        <v>4308</v>
      </c>
      <c r="AA205" s="447" t="s">
        <v>4308</v>
      </c>
      <c r="AB205" s="447" t="s">
        <v>4308</v>
      </c>
      <c r="AC205" s="447" t="s">
        <v>4308</v>
      </c>
      <c r="AD205" s="447" t="s">
        <v>4308</v>
      </c>
      <c r="AE205" s="447" t="s">
        <v>4308</v>
      </c>
      <c r="AF205" s="447" t="s">
        <v>4308</v>
      </c>
      <c r="AG205" s="447" t="s">
        <v>4308</v>
      </c>
      <c r="AH205" s="447" t="s">
        <v>4308</v>
      </c>
      <c r="AI205" s="447" t="s">
        <v>4308</v>
      </c>
      <c r="AJ205" s="447" t="s">
        <v>4308</v>
      </c>
      <c r="AK205" s="447" t="s">
        <v>4308</v>
      </c>
      <c r="AL205" s="447" t="s">
        <v>4308</v>
      </c>
    </row>
    <row r="206" spans="1:38" x14ac:dyDescent="0.3">
      <c r="A206" s="447">
        <v>702915</v>
      </c>
      <c r="B206" s="447" t="s">
        <v>319</v>
      </c>
      <c r="C206" s="447" t="s">
        <v>4308</v>
      </c>
      <c r="D206" s="447" t="s">
        <v>4308</v>
      </c>
      <c r="E206" s="447" t="s">
        <v>4308</v>
      </c>
      <c r="F206" s="447" t="s">
        <v>4308</v>
      </c>
      <c r="G206" s="447" t="s">
        <v>4308</v>
      </c>
      <c r="H206" s="447" t="s">
        <v>4308</v>
      </c>
      <c r="I206" s="447" t="s">
        <v>4308</v>
      </c>
      <c r="J206" s="447" t="s">
        <v>4308</v>
      </c>
      <c r="K206" s="447" t="s">
        <v>4308</v>
      </c>
      <c r="L206" s="447" t="s">
        <v>4308</v>
      </c>
      <c r="M206" s="447" t="s">
        <v>4308</v>
      </c>
      <c r="N206" s="447" t="s">
        <v>4308</v>
      </c>
      <c r="O206" s="447" t="s">
        <v>4308</v>
      </c>
      <c r="P206" s="447" t="s">
        <v>4308</v>
      </c>
      <c r="Q206" s="447" t="s">
        <v>4308</v>
      </c>
      <c r="R206" s="447" t="s">
        <v>4308</v>
      </c>
      <c r="S206" s="447" t="s">
        <v>4308</v>
      </c>
      <c r="T206" s="447" t="s">
        <v>4308</v>
      </c>
      <c r="U206" s="447" t="s">
        <v>4308</v>
      </c>
      <c r="V206" s="447" t="s">
        <v>4308</v>
      </c>
      <c r="W206" s="447" t="s">
        <v>4308</v>
      </c>
      <c r="X206" s="447" t="s">
        <v>4308</v>
      </c>
      <c r="Y206" s="447" t="s">
        <v>4308</v>
      </c>
      <c r="Z206" s="447" t="s">
        <v>4308</v>
      </c>
      <c r="AA206" s="447" t="s">
        <v>4308</v>
      </c>
      <c r="AB206" s="447" t="s">
        <v>4308</v>
      </c>
      <c r="AC206" s="447" t="s">
        <v>4308</v>
      </c>
      <c r="AD206" s="447" t="s">
        <v>4308</v>
      </c>
      <c r="AE206" s="447" t="s">
        <v>4308</v>
      </c>
      <c r="AF206" s="447" t="s">
        <v>4308</v>
      </c>
      <c r="AG206" s="447" t="s">
        <v>4308</v>
      </c>
      <c r="AH206" s="447" t="s">
        <v>4308</v>
      </c>
      <c r="AI206" s="447" t="s">
        <v>4308</v>
      </c>
      <c r="AJ206" s="447" t="s">
        <v>4308</v>
      </c>
      <c r="AK206" s="447" t="s">
        <v>4308</v>
      </c>
      <c r="AL206" s="447" t="s">
        <v>4308</v>
      </c>
    </row>
    <row r="207" spans="1:38" x14ac:dyDescent="0.3">
      <c r="A207" s="447">
        <v>700588</v>
      </c>
      <c r="B207" s="447" t="s">
        <v>318</v>
      </c>
      <c r="C207" s="447" t="s">
        <v>4308</v>
      </c>
      <c r="D207" s="447" t="s">
        <v>4308</v>
      </c>
      <c r="E207" s="447" t="s">
        <v>4308</v>
      </c>
      <c r="F207" s="447" t="s">
        <v>4308</v>
      </c>
      <c r="G207" s="447" t="s">
        <v>4308</v>
      </c>
      <c r="H207" s="447" t="s">
        <v>4308</v>
      </c>
      <c r="I207" s="447" t="s">
        <v>4308</v>
      </c>
      <c r="J207" s="447" t="s">
        <v>4308</v>
      </c>
      <c r="K207" s="447" t="s">
        <v>4308</v>
      </c>
      <c r="L207" s="447" t="s">
        <v>4308</v>
      </c>
      <c r="M207" s="447" t="s">
        <v>4308</v>
      </c>
      <c r="N207" s="447" t="s">
        <v>4308</v>
      </c>
      <c r="O207" s="447" t="s">
        <v>4308</v>
      </c>
      <c r="P207" s="447" t="s">
        <v>4308</v>
      </c>
      <c r="Q207" s="447" t="s">
        <v>4308</v>
      </c>
      <c r="R207" s="447" t="s">
        <v>4308</v>
      </c>
      <c r="S207" s="447" t="s">
        <v>4308</v>
      </c>
      <c r="T207" s="447" t="s">
        <v>4308</v>
      </c>
      <c r="U207" s="447" t="s">
        <v>4308</v>
      </c>
      <c r="V207" s="447" t="s">
        <v>4308</v>
      </c>
      <c r="W207" s="447" t="s">
        <v>4308</v>
      </c>
      <c r="X207" s="447" t="s">
        <v>4308</v>
      </c>
      <c r="Y207" s="447" t="s">
        <v>4308</v>
      </c>
      <c r="Z207" s="447" t="s">
        <v>4308</v>
      </c>
    </row>
    <row r="208" spans="1:38" x14ac:dyDescent="0.3">
      <c r="A208" s="447">
        <v>701497</v>
      </c>
      <c r="B208" s="447" t="s">
        <v>318</v>
      </c>
      <c r="C208" s="447" t="s">
        <v>4308</v>
      </c>
      <c r="D208" s="447" t="s">
        <v>4308</v>
      </c>
      <c r="E208" s="447" t="s">
        <v>4308</v>
      </c>
      <c r="F208" s="447" t="s">
        <v>4308</v>
      </c>
      <c r="G208" s="447" t="s">
        <v>4308</v>
      </c>
      <c r="H208" s="447" t="s">
        <v>4308</v>
      </c>
      <c r="I208" s="447" t="s">
        <v>4308</v>
      </c>
      <c r="J208" s="447" t="s">
        <v>4308</v>
      </c>
      <c r="K208" s="447" t="s">
        <v>4308</v>
      </c>
      <c r="L208" s="447" t="s">
        <v>4308</v>
      </c>
      <c r="M208" s="447" t="s">
        <v>4308</v>
      </c>
      <c r="N208" s="447" t="s">
        <v>4308</v>
      </c>
      <c r="O208" s="447" t="s">
        <v>4308</v>
      </c>
      <c r="P208" s="447" t="s">
        <v>4308</v>
      </c>
      <c r="Q208" s="447" t="s">
        <v>4308</v>
      </c>
      <c r="R208" s="447" t="s">
        <v>4308</v>
      </c>
      <c r="S208" s="447" t="s">
        <v>4308</v>
      </c>
      <c r="T208" s="447" t="s">
        <v>4308</v>
      </c>
      <c r="U208" s="447" t="s">
        <v>4308</v>
      </c>
      <c r="V208" s="447" t="s">
        <v>4308</v>
      </c>
      <c r="W208" s="447" t="s">
        <v>4308</v>
      </c>
      <c r="X208" s="447" t="s">
        <v>4308</v>
      </c>
      <c r="Y208" s="447" t="s">
        <v>4308</v>
      </c>
      <c r="Z208" s="447" t="s">
        <v>4308</v>
      </c>
    </row>
    <row r="209" spans="1:26" x14ac:dyDescent="0.3">
      <c r="A209" s="447">
        <v>701661</v>
      </c>
      <c r="B209" s="447" t="s">
        <v>318</v>
      </c>
      <c r="C209" s="447" t="s">
        <v>4308</v>
      </c>
      <c r="D209" s="447" t="s">
        <v>4308</v>
      </c>
      <c r="E209" s="447" t="s">
        <v>4308</v>
      </c>
      <c r="F209" s="447" t="s">
        <v>4308</v>
      </c>
      <c r="G209" s="447" t="s">
        <v>4308</v>
      </c>
      <c r="H209" s="447" t="s">
        <v>4308</v>
      </c>
      <c r="I209" s="447" t="s">
        <v>4308</v>
      </c>
      <c r="J209" s="447" t="s">
        <v>4308</v>
      </c>
      <c r="K209" s="447" t="s">
        <v>4308</v>
      </c>
      <c r="L209" s="447" t="s">
        <v>4308</v>
      </c>
      <c r="M209" s="447" t="s">
        <v>4308</v>
      </c>
      <c r="N209" s="447" t="s">
        <v>4308</v>
      </c>
      <c r="O209" s="447" t="s">
        <v>4308</v>
      </c>
      <c r="P209" s="447" t="s">
        <v>4308</v>
      </c>
      <c r="Q209" s="447" t="s">
        <v>4308</v>
      </c>
      <c r="R209" s="447" t="s">
        <v>4308</v>
      </c>
      <c r="S209" s="447" t="s">
        <v>4308</v>
      </c>
      <c r="T209" s="447" t="s">
        <v>4308</v>
      </c>
      <c r="U209" s="447" t="s">
        <v>4308</v>
      </c>
      <c r="V209" s="447" t="s">
        <v>4308</v>
      </c>
      <c r="W209" s="447" t="s">
        <v>4308</v>
      </c>
      <c r="X209" s="447" t="s">
        <v>4308</v>
      </c>
      <c r="Y209" s="447" t="s">
        <v>4308</v>
      </c>
      <c r="Z209" s="447" t="s">
        <v>4308</v>
      </c>
    </row>
    <row r="210" spans="1:26" x14ac:dyDescent="0.3">
      <c r="A210" s="447">
        <v>701903</v>
      </c>
      <c r="B210" s="447" t="s">
        <v>318</v>
      </c>
      <c r="C210" s="447" t="s">
        <v>4308</v>
      </c>
      <c r="D210" s="447" t="s">
        <v>4308</v>
      </c>
      <c r="E210" s="447" t="s">
        <v>4308</v>
      </c>
      <c r="F210" s="447" t="s">
        <v>4308</v>
      </c>
      <c r="G210" s="447" t="s">
        <v>4308</v>
      </c>
      <c r="H210" s="447" t="s">
        <v>4308</v>
      </c>
      <c r="I210" s="447" t="s">
        <v>4308</v>
      </c>
      <c r="J210" s="447" t="s">
        <v>4308</v>
      </c>
      <c r="K210" s="447" t="s">
        <v>4308</v>
      </c>
      <c r="L210" s="447" t="s">
        <v>4308</v>
      </c>
      <c r="M210" s="447" t="s">
        <v>4308</v>
      </c>
      <c r="N210" s="447" t="s">
        <v>4308</v>
      </c>
      <c r="O210" s="447" t="s">
        <v>4308</v>
      </c>
      <c r="P210" s="447" t="s">
        <v>4308</v>
      </c>
      <c r="Q210" s="447" t="s">
        <v>4308</v>
      </c>
      <c r="R210" s="447" t="s">
        <v>4308</v>
      </c>
      <c r="S210" s="447" t="s">
        <v>4308</v>
      </c>
      <c r="T210" s="447" t="s">
        <v>4308</v>
      </c>
      <c r="U210" s="447" t="s">
        <v>4308</v>
      </c>
      <c r="V210" s="447" t="s">
        <v>4308</v>
      </c>
      <c r="W210" s="447" t="s">
        <v>4308</v>
      </c>
      <c r="X210" s="447" t="s">
        <v>4308</v>
      </c>
      <c r="Y210" s="447" t="s">
        <v>4308</v>
      </c>
      <c r="Z210" s="447" t="s">
        <v>4308</v>
      </c>
    </row>
    <row r="211" spans="1:26" x14ac:dyDescent="0.3">
      <c r="A211" s="447">
        <v>702244</v>
      </c>
      <c r="B211" s="447" t="s">
        <v>318</v>
      </c>
      <c r="C211" s="447" t="s">
        <v>4308</v>
      </c>
      <c r="D211" s="447" t="s">
        <v>4308</v>
      </c>
      <c r="E211" s="447" t="s">
        <v>4308</v>
      </c>
      <c r="F211" s="447" t="s">
        <v>4308</v>
      </c>
      <c r="G211" s="447" t="s">
        <v>4308</v>
      </c>
      <c r="H211" s="447" t="s">
        <v>4308</v>
      </c>
      <c r="I211" s="447" t="s">
        <v>4308</v>
      </c>
      <c r="J211" s="447" t="s">
        <v>4308</v>
      </c>
      <c r="K211" s="447" t="s">
        <v>4308</v>
      </c>
      <c r="L211" s="447" t="s">
        <v>4308</v>
      </c>
      <c r="M211" s="447" t="s">
        <v>4308</v>
      </c>
      <c r="N211" s="447" t="s">
        <v>4308</v>
      </c>
      <c r="O211" s="447" t="s">
        <v>4308</v>
      </c>
      <c r="P211" s="447" t="s">
        <v>4308</v>
      </c>
      <c r="Q211" s="447" t="s">
        <v>4308</v>
      </c>
      <c r="R211" s="447" t="s">
        <v>4308</v>
      </c>
      <c r="S211" s="447" t="s">
        <v>4308</v>
      </c>
      <c r="T211" s="447" t="s">
        <v>4308</v>
      </c>
      <c r="U211" s="447" t="s">
        <v>4308</v>
      </c>
      <c r="V211" s="447" t="s">
        <v>4308</v>
      </c>
      <c r="W211" s="447" t="s">
        <v>4308</v>
      </c>
      <c r="X211" s="447" t="s">
        <v>4308</v>
      </c>
      <c r="Y211" s="447" t="s">
        <v>4308</v>
      </c>
      <c r="Z211" s="447" t="s">
        <v>4308</v>
      </c>
    </row>
    <row r="212" spans="1:26" x14ac:dyDescent="0.3">
      <c r="A212" s="447">
        <v>702478</v>
      </c>
      <c r="B212" s="447" t="s">
        <v>318</v>
      </c>
      <c r="C212" s="447" t="s">
        <v>4308</v>
      </c>
      <c r="D212" s="447" t="s">
        <v>4308</v>
      </c>
      <c r="E212" s="447" t="s">
        <v>4308</v>
      </c>
      <c r="F212" s="447" t="s">
        <v>4308</v>
      </c>
      <c r="G212" s="447" t="s">
        <v>4308</v>
      </c>
      <c r="H212" s="447" t="s">
        <v>4308</v>
      </c>
      <c r="I212" s="447" t="s">
        <v>4308</v>
      </c>
      <c r="J212" s="447" t="s">
        <v>4308</v>
      </c>
      <c r="K212" s="447" t="s">
        <v>4308</v>
      </c>
      <c r="L212" s="447" t="s">
        <v>4308</v>
      </c>
      <c r="M212" s="447" t="s">
        <v>4308</v>
      </c>
      <c r="N212" s="447" t="s">
        <v>4308</v>
      </c>
      <c r="O212" s="447" t="s">
        <v>4308</v>
      </c>
      <c r="P212" s="447" t="s">
        <v>4308</v>
      </c>
      <c r="Q212" s="447" t="s">
        <v>4308</v>
      </c>
      <c r="R212" s="447" t="s">
        <v>4308</v>
      </c>
      <c r="S212" s="447" t="s">
        <v>4308</v>
      </c>
      <c r="T212" s="447" t="s">
        <v>4308</v>
      </c>
      <c r="U212" s="447" t="s">
        <v>4308</v>
      </c>
      <c r="V212" s="447" t="s">
        <v>4308</v>
      </c>
      <c r="W212" s="447" t="s">
        <v>4308</v>
      </c>
      <c r="X212" s="447" t="s">
        <v>4308</v>
      </c>
      <c r="Y212" s="447" t="s">
        <v>4308</v>
      </c>
      <c r="Z212" s="447" t="s">
        <v>4308</v>
      </c>
    </row>
    <row r="213" spans="1:26" x14ac:dyDescent="0.3">
      <c r="A213" s="447">
        <v>702553</v>
      </c>
      <c r="B213" s="447" t="s">
        <v>318</v>
      </c>
      <c r="C213" s="447" t="s">
        <v>4308</v>
      </c>
      <c r="D213" s="447" t="s">
        <v>4308</v>
      </c>
      <c r="E213" s="447" t="s">
        <v>4308</v>
      </c>
      <c r="F213" s="447" t="s">
        <v>4308</v>
      </c>
      <c r="G213" s="447" t="s">
        <v>4308</v>
      </c>
      <c r="H213" s="447" t="s">
        <v>4308</v>
      </c>
      <c r="I213" s="447" t="s">
        <v>4308</v>
      </c>
      <c r="J213" s="447" t="s">
        <v>4308</v>
      </c>
      <c r="K213" s="447" t="s">
        <v>4308</v>
      </c>
      <c r="L213" s="447" t="s">
        <v>4308</v>
      </c>
      <c r="M213" s="447" t="s">
        <v>4308</v>
      </c>
      <c r="N213" s="447" t="s">
        <v>4308</v>
      </c>
      <c r="O213" s="447" t="s">
        <v>4308</v>
      </c>
      <c r="P213" s="447" t="s">
        <v>4308</v>
      </c>
      <c r="Q213" s="447" t="s">
        <v>4308</v>
      </c>
      <c r="R213" s="447" t="s">
        <v>4308</v>
      </c>
      <c r="S213" s="447" t="s">
        <v>4308</v>
      </c>
      <c r="T213" s="447" t="s">
        <v>4308</v>
      </c>
      <c r="U213" s="447" t="s">
        <v>4308</v>
      </c>
      <c r="V213" s="447" t="s">
        <v>4308</v>
      </c>
      <c r="W213" s="447" t="s">
        <v>4308</v>
      </c>
      <c r="X213" s="447" t="s">
        <v>4308</v>
      </c>
      <c r="Y213" s="447" t="s">
        <v>4308</v>
      </c>
      <c r="Z213" s="447" t="s">
        <v>4308</v>
      </c>
    </row>
    <row r="214" spans="1:26" x14ac:dyDescent="0.3">
      <c r="A214" s="447">
        <v>702626</v>
      </c>
      <c r="B214" s="447" t="s">
        <v>318</v>
      </c>
      <c r="C214" s="447" t="s">
        <v>4308</v>
      </c>
      <c r="D214" s="447" t="s">
        <v>4308</v>
      </c>
      <c r="E214" s="447" t="s">
        <v>4308</v>
      </c>
      <c r="F214" s="447" t="s">
        <v>4308</v>
      </c>
      <c r="G214" s="447" t="s">
        <v>4308</v>
      </c>
      <c r="H214" s="447" t="s">
        <v>4308</v>
      </c>
      <c r="I214" s="447" t="s">
        <v>4308</v>
      </c>
      <c r="J214" s="447" t="s">
        <v>4308</v>
      </c>
      <c r="K214" s="447" t="s">
        <v>4308</v>
      </c>
      <c r="L214" s="447" t="s">
        <v>4308</v>
      </c>
      <c r="M214" s="447" t="s">
        <v>4308</v>
      </c>
      <c r="N214" s="447" t="s">
        <v>4308</v>
      </c>
      <c r="O214" s="447" t="s">
        <v>4308</v>
      </c>
      <c r="P214" s="447" t="s">
        <v>4308</v>
      </c>
      <c r="Q214" s="447" t="s">
        <v>4308</v>
      </c>
      <c r="R214" s="447" t="s">
        <v>4308</v>
      </c>
      <c r="S214" s="447" t="s">
        <v>4308</v>
      </c>
      <c r="T214" s="447" t="s">
        <v>4308</v>
      </c>
      <c r="U214" s="447" t="s">
        <v>4308</v>
      </c>
      <c r="V214" s="447" t="s">
        <v>4308</v>
      </c>
      <c r="W214" s="447" t="s">
        <v>4308</v>
      </c>
      <c r="X214" s="447" t="s">
        <v>4308</v>
      </c>
      <c r="Y214" s="447" t="s">
        <v>4308</v>
      </c>
      <c r="Z214" s="447" t="s">
        <v>4308</v>
      </c>
    </row>
    <row r="215" spans="1:26" x14ac:dyDescent="0.3">
      <c r="A215" s="447">
        <v>702633</v>
      </c>
      <c r="B215" s="447" t="s">
        <v>318</v>
      </c>
      <c r="C215" s="447" t="s">
        <v>4308</v>
      </c>
      <c r="D215" s="447" t="s">
        <v>4308</v>
      </c>
      <c r="E215" s="447" t="s">
        <v>4308</v>
      </c>
      <c r="F215" s="447" t="s">
        <v>4308</v>
      </c>
      <c r="G215" s="447" t="s">
        <v>4308</v>
      </c>
      <c r="H215" s="447" t="s">
        <v>4308</v>
      </c>
      <c r="I215" s="447" t="s">
        <v>4308</v>
      </c>
      <c r="J215" s="447" t="s">
        <v>4308</v>
      </c>
      <c r="K215" s="447" t="s">
        <v>4308</v>
      </c>
      <c r="L215" s="447" t="s">
        <v>4308</v>
      </c>
      <c r="M215" s="447" t="s">
        <v>4308</v>
      </c>
      <c r="N215" s="447" t="s">
        <v>4308</v>
      </c>
      <c r="O215" s="447" t="s">
        <v>4308</v>
      </c>
      <c r="P215" s="447" t="s">
        <v>4308</v>
      </c>
      <c r="Q215" s="447" t="s">
        <v>4308</v>
      </c>
      <c r="R215" s="447" t="s">
        <v>4308</v>
      </c>
      <c r="S215" s="447" t="s">
        <v>4308</v>
      </c>
      <c r="T215" s="447" t="s">
        <v>4308</v>
      </c>
      <c r="U215" s="447" t="s">
        <v>4308</v>
      </c>
      <c r="V215" s="447" t="s">
        <v>4308</v>
      </c>
      <c r="W215" s="447" t="s">
        <v>4308</v>
      </c>
      <c r="X215" s="447" t="s">
        <v>4308</v>
      </c>
      <c r="Y215" s="447" t="s">
        <v>4308</v>
      </c>
      <c r="Z215" s="447" t="s">
        <v>4308</v>
      </c>
    </row>
    <row r="216" spans="1:26" x14ac:dyDescent="0.3">
      <c r="A216" s="447">
        <v>702647</v>
      </c>
      <c r="B216" s="447" t="s">
        <v>318</v>
      </c>
      <c r="C216" s="447" t="s">
        <v>4308</v>
      </c>
      <c r="D216" s="447" t="s">
        <v>4308</v>
      </c>
      <c r="E216" s="447" t="s">
        <v>4308</v>
      </c>
      <c r="F216" s="447" t="s">
        <v>4308</v>
      </c>
      <c r="G216" s="447" t="s">
        <v>4308</v>
      </c>
      <c r="H216" s="447" t="s">
        <v>4308</v>
      </c>
      <c r="I216" s="447" t="s">
        <v>4308</v>
      </c>
      <c r="J216" s="447" t="s">
        <v>4308</v>
      </c>
      <c r="K216" s="447" t="s">
        <v>4308</v>
      </c>
      <c r="L216" s="447" t="s">
        <v>4308</v>
      </c>
      <c r="M216" s="447" t="s">
        <v>4308</v>
      </c>
      <c r="N216" s="447" t="s">
        <v>4308</v>
      </c>
      <c r="O216" s="447" t="s">
        <v>4308</v>
      </c>
      <c r="P216" s="447" t="s">
        <v>4308</v>
      </c>
      <c r="Q216" s="447" t="s">
        <v>4308</v>
      </c>
      <c r="R216" s="447" t="s">
        <v>4308</v>
      </c>
      <c r="S216" s="447" t="s">
        <v>4308</v>
      </c>
      <c r="T216" s="447" t="s">
        <v>4308</v>
      </c>
      <c r="U216" s="447" t="s">
        <v>4308</v>
      </c>
      <c r="V216" s="447" t="s">
        <v>4308</v>
      </c>
      <c r="W216" s="447" t="s">
        <v>4308</v>
      </c>
      <c r="X216" s="447" t="s">
        <v>4308</v>
      </c>
      <c r="Y216" s="447" t="s">
        <v>4308</v>
      </c>
      <c r="Z216" s="447" t="s">
        <v>4308</v>
      </c>
    </row>
    <row r="217" spans="1:26" x14ac:dyDescent="0.3">
      <c r="A217" s="447">
        <v>702727</v>
      </c>
      <c r="B217" s="447" t="s">
        <v>318</v>
      </c>
      <c r="C217" s="447" t="s">
        <v>4308</v>
      </c>
      <c r="D217" s="447" t="s">
        <v>4308</v>
      </c>
      <c r="E217" s="447" t="s">
        <v>4308</v>
      </c>
      <c r="F217" s="447" t="s">
        <v>4308</v>
      </c>
      <c r="G217" s="447" t="s">
        <v>4308</v>
      </c>
      <c r="H217" s="447" t="s">
        <v>4308</v>
      </c>
      <c r="I217" s="447" t="s">
        <v>4308</v>
      </c>
      <c r="J217" s="447" t="s">
        <v>4308</v>
      </c>
      <c r="K217" s="447" t="s">
        <v>4308</v>
      </c>
      <c r="L217" s="447" t="s">
        <v>4308</v>
      </c>
      <c r="M217" s="447" t="s">
        <v>4308</v>
      </c>
      <c r="N217" s="447" t="s">
        <v>4308</v>
      </c>
      <c r="O217" s="447" t="s">
        <v>4308</v>
      </c>
      <c r="P217" s="447" t="s">
        <v>4308</v>
      </c>
      <c r="Q217" s="447" t="s">
        <v>4308</v>
      </c>
      <c r="R217" s="447" t="s">
        <v>4308</v>
      </c>
      <c r="S217" s="447" t="s">
        <v>4308</v>
      </c>
      <c r="T217" s="447" t="s">
        <v>4308</v>
      </c>
      <c r="U217" s="447" t="s">
        <v>4308</v>
      </c>
      <c r="V217" s="447" t="s">
        <v>4308</v>
      </c>
      <c r="W217" s="447" t="s">
        <v>4308</v>
      </c>
      <c r="X217" s="447" t="s">
        <v>4308</v>
      </c>
      <c r="Y217" s="447" t="s">
        <v>4308</v>
      </c>
      <c r="Z217" s="447" t="s">
        <v>4308</v>
      </c>
    </row>
    <row r="218" spans="1:26" x14ac:dyDescent="0.3">
      <c r="A218" s="447">
        <v>703117</v>
      </c>
      <c r="B218" s="447" t="s">
        <v>318</v>
      </c>
      <c r="C218" s="447" t="s">
        <v>4308</v>
      </c>
      <c r="D218" s="447" t="s">
        <v>4308</v>
      </c>
      <c r="E218" s="447" t="s">
        <v>4308</v>
      </c>
      <c r="F218" s="447" t="s">
        <v>4308</v>
      </c>
      <c r="G218" s="447" t="s">
        <v>4308</v>
      </c>
      <c r="H218" s="447" t="s">
        <v>4308</v>
      </c>
      <c r="I218" s="447" t="s">
        <v>4308</v>
      </c>
      <c r="J218" s="447" t="s">
        <v>4308</v>
      </c>
      <c r="K218" s="447" t="s">
        <v>4308</v>
      </c>
      <c r="L218" s="447" t="s">
        <v>4308</v>
      </c>
      <c r="M218" s="447" t="s">
        <v>4308</v>
      </c>
      <c r="N218" s="447" t="s">
        <v>4308</v>
      </c>
      <c r="O218" s="447" t="s">
        <v>4308</v>
      </c>
      <c r="P218" s="447" t="s">
        <v>4308</v>
      </c>
      <c r="Q218" s="447" t="s">
        <v>4308</v>
      </c>
      <c r="R218" s="447" t="s">
        <v>4308</v>
      </c>
      <c r="S218" s="447" t="s">
        <v>4308</v>
      </c>
      <c r="T218" s="447" t="s">
        <v>4308</v>
      </c>
      <c r="U218" s="447" t="s">
        <v>4308</v>
      </c>
      <c r="V218" s="447" t="s">
        <v>4308</v>
      </c>
      <c r="W218" s="447" t="s">
        <v>4308</v>
      </c>
      <c r="X218" s="447" t="s">
        <v>4308</v>
      </c>
      <c r="Y218" s="447" t="s">
        <v>4308</v>
      </c>
      <c r="Z218" s="447" t="s">
        <v>4308</v>
      </c>
    </row>
    <row r="219" spans="1:26" x14ac:dyDescent="0.3">
      <c r="A219" s="447">
        <v>703596</v>
      </c>
      <c r="B219" s="447" t="s">
        <v>318</v>
      </c>
      <c r="C219" s="447" t="s">
        <v>4308</v>
      </c>
      <c r="D219" s="447" t="s">
        <v>4308</v>
      </c>
      <c r="E219" s="447" t="s">
        <v>4308</v>
      </c>
      <c r="F219" s="447" t="s">
        <v>4308</v>
      </c>
      <c r="G219" s="447" t="s">
        <v>4308</v>
      </c>
      <c r="H219" s="447" t="s">
        <v>4308</v>
      </c>
      <c r="I219" s="447" t="s">
        <v>4308</v>
      </c>
      <c r="J219" s="447" t="s">
        <v>4308</v>
      </c>
      <c r="K219" s="447" t="s">
        <v>4308</v>
      </c>
      <c r="L219" s="447" t="s">
        <v>4308</v>
      </c>
      <c r="M219" s="447" t="s">
        <v>4308</v>
      </c>
      <c r="N219" s="447" t="s">
        <v>4308</v>
      </c>
      <c r="O219" s="447" t="s">
        <v>4308</v>
      </c>
      <c r="P219" s="447" t="s">
        <v>4308</v>
      </c>
      <c r="Q219" s="447" t="s">
        <v>4308</v>
      </c>
      <c r="R219" s="447" t="s">
        <v>4308</v>
      </c>
      <c r="S219" s="447" t="s">
        <v>4308</v>
      </c>
      <c r="T219" s="447" t="s">
        <v>4308</v>
      </c>
      <c r="U219" s="447" t="s">
        <v>4308</v>
      </c>
      <c r="V219" s="447" t="s">
        <v>4308</v>
      </c>
      <c r="W219" s="447" t="s">
        <v>4308</v>
      </c>
      <c r="X219" s="447" t="s">
        <v>4308</v>
      </c>
      <c r="Y219" s="447" t="s">
        <v>4308</v>
      </c>
      <c r="Z219" s="447" t="s">
        <v>4308</v>
      </c>
    </row>
    <row r="220" spans="1:26" x14ac:dyDescent="0.3">
      <c r="A220" s="447">
        <v>703757</v>
      </c>
      <c r="B220" s="447" t="s">
        <v>318</v>
      </c>
      <c r="C220" s="447" t="s">
        <v>4308</v>
      </c>
      <c r="D220" s="447" t="s">
        <v>4308</v>
      </c>
      <c r="E220" s="447" t="s">
        <v>4308</v>
      </c>
      <c r="F220" s="447" t="s">
        <v>4308</v>
      </c>
      <c r="G220" s="447" t="s">
        <v>4308</v>
      </c>
      <c r="H220" s="447" t="s">
        <v>4308</v>
      </c>
      <c r="I220" s="447" t="s">
        <v>4308</v>
      </c>
      <c r="J220" s="447" t="s">
        <v>4308</v>
      </c>
      <c r="K220" s="447" t="s">
        <v>4308</v>
      </c>
      <c r="L220" s="447" t="s">
        <v>4308</v>
      </c>
      <c r="M220" s="447" t="s">
        <v>4308</v>
      </c>
      <c r="N220" s="447" t="s">
        <v>4308</v>
      </c>
      <c r="O220" s="447" t="s">
        <v>4308</v>
      </c>
      <c r="P220" s="447" t="s">
        <v>4308</v>
      </c>
      <c r="Q220" s="447" t="s">
        <v>4308</v>
      </c>
      <c r="R220" s="447" t="s">
        <v>4308</v>
      </c>
      <c r="S220" s="447" t="s">
        <v>4308</v>
      </c>
      <c r="T220" s="447" t="s">
        <v>4308</v>
      </c>
      <c r="U220" s="447" t="s">
        <v>4308</v>
      </c>
      <c r="V220" s="447" t="s">
        <v>4308</v>
      </c>
      <c r="W220" s="447" t="s">
        <v>4308</v>
      </c>
      <c r="X220" s="447" t="s">
        <v>4308</v>
      </c>
      <c r="Y220" s="447" t="s">
        <v>4308</v>
      </c>
      <c r="Z220" s="447" t="s">
        <v>4308</v>
      </c>
    </row>
    <row r="221" spans="1:26" x14ac:dyDescent="0.3">
      <c r="A221" s="447">
        <v>703907</v>
      </c>
      <c r="B221" s="447" t="s">
        <v>318</v>
      </c>
      <c r="C221" s="447" t="s">
        <v>4308</v>
      </c>
      <c r="D221" s="447" t="s">
        <v>4308</v>
      </c>
      <c r="E221" s="447" t="s">
        <v>4308</v>
      </c>
      <c r="F221" s="447" t="s">
        <v>4308</v>
      </c>
      <c r="G221" s="447" t="s">
        <v>4308</v>
      </c>
      <c r="H221" s="447" t="s">
        <v>4308</v>
      </c>
      <c r="I221" s="447" t="s">
        <v>4308</v>
      </c>
      <c r="J221" s="447" t="s">
        <v>4308</v>
      </c>
      <c r="K221" s="447" t="s">
        <v>4308</v>
      </c>
      <c r="L221" s="447" t="s">
        <v>4308</v>
      </c>
      <c r="M221" s="447" t="s">
        <v>4308</v>
      </c>
      <c r="N221" s="447" t="s">
        <v>4308</v>
      </c>
      <c r="O221" s="447" t="s">
        <v>4308</v>
      </c>
      <c r="P221" s="447" t="s">
        <v>4308</v>
      </c>
      <c r="Q221" s="447" t="s">
        <v>4308</v>
      </c>
      <c r="R221" s="447" t="s">
        <v>4308</v>
      </c>
      <c r="S221" s="447" t="s">
        <v>4308</v>
      </c>
      <c r="T221" s="447" t="s">
        <v>4308</v>
      </c>
      <c r="U221" s="447" t="s">
        <v>4308</v>
      </c>
      <c r="V221" s="447" t="s">
        <v>4308</v>
      </c>
      <c r="W221" s="447" t="s">
        <v>4308</v>
      </c>
      <c r="X221" s="447" t="s">
        <v>4308</v>
      </c>
      <c r="Y221" s="447" t="s">
        <v>4308</v>
      </c>
      <c r="Z221" s="447" t="s">
        <v>4308</v>
      </c>
    </row>
    <row r="222" spans="1:26" x14ac:dyDescent="0.3">
      <c r="A222" s="447">
        <v>703919</v>
      </c>
      <c r="B222" s="447" t="s">
        <v>318</v>
      </c>
      <c r="C222" s="447" t="s">
        <v>4308</v>
      </c>
      <c r="D222" s="447" t="s">
        <v>4308</v>
      </c>
      <c r="E222" s="447" t="s">
        <v>4308</v>
      </c>
      <c r="F222" s="447" t="s">
        <v>4308</v>
      </c>
      <c r="G222" s="447" t="s">
        <v>4308</v>
      </c>
      <c r="H222" s="447" t="s">
        <v>4308</v>
      </c>
      <c r="I222" s="447" t="s">
        <v>4308</v>
      </c>
      <c r="J222" s="447" t="s">
        <v>4308</v>
      </c>
      <c r="K222" s="447" t="s">
        <v>4308</v>
      </c>
      <c r="L222" s="447" t="s">
        <v>4308</v>
      </c>
      <c r="M222" s="447" t="s">
        <v>4308</v>
      </c>
      <c r="N222" s="447" t="s">
        <v>4308</v>
      </c>
      <c r="O222" s="447" t="s">
        <v>4308</v>
      </c>
      <c r="P222" s="447" t="s">
        <v>4308</v>
      </c>
      <c r="Q222" s="447" t="s">
        <v>4308</v>
      </c>
      <c r="R222" s="447" t="s">
        <v>4308</v>
      </c>
      <c r="S222" s="447" t="s">
        <v>4308</v>
      </c>
      <c r="T222" s="447" t="s">
        <v>4308</v>
      </c>
      <c r="U222" s="447" t="s">
        <v>4308</v>
      </c>
      <c r="V222" s="447" t="s">
        <v>4308</v>
      </c>
      <c r="W222" s="447" t="s">
        <v>4308</v>
      </c>
      <c r="X222" s="447" t="s">
        <v>4308</v>
      </c>
      <c r="Y222" s="447" t="s">
        <v>4308</v>
      </c>
      <c r="Z222" s="447" t="s">
        <v>4308</v>
      </c>
    </row>
    <row r="223" spans="1:26" x14ac:dyDescent="0.3">
      <c r="A223" s="447">
        <v>703980</v>
      </c>
      <c r="B223" s="447" t="s">
        <v>318</v>
      </c>
      <c r="C223" s="447" t="s">
        <v>4308</v>
      </c>
      <c r="D223" s="447" t="s">
        <v>4308</v>
      </c>
      <c r="E223" s="447" t="s">
        <v>4308</v>
      </c>
      <c r="F223" s="447" t="s">
        <v>4308</v>
      </c>
      <c r="G223" s="447" t="s">
        <v>4308</v>
      </c>
      <c r="H223" s="447" t="s">
        <v>4308</v>
      </c>
      <c r="I223" s="447" t="s">
        <v>4308</v>
      </c>
      <c r="J223" s="447" t="s">
        <v>4308</v>
      </c>
      <c r="K223" s="447" t="s">
        <v>4308</v>
      </c>
      <c r="L223" s="447" t="s">
        <v>4308</v>
      </c>
      <c r="M223" s="447" t="s">
        <v>4308</v>
      </c>
      <c r="N223" s="447" t="s">
        <v>4308</v>
      </c>
      <c r="O223" s="447" t="s">
        <v>4308</v>
      </c>
      <c r="P223" s="447" t="s">
        <v>4308</v>
      </c>
      <c r="Q223" s="447" t="s">
        <v>4308</v>
      </c>
      <c r="R223" s="447" t="s">
        <v>4308</v>
      </c>
      <c r="S223" s="447" t="s">
        <v>4308</v>
      </c>
      <c r="T223" s="447" t="s">
        <v>4308</v>
      </c>
      <c r="U223" s="447" t="s">
        <v>4308</v>
      </c>
      <c r="V223" s="447" t="s">
        <v>4308</v>
      </c>
      <c r="W223" s="447" t="s">
        <v>4308</v>
      </c>
      <c r="X223" s="447" t="s">
        <v>4308</v>
      </c>
      <c r="Y223" s="447" t="s">
        <v>4308</v>
      </c>
      <c r="Z223" s="447" t="s">
        <v>4308</v>
      </c>
    </row>
    <row r="224" spans="1:26" x14ac:dyDescent="0.3">
      <c r="A224" s="447">
        <v>703997</v>
      </c>
      <c r="B224" s="447" t="s">
        <v>318</v>
      </c>
      <c r="C224" s="447" t="s">
        <v>4308</v>
      </c>
      <c r="D224" s="447" t="s">
        <v>4308</v>
      </c>
      <c r="E224" s="447" t="s">
        <v>4308</v>
      </c>
      <c r="F224" s="447" t="s">
        <v>4308</v>
      </c>
      <c r="G224" s="447" t="s">
        <v>4308</v>
      </c>
      <c r="H224" s="447" t="s">
        <v>4308</v>
      </c>
      <c r="I224" s="447" t="s">
        <v>4308</v>
      </c>
      <c r="J224" s="447" t="s">
        <v>4308</v>
      </c>
      <c r="K224" s="447" t="s">
        <v>4308</v>
      </c>
      <c r="L224" s="447" t="s">
        <v>4308</v>
      </c>
      <c r="M224" s="447" t="s">
        <v>4308</v>
      </c>
      <c r="N224" s="447" t="s">
        <v>4308</v>
      </c>
      <c r="O224" s="447" t="s">
        <v>4308</v>
      </c>
      <c r="P224" s="447" t="s">
        <v>4308</v>
      </c>
      <c r="Q224" s="447" t="s">
        <v>4308</v>
      </c>
      <c r="R224" s="447" t="s">
        <v>4308</v>
      </c>
      <c r="S224" s="447" t="s">
        <v>4308</v>
      </c>
      <c r="T224" s="447" t="s">
        <v>4308</v>
      </c>
      <c r="U224" s="447" t="s">
        <v>4308</v>
      </c>
      <c r="V224" s="447" t="s">
        <v>4308</v>
      </c>
      <c r="W224" s="447" t="s">
        <v>4308</v>
      </c>
      <c r="X224" s="447" t="s">
        <v>4308</v>
      </c>
      <c r="Y224" s="447" t="s">
        <v>4308</v>
      </c>
      <c r="Z224" s="447" t="s">
        <v>4308</v>
      </c>
    </row>
    <row r="225" spans="1:50" x14ac:dyDescent="0.3">
      <c r="A225" s="447">
        <v>704067</v>
      </c>
      <c r="B225" s="447" t="s">
        <v>318</v>
      </c>
      <c r="C225" s="447" t="s">
        <v>4308</v>
      </c>
      <c r="D225" s="447" t="s">
        <v>4308</v>
      </c>
      <c r="E225" s="447" t="s">
        <v>4308</v>
      </c>
      <c r="F225" s="447" t="s">
        <v>4308</v>
      </c>
      <c r="G225" s="447" t="s">
        <v>4308</v>
      </c>
      <c r="H225" s="447" t="s">
        <v>4308</v>
      </c>
      <c r="I225" s="447" t="s">
        <v>4308</v>
      </c>
      <c r="J225" s="447" t="s">
        <v>4308</v>
      </c>
      <c r="K225" s="447" t="s">
        <v>4308</v>
      </c>
      <c r="L225" s="447" t="s">
        <v>4308</v>
      </c>
      <c r="M225" s="447" t="s">
        <v>4308</v>
      </c>
      <c r="N225" s="447" t="s">
        <v>4308</v>
      </c>
      <c r="O225" s="447" t="s">
        <v>4308</v>
      </c>
      <c r="P225" s="447" t="s">
        <v>4308</v>
      </c>
      <c r="Q225" s="447" t="s">
        <v>4308</v>
      </c>
      <c r="R225" s="447" t="s">
        <v>4308</v>
      </c>
      <c r="S225" s="447" t="s">
        <v>4308</v>
      </c>
      <c r="T225" s="447" t="s">
        <v>4308</v>
      </c>
      <c r="U225" s="447" t="s">
        <v>4308</v>
      </c>
      <c r="V225" s="447" t="s">
        <v>4308</v>
      </c>
      <c r="W225" s="447" t="s">
        <v>4308</v>
      </c>
      <c r="X225" s="447" t="s">
        <v>4308</v>
      </c>
      <c r="Y225" s="447" t="s">
        <v>4308</v>
      </c>
      <c r="Z225" s="447" t="s">
        <v>4308</v>
      </c>
    </row>
    <row r="226" spans="1:50" x14ac:dyDescent="0.3">
      <c r="A226" s="447">
        <v>704071</v>
      </c>
      <c r="B226" s="447" t="s">
        <v>318</v>
      </c>
      <c r="C226" s="447" t="s">
        <v>4308</v>
      </c>
      <c r="D226" s="447" t="s">
        <v>4308</v>
      </c>
      <c r="E226" s="447" t="s">
        <v>4308</v>
      </c>
      <c r="F226" s="447" t="s">
        <v>4308</v>
      </c>
      <c r="G226" s="447" t="s">
        <v>4308</v>
      </c>
      <c r="H226" s="447" t="s">
        <v>4308</v>
      </c>
      <c r="I226" s="447" t="s">
        <v>4308</v>
      </c>
      <c r="J226" s="447" t="s">
        <v>4308</v>
      </c>
      <c r="K226" s="447" t="s">
        <v>4308</v>
      </c>
      <c r="L226" s="447" t="s">
        <v>4308</v>
      </c>
      <c r="M226" s="447" t="s">
        <v>4308</v>
      </c>
      <c r="N226" s="447" t="s">
        <v>4308</v>
      </c>
      <c r="O226" s="447" t="s">
        <v>4308</v>
      </c>
      <c r="P226" s="447" t="s">
        <v>4308</v>
      </c>
      <c r="Q226" s="447" t="s">
        <v>4308</v>
      </c>
      <c r="R226" s="447" t="s">
        <v>4308</v>
      </c>
      <c r="S226" s="447" t="s">
        <v>4308</v>
      </c>
      <c r="T226" s="447" t="s">
        <v>4308</v>
      </c>
      <c r="U226" s="447" t="s">
        <v>4308</v>
      </c>
      <c r="V226" s="447" t="s">
        <v>4308</v>
      </c>
      <c r="W226" s="447" t="s">
        <v>4308</v>
      </c>
      <c r="X226" s="447" t="s">
        <v>4308</v>
      </c>
      <c r="Y226" s="447" t="s">
        <v>4308</v>
      </c>
      <c r="Z226" s="447" t="s">
        <v>4308</v>
      </c>
    </row>
    <row r="227" spans="1:50" x14ac:dyDescent="0.3">
      <c r="A227" s="447">
        <v>704358</v>
      </c>
      <c r="B227" s="447" t="s">
        <v>318</v>
      </c>
      <c r="C227" s="447" t="s">
        <v>4308</v>
      </c>
      <c r="D227" s="447" t="s">
        <v>4308</v>
      </c>
      <c r="E227" s="447" t="s">
        <v>4308</v>
      </c>
      <c r="F227" s="447" t="s">
        <v>4308</v>
      </c>
      <c r="G227" s="447" t="s">
        <v>4308</v>
      </c>
      <c r="H227" s="447" t="s">
        <v>4308</v>
      </c>
      <c r="I227" s="447" t="s">
        <v>4308</v>
      </c>
      <c r="J227" s="447" t="s">
        <v>4308</v>
      </c>
      <c r="K227" s="447" t="s">
        <v>4308</v>
      </c>
      <c r="L227" s="447" t="s">
        <v>4308</v>
      </c>
      <c r="M227" s="447" t="s">
        <v>4308</v>
      </c>
      <c r="N227" s="447" t="s">
        <v>4308</v>
      </c>
      <c r="O227" s="447" t="s">
        <v>4308</v>
      </c>
      <c r="P227" s="447" t="s">
        <v>4308</v>
      </c>
      <c r="Q227" s="447" t="s">
        <v>4308</v>
      </c>
      <c r="R227" s="447" t="s">
        <v>4308</v>
      </c>
      <c r="S227" s="447" t="s">
        <v>4308</v>
      </c>
      <c r="T227" s="447" t="s">
        <v>4308</v>
      </c>
      <c r="U227" s="447" t="s">
        <v>4308</v>
      </c>
      <c r="V227" s="447" t="s">
        <v>4308</v>
      </c>
      <c r="W227" s="447" t="s">
        <v>4308</v>
      </c>
      <c r="X227" s="447" t="s">
        <v>4308</v>
      </c>
      <c r="Y227" s="447" t="s">
        <v>4308</v>
      </c>
      <c r="Z227" s="447" t="s">
        <v>4308</v>
      </c>
    </row>
    <row r="228" spans="1:50" x14ac:dyDescent="0.3">
      <c r="A228" s="447">
        <v>704359</v>
      </c>
      <c r="B228" s="447" t="s">
        <v>318</v>
      </c>
      <c r="C228" s="447" t="s">
        <v>4308</v>
      </c>
      <c r="D228" s="447" t="s">
        <v>4308</v>
      </c>
      <c r="E228" s="447" t="s">
        <v>4308</v>
      </c>
      <c r="F228" s="447" t="s">
        <v>4308</v>
      </c>
      <c r="G228" s="447" t="s">
        <v>4308</v>
      </c>
      <c r="H228" s="447" t="s">
        <v>4308</v>
      </c>
      <c r="I228" s="447" t="s">
        <v>4308</v>
      </c>
      <c r="J228" s="447" t="s">
        <v>4308</v>
      </c>
      <c r="K228" s="447" t="s">
        <v>4308</v>
      </c>
      <c r="L228" s="447" t="s">
        <v>4308</v>
      </c>
      <c r="M228" s="447" t="s">
        <v>4308</v>
      </c>
      <c r="N228" s="447" t="s">
        <v>4308</v>
      </c>
      <c r="O228" s="447" t="s">
        <v>4308</v>
      </c>
      <c r="P228" s="447" t="s">
        <v>4308</v>
      </c>
      <c r="Q228" s="447" t="s">
        <v>4308</v>
      </c>
      <c r="R228" s="447" t="s">
        <v>4308</v>
      </c>
      <c r="S228" s="447" t="s">
        <v>4308</v>
      </c>
      <c r="T228" s="447" t="s">
        <v>4308</v>
      </c>
      <c r="U228" s="447" t="s">
        <v>4308</v>
      </c>
      <c r="V228" s="447" t="s">
        <v>4308</v>
      </c>
      <c r="W228" s="447" t="s">
        <v>4308</v>
      </c>
      <c r="X228" s="447" t="s">
        <v>4308</v>
      </c>
      <c r="Y228" s="447" t="s">
        <v>4308</v>
      </c>
      <c r="Z228" s="447" t="s">
        <v>4308</v>
      </c>
    </row>
    <row r="229" spans="1:50" x14ac:dyDescent="0.3">
      <c r="A229" s="447">
        <v>704581</v>
      </c>
      <c r="B229" s="447" t="s">
        <v>318</v>
      </c>
      <c r="C229" s="447" t="s">
        <v>4308</v>
      </c>
      <c r="D229" s="447" t="s">
        <v>4308</v>
      </c>
      <c r="E229" s="447" t="s">
        <v>4308</v>
      </c>
      <c r="F229" s="447" t="s">
        <v>4308</v>
      </c>
      <c r="G229" s="447" t="s">
        <v>4308</v>
      </c>
      <c r="H229" s="447" t="s">
        <v>4308</v>
      </c>
      <c r="I229" s="447" t="s">
        <v>4308</v>
      </c>
      <c r="J229" s="447" t="s">
        <v>4308</v>
      </c>
      <c r="K229" s="447" t="s">
        <v>4308</v>
      </c>
      <c r="L229" s="447" t="s">
        <v>4308</v>
      </c>
      <c r="M229" s="447" t="s">
        <v>4308</v>
      </c>
      <c r="N229" s="447" t="s">
        <v>4308</v>
      </c>
      <c r="O229" s="447" t="s">
        <v>4308</v>
      </c>
      <c r="P229" s="447" t="s">
        <v>4308</v>
      </c>
      <c r="Q229" s="447" t="s">
        <v>4308</v>
      </c>
      <c r="R229" s="447" t="s">
        <v>4308</v>
      </c>
      <c r="S229" s="447" t="s">
        <v>4308</v>
      </c>
      <c r="T229" s="447" t="s">
        <v>4308</v>
      </c>
      <c r="U229" s="447" t="s">
        <v>4308</v>
      </c>
      <c r="V229" s="447" t="s">
        <v>4308</v>
      </c>
      <c r="W229" s="447" t="s">
        <v>4308</v>
      </c>
      <c r="X229" s="447" t="s">
        <v>4308</v>
      </c>
      <c r="Y229" s="447" t="s">
        <v>4308</v>
      </c>
      <c r="Z229" s="447" t="s">
        <v>4308</v>
      </c>
    </row>
    <row r="230" spans="1:50" x14ac:dyDescent="0.3">
      <c r="A230" s="447">
        <v>705289</v>
      </c>
      <c r="B230" s="447" t="s">
        <v>318</v>
      </c>
      <c r="C230" s="447" t="s">
        <v>4308</v>
      </c>
      <c r="D230" s="447" t="s">
        <v>4308</v>
      </c>
      <c r="E230" s="447" t="s">
        <v>4308</v>
      </c>
      <c r="F230" s="447" t="s">
        <v>4308</v>
      </c>
      <c r="G230" s="447" t="s">
        <v>4308</v>
      </c>
      <c r="H230" s="447" t="s">
        <v>4308</v>
      </c>
      <c r="I230" s="447" t="s">
        <v>4308</v>
      </c>
      <c r="J230" s="447" t="s">
        <v>4308</v>
      </c>
      <c r="K230" s="447" t="s">
        <v>4308</v>
      </c>
      <c r="L230" s="447" t="s">
        <v>4308</v>
      </c>
      <c r="M230" s="447" t="s">
        <v>4308</v>
      </c>
      <c r="N230" s="447" t="s">
        <v>4308</v>
      </c>
      <c r="O230" s="447" t="s">
        <v>4308</v>
      </c>
      <c r="P230" s="447" t="s">
        <v>4308</v>
      </c>
      <c r="Q230" s="447" t="s">
        <v>4308</v>
      </c>
      <c r="R230" s="447" t="s">
        <v>4308</v>
      </c>
      <c r="S230" s="447" t="s">
        <v>4308</v>
      </c>
      <c r="T230" s="447" t="s">
        <v>4308</v>
      </c>
      <c r="U230" s="447" t="s">
        <v>4308</v>
      </c>
      <c r="V230" s="447" t="s">
        <v>4308</v>
      </c>
      <c r="W230" s="447" t="s">
        <v>4308</v>
      </c>
      <c r="X230" s="447" t="s">
        <v>4308</v>
      </c>
      <c r="Y230" s="447" t="s">
        <v>4308</v>
      </c>
      <c r="Z230" s="447" t="s">
        <v>4308</v>
      </c>
    </row>
    <row r="231" spans="1:50" x14ac:dyDescent="0.3">
      <c r="A231" s="447">
        <v>700663</v>
      </c>
      <c r="B231" s="447" t="s">
        <v>691</v>
      </c>
      <c r="C231" s="447" t="s">
        <v>4308</v>
      </c>
      <c r="D231" s="447" t="s">
        <v>4308</v>
      </c>
      <c r="E231" s="447" t="s">
        <v>4308</v>
      </c>
      <c r="F231" s="447" t="s">
        <v>4308</v>
      </c>
      <c r="G231" s="447" t="s">
        <v>4308</v>
      </c>
      <c r="H231" s="447" t="s">
        <v>4308</v>
      </c>
      <c r="I231" s="447" t="s">
        <v>4308</v>
      </c>
      <c r="J231" s="447" t="s">
        <v>4308</v>
      </c>
      <c r="K231" s="447" t="s">
        <v>4308</v>
      </c>
      <c r="L231" s="447" t="s">
        <v>4308</v>
      </c>
      <c r="M231" s="447" t="s">
        <v>4308</v>
      </c>
      <c r="N231" s="447" t="s">
        <v>4308</v>
      </c>
      <c r="O231" s="447" t="s">
        <v>4308</v>
      </c>
      <c r="P231" s="447" t="s">
        <v>4308</v>
      </c>
      <c r="Q231" s="447" t="s">
        <v>4308</v>
      </c>
      <c r="R231" s="447" t="s">
        <v>4308</v>
      </c>
      <c r="S231" s="447" t="s">
        <v>4308</v>
      </c>
      <c r="T231" s="447" t="s">
        <v>4308</v>
      </c>
      <c r="U231" s="447" t="s">
        <v>4308</v>
      </c>
      <c r="V231" s="447" t="s">
        <v>4308</v>
      </c>
      <c r="W231" s="447" t="s">
        <v>4308</v>
      </c>
      <c r="X231" s="447" t="s">
        <v>4308</v>
      </c>
      <c r="Y231" s="447" t="s">
        <v>4308</v>
      </c>
      <c r="Z231" s="447" t="s">
        <v>4308</v>
      </c>
      <c r="AA231" s="447" t="s">
        <v>4308</v>
      </c>
      <c r="AB231" s="447" t="s">
        <v>4308</v>
      </c>
      <c r="AC231" s="447" t="s">
        <v>4308</v>
      </c>
      <c r="AD231" s="447" t="s">
        <v>4308</v>
      </c>
      <c r="AE231" s="447" t="s">
        <v>4308</v>
      </c>
      <c r="AF231" s="447" t="s">
        <v>4308</v>
      </c>
      <c r="AG231" s="447" t="s">
        <v>4308</v>
      </c>
      <c r="AH231" s="447" t="s">
        <v>4308</v>
      </c>
      <c r="AI231" s="447" t="s">
        <v>4308</v>
      </c>
      <c r="AJ231" s="447" t="s">
        <v>4308</v>
      </c>
      <c r="AK231" s="447" t="s">
        <v>4308</v>
      </c>
      <c r="AL231" s="447" t="s">
        <v>4308</v>
      </c>
      <c r="AM231" s="447" t="s">
        <v>4308</v>
      </c>
      <c r="AN231" s="447" t="s">
        <v>4308</v>
      </c>
      <c r="AO231" s="447" t="s">
        <v>4308</v>
      </c>
      <c r="AP231" s="447" t="s">
        <v>4308</v>
      </c>
      <c r="AQ231" s="447" t="s">
        <v>4308</v>
      </c>
      <c r="AR231" s="447" t="s">
        <v>4308</v>
      </c>
      <c r="AS231" s="447" t="s">
        <v>4308</v>
      </c>
      <c r="AT231" s="447" t="s">
        <v>4308</v>
      </c>
      <c r="AU231" s="447" t="s">
        <v>4308</v>
      </c>
      <c r="AV231" s="447" t="s">
        <v>4308</v>
      </c>
      <c r="AW231" s="447" t="s">
        <v>4308</v>
      </c>
      <c r="AX231" s="447" t="s">
        <v>4308</v>
      </c>
    </row>
    <row r="232" spans="1:50" x14ac:dyDescent="0.3">
      <c r="A232" s="447">
        <v>700976</v>
      </c>
      <c r="B232" s="447" t="s">
        <v>691</v>
      </c>
      <c r="C232" s="447" t="s">
        <v>4308</v>
      </c>
      <c r="D232" s="447" t="s">
        <v>4308</v>
      </c>
      <c r="E232" s="447" t="s">
        <v>4308</v>
      </c>
      <c r="F232" s="447" t="s">
        <v>4308</v>
      </c>
      <c r="G232" s="447" t="s">
        <v>4308</v>
      </c>
      <c r="H232" s="447" t="s">
        <v>4308</v>
      </c>
      <c r="I232" s="447" t="s">
        <v>4308</v>
      </c>
      <c r="J232" s="447" t="s">
        <v>4308</v>
      </c>
      <c r="K232" s="447" t="s">
        <v>4308</v>
      </c>
      <c r="L232" s="447" t="s">
        <v>4308</v>
      </c>
      <c r="M232" s="447" t="s">
        <v>4308</v>
      </c>
      <c r="N232" s="447" t="s">
        <v>4308</v>
      </c>
      <c r="O232" s="447" t="s">
        <v>4308</v>
      </c>
      <c r="P232" s="447" t="s">
        <v>4308</v>
      </c>
      <c r="Q232" s="447" t="s">
        <v>4308</v>
      </c>
      <c r="R232" s="447" t="s">
        <v>4308</v>
      </c>
      <c r="S232" s="447" t="s">
        <v>4308</v>
      </c>
      <c r="T232" s="447" t="s">
        <v>4308</v>
      </c>
      <c r="U232" s="447" t="s">
        <v>4308</v>
      </c>
      <c r="V232" s="447" t="s">
        <v>4308</v>
      </c>
      <c r="W232" s="447" t="s">
        <v>4308</v>
      </c>
      <c r="X232" s="447" t="s">
        <v>4308</v>
      </c>
      <c r="Y232" s="447" t="s">
        <v>4308</v>
      </c>
      <c r="Z232" s="447" t="s">
        <v>4308</v>
      </c>
      <c r="AA232" s="447" t="s">
        <v>4308</v>
      </c>
      <c r="AB232" s="447" t="s">
        <v>4308</v>
      </c>
      <c r="AC232" s="447" t="s">
        <v>4308</v>
      </c>
      <c r="AD232" s="447" t="s">
        <v>4308</v>
      </c>
      <c r="AE232" s="447" t="s">
        <v>4308</v>
      </c>
      <c r="AF232" s="447" t="s">
        <v>4308</v>
      </c>
      <c r="AG232" s="447" t="s">
        <v>4308</v>
      </c>
      <c r="AH232" s="447" t="s">
        <v>4308</v>
      </c>
      <c r="AI232" s="447" t="s">
        <v>4308</v>
      </c>
      <c r="AJ232" s="447" t="s">
        <v>4308</v>
      </c>
      <c r="AK232" s="447" t="s">
        <v>4308</v>
      </c>
      <c r="AL232" s="447" t="s">
        <v>4308</v>
      </c>
      <c r="AM232" s="447" t="s">
        <v>4308</v>
      </c>
      <c r="AN232" s="447" t="s">
        <v>4308</v>
      </c>
      <c r="AO232" s="447" t="s">
        <v>4308</v>
      </c>
      <c r="AP232" s="447" t="s">
        <v>4308</v>
      </c>
      <c r="AQ232" s="447" t="s">
        <v>4308</v>
      </c>
      <c r="AR232" s="447" t="s">
        <v>4308</v>
      </c>
      <c r="AS232" s="447" t="s">
        <v>4308</v>
      </c>
      <c r="AT232" s="447" t="s">
        <v>4308</v>
      </c>
      <c r="AU232" s="447" t="s">
        <v>4308</v>
      </c>
      <c r="AV232" s="447" t="s">
        <v>4308</v>
      </c>
      <c r="AW232" s="447" t="s">
        <v>4308</v>
      </c>
      <c r="AX232" s="447" t="s">
        <v>4308</v>
      </c>
    </row>
    <row r="233" spans="1:50" x14ac:dyDescent="0.3">
      <c r="A233" s="447">
        <v>701113</v>
      </c>
      <c r="B233" s="447" t="s">
        <v>691</v>
      </c>
      <c r="C233" s="447" t="s">
        <v>4308</v>
      </c>
      <c r="D233" s="447" t="s">
        <v>4308</v>
      </c>
      <c r="E233" s="447" t="s">
        <v>4308</v>
      </c>
      <c r="F233" s="447" t="s">
        <v>4308</v>
      </c>
      <c r="G233" s="447" t="s">
        <v>4308</v>
      </c>
      <c r="H233" s="447" t="s">
        <v>4308</v>
      </c>
      <c r="I233" s="447" t="s">
        <v>4308</v>
      </c>
      <c r="J233" s="447" t="s">
        <v>4308</v>
      </c>
      <c r="K233" s="447" t="s">
        <v>4308</v>
      </c>
      <c r="L233" s="447" t="s">
        <v>4308</v>
      </c>
      <c r="M233" s="447" t="s">
        <v>4308</v>
      </c>
      <c r="N233" s="447" t="s">
        <v>4308</v>
      </c>
      <c r="O233" s="447" t="s">
        <v>4308</v>
      </c>
      <c r="P233" s="447" t="s">
        <v>4308</v>
      </c>
      <c r="Q233" s="447" t="s">
        <v>4308</v>
      </c>
      <c r="R233" s="447" t="s">
        <v>4308</v>
      </c>
      <c r="S233" s="447" t="s">
        <v>4308</v>
      </c>
      <c r="T233" s="447" t="s">
        <v>4308</v>
      </c>
      <c r="U233" s="447" t="s">
        <v>4308</v>
      </c>
      <c r="V233" s="447" t="s">
        <v>4308</v>
      </c>
      <c r="W233" s="447" t="s">
        <v>4308</v>
      </c>
      <c r="X233" s="447" t="s">
        <v>4308</v>
      </c>
      <c r="Y233" s="447" t="s">
        <v>4308</v>
      </c>
      <c r="Z233" s="447" t="s">
        <v>4308</v>
      </c>
      <c r="AA233" s="447" t="s">
        <v>4308</v>
      </c>
      <c r="AB233" s="447" t="s">
        <v>4308</v>
      </c>
      <c r="AC233" s="447" t="s">
        <v>4308</v>
      </c>
      <c r="AD233" s="447" t="s">
        <v>4308</v>
      </c>
      <c r="AE233" s="447" t="s">
        <v>4308</v>
      </c>
      <c r="AF233" s="447" t="s">
        <v>4308</v>
      </c>
      <c r="AG233" s="447" t="s">
        <v>4308</v>
      </c>
      <c r="AH233" s="447" t="s">
        <v>4308</v>
      </c>
      <c r="AI233" s="447" t="s">
        <v>4308</v>
      </c>
      <c r="AJ233" s="447" t="s">
        <v>4308</v>
      </c>
      <c r="AK233" s="447" t="s">
        <v>4308</v>
      </c>
      <c r="AL233" s="447" t="s">
        <v>4308</v>
      </c>
      <c r="AM233" s="447" t="s">
        <v>4308</v>
      </c>
      <c r="AN233" s="447" t="s">
        <v>4308</v>
      </c>
      <c r="AO233" s="447" t="s">
        <v>4308</v>
      </c>
      <c r="AP233" s="447" t="s">
        <v>4308</v>
      </c>
      <c r="AQ233" s="447" t="s">
        <v>4308</v>
      </c>
      <c r="AR233" s="447" t="s">
        <v>4308</v>
      </c>
      <c r="AS233" s="447" t="s">
        <v>4308</v>
      </c>
      <c r="AT233" s="447" t="s">
        <v>4308</v>
      </c>
      <c r="AU233" s="447" t="s">
        <v>4308</v>
      </c>
      <c r="AV233" s="447" t="s">
        <v>4308</v>
      </c>
      <c r="AW233" s="447" t="s">
        <v>4308</v>
      </c>
      <c r="AX233" s="447" t="s">
        <v>4308</v>
      </c>
    </row>
    <row r="234" spans="1:50" x14ac:dyDescent="0.3">
      <c r="A234" s="447">
        <v>701792</v>
      </c>
      <c r="B234" s="447" t="s">
        <v>691</v>
      </c>
      <c r="C234" s="447" t="s">
        <v>4308</v>
      </c>
      <c r="D234" s="447" t="s">
        <v>4308</v>
      </c>
      <c r="E234" s="447" t="s">
        <v>4308</v>
      </c>
      <c r="F234" s="447" t="s">
        <v>4308</v>
      </c>
      <c r="G234" s="447" t="s">
        <v>4308</v>
      </c>
      <c r="H234" s="447" t="s">
        <v>4308</v>
      </c>
      <c r="I234" s="447" t="s">
        <v>4308</v>
      </c>
      <c r="J234" s="447" t="s">
        <v>4308</v>
      </c>
      <c r="K234" s="447" t="s">
        <v>4308</v>
      </c>
      <c r="L234" s="447" t="s">
        <v>4308</v>
      </c>
      <c r="M234" s="447" t="s">
        <v>4308</v>
      </c>
      <c r="N234" s="447" t="s">
        <v>4308</v>
      </c>
      <c r="O234" s="447" t="s">
        <v>4308</v>
      </c>
      <c r="P234" s="447" t="s">
        <v>4308</v>
      </c>
      <c r="Q234" s="447" t="s">
        <v>4308</v>
      </c>
      <c r="R234" s="447" t="s">
        <v>4308</v>
      </c>
      <c r="S234" s="447" t="s">
        <v>4308</v>
      </c>
      <c r="T234" s="447" t="s">
        <v>4308</v>
      </c>
      <c r="U234" s="447" t="s">
        <v>4308</v>
      </c>
      <c r="V234" s="447" t="s">
        <v>4308</v>
      </c>
      <c r="W234" s="447" t="s">
        <v>4308</v>
      </c>
      <c r="X234" s="447" t="s">
        <v>4308</v>
      </c>
      <c r="Y234" s="447" t="s">
        <v>4308</v>
      </c>
      <c r="Z234" s="447" t="s">
        <v>4308</v>
      </c>
      <c r="AA234" s="447" t="s">
        <v>4308</v>
      </c>
      <c r="AB234" s="447" t="s">
        <v>4308</v>
      </c>
      <c r="AC234" s="447" t="s">
        <v>4308</v>
      </c>
      <c r="AD234" s="447" t="s">
        <v>4308</v>
      </c>
      <c r="AE234" s="447" t="s">
        <v>4308</v>
      </c>
      <c r="AF234" s="447" t="s">
        <v>4308</v>
      </c>
      <c r="AG234" s="447" t="s">
        <v>4308</v>
      </c>
      <c r="AH234" s="447" t="s">
        <v>4308</v>
      </c>
      <c r="AI234" s="447" t="s">
        <v>4308</v>
      </c>
      <c r="AJ234" s="447" t="s">
        <v>4308</v>
      </c>
      <c r="AK234" s="447" t="s">
        <v>4308</v>
      </c>
      <c r="AL234" s="447" t="s">
        <v>4308</v>
      </c>
      <c r="AM234" s="447" t="s">
        <v>4308</v>
      </c>
      <c r="AN234" s="447" t="s">
        <v>4308</v>
      </c>
      <c r="AO234" s="447" t="s">
        <v>4308</v>
      </c>
      <c r="AP234" s="447" t="s">
        <v>4308</v>
      </c>
      <c r="AQ234" s="447" t="s">
        <v>4308</v>
      </c>
      <c r="AR234" s="447" t="s">
        <v>4308</v>
      </c>
      <c r="AS234" s="447" t="s">
        <v>4308</v>
      </c>
      <c r="AT234" s="447" t="s">
        <v>4308</v>
      </c>
      <c r="AU234" s="447" t="s">
        <v>4308</v>
      </c>
      <c r="AV234" s="447" t="s">
        <v>4308</v>
      </c>
      <c r="AW234" s="447" t="s">
        <v>4308</v>
      </c>
      <c r="AX234" s="447" t="s">
        <v>4308</v>
      </c>
    </row>
    <row r="235" spans="1:50" x14ac:dyDescent="0.3">
      <c r="A235" s="447">
        <v>702936</v>
      </c>
      <c r="B235" s="447" t="s">
        <v>691</v>
      </c>
      <c r="C235" s="447" t="s">
        <v>4308</v>
      </c>
      <c r="D235" s="447" t="s">
        <v>4308</v>
      </c>
      <c r="E235" s="447" t="s">
        <v>4308</v>
      </c>
      <c r="F235" s="447" t="s">
        <v>4308</v>
      </c>
      <c r="G235" s="447" t="s">
        <v>4308</v>
      </c>
      <c r="H235" s="447" t="s">
        <v>4308</v>
      </c>
      <c r="I235" s="447" t="s">
        <v>4308</v>
      </c>
      <c r="J235" s="447" t="s">
        <v>4308</v>
      </c>
      <c r="K235" s="447" t="s">
        <v>4308</v>
      </c>
      <c r="L235" s="447" t="s">
        <v>4308</v>
      </c>
      <c r="M235" s="447" t="s">
        <v>4308</v>
      </c>
      <c r="N235" s="447" t="s">
        <v>4308</v>
      </c>
      <c r="O235" s="447" t="s">
        <v>4308</v>
      </c>
      <c r="P235" s="447" t="s">
        <v>4308</v>
      </c>
      <c r="Q235" s="447" t="s">
        <v>4308</v>
      </c>
      <c r="R235" s="447" t="s">
        <v>4308</v>
      </c>
      <c r="S235" s="447" t="s">
        <v>4308</v>
      </c>
      <c r="T235" s="447" t="s">
        <v>4308</v>
      </c>
      <c r="U235" s="447" t="s">
        <v>4308</v>
      </c>
      <c r="V235" s="447" t="s">
        <v>4308</v>
      </c>
      <c r="W235" s="447" t="s">
        <v>4308</v>
      </c>
      <c r="X235" s="447" t="s">
        <v>4308</v>
      </c>
      <c r="Y235" s="447" t="s">
        <v>4308</v>
      </c>
      <c r="Z235" s="447" t="s">
        <v>4308</v>
      </c>
      <c r="AA235" s="447" t="s">
        <v>4308</v>
      </c>
      <c r="AB235" s="447" t="s">
        <v>4308</v>
      </c>
      <c r="AC235" s="447" t="s">
        <v>4308</v>
      </c>
      <c r="AD235" s="447" t="s">
        <v>4308</v>
      </c>
      <c r="AE235" s="447" t="s">
        <v>4308</v>
      </c>
      <c r="AF235" s="447" t="s">
        <v>4308</v>
      </c>
      <c r="AG235" s="447" t="s">
        <v>4308</v>
      </c>
      <c r="AH235" s="447" t="s">
        <v>4308</v>
      </c>
      <c r="AI235" s="447" t="s">
        <v>4308</v>
      </c>
      <c r="AJ235" s="447" t="s">
        <v>4308</v>
      </c>
      <c r="AK235" s="447" t="s">
        <v>4308</v>
      </c>
      <c r="AL235" s="447" t="s">
        <v>4308</v>
      </c>
      <c r="AM235" s="447" t="s">
        <v>4308</v>
      </c>
      <c r="AN235" s="447" t="s">
        <v>4308</v>
      </c>
      <c r="AO235" s="447" t="s">
        <v>4308</v>
      </c>
      <c r="AP235" s="447" t="s">
        <v>4308</v>
      </c>
      <c r="AQ235" s="447" t="s">
        <v>4308</v>
      </c>
      <c r="AR235" s="447" t="s">
        <v>4308</v>
      </c>
      <c r="AS235" s="447" t="s">
        <v>4308</v>
      </c>
      <c r="AT235" s="447" t="s">
        <v>4308</v>
      </c>
      <c r="AU235" s="447" t="s">
        <v>4308</v>
      </c>
      <c r="AV235" s="447" t="s">
        <v>4308</v>
      </c>
      <c r="AW235" s="447" t="s">
        <v>4308</v>
      </c>
      <c r="AX235" s="447" t="s">
        <v>4308</v>
      </c>
    </row>
    <row r="236" spans="1:50" x14ac:dyDescent="0.3">
      <c r="A236" s="447">
        <v>702981</v>
      </c>
      <c r="B236" s="447" t="s">
        <v>691</v>
      </c>
      <c r="C236" s="447" t="s">
        <v>4308</v>
      </c>
      <c r="D236" s="447" t="s">
        <v>4308</v>
      </c>
      <c r="E236" s="447" t="s">
        <v>4308</v>
      </c>
      <c r="F236" s="447" t="s">
        <v>4308</v>
      </c>
      <c r="G236" s="447" t="s">
        <v>4308</v>
      </c>
      <c r="H236" s="447" t="s">
        <v>4308</v>
      </c>
      <c r="I236" s="447" t="s">
        <v>4308</v>
      </c>
      <c r="J236" s="447" t="s">
        <v>4308</v>
      </c>
      <c r="K236" s="447" t="s">
        <v>4308</v>
      </c>
      <c r="L236" s="447" t="s">
        <v>4308</v>
      </c>
      <c r="M236" s="447" t="s">
        <v>4308</v>
      </c>
      <c r="N236" s="447" t="s">
        <v>4308</v>
      </c>
      <c r="O236" s="447" t="s">
        <v>4308</v>
      </c>
      <c r="P236" s="447" t="s">
        <v>4308</v>
      </c>
      <c r="Q236" s="447" t="s">
        <v>4308</v>
      </c>
      <c r="R236" s="447" t="s">
        <v>4308</v>
      </c>
      <c r="S236" s="447" t="s">
        <v>4308</v>
      </c>
      <c r="T236" s="447" t="s">
        <v>4308</v>
      </c>
      <c r="U236" s="447" t="s">
        <v>4308</v>
      </c>
      <c r="V236" s="447" t="s">
        <v>4308</v>
      </c>
      <c r="W236" s="447" t="s">
        <v>4308</v>
      </c>
      <c r="X236" s="447" t="s">
        <v>4308</v>
      </c>
      <c r="Y236" s="447" t="s">
        <v>4308</v>
      </c>
      <c r="Z236" s="447" t="s">
        <v>4308</v>
      </c>
      <c r="AA236" s="447" t="s">
        <v>4308</v>
      </c>
      <c r="AB236" s="447" t="s">
        <v>4308</v>
      </c>
      <c r="AC236" s="447" t="s">
        <v>4308</v>
      </c>
      <c r="AD236" s="447" t="s">
        <v>4308</v>
      </c>
      <c r="AE236" s="447" t="s">
        <v>4308</v>
      </c>
      <c r="AF236" s="447" t="s">
        <v>4308</v>
      </c>
      <c r="AG236" s="447" t="s">
        <v>4308</v>
      </c>
      <c r="AH236" s="447" t="s">
        <v>4308</v>
      </c>
      <c r="AI236" s="447" t="s">
        <v>4308</v>
      </c>
      <c r="AJ236" s="447" t="s">
        <v>4308</v>
      </c>
      <c r="AK236" s="447" t="s">
        <v>4308</v>
      </c>
      <c r="AL236" s="447" t="s">
        <v>4308</v>
      </c>
      <c r="AM236" s="447" t="s">
        <v>4308</v>
      </c>
      <c r="AN236" s="447" t="s">
        <v>4308</v>
      </c>
      <c r="AO236" s="447" t="s">
        <v>4308</v>
      </c>
      <c r="AP236" s="447" t="s">
        <v>4308</v>
      </c>
      <c r="AQ236" s="447" t="s">
        <v>4308</v>
      </c>
      <c r="AR236" s="447" t="s">
        <v>4308</v>
      </c>
      <c r="AS236" s="447" t="s">
        <v>4308</v>
      </c>
      <c r="AT236" s="447" t="s">
        <v>4308</v>
      </c>
      <c r="AU236" s="447" t="s">
        <v>4308</v>
      </c>
      <c r="AV236" s="447" t="s">
        <v>4308</v>
      </c>
      <c r="AW236" s="447" t="s">
        <v>4308</v>
      </c>
      <c r="AX236" s="447" t="s">
        <v>4308</v>
      </c>
    </row>
    <row r="237" spans="1:50" x14ac:dyDescent="0.3">
      <c r="A237" s="447">
        <v>702952</v>
      </c>
      <c r="B237" s="447" t="s">
        <v>317</v>
      </c>
      <c r="C237" s="447" t="s">
        <v>4308</v>
      </c>
      <c r="D237" s="447" t="s">
        <v>4308</v>
      </c>
      <c r="E237" s="447" t="s">
        <v>4308</v>
      </c>
      <c r="F237" s="447" t="s">
        <v>4308</v>
      </c>
      <c r="G237" s="447" t="s">
        <v>4308</v>
      </c>
      <c r="H237" s="447" t="s">
        <v>4308</v>
      </c>
      <c r="I237" s="447" t="s">
        <v>4308</v>
      </c>
      <c r="J237" s="447" t="s">
        <v>4308</v>
      </c>
      <c r="K237" s="447" t="s">
        <v>4308</v>
      </c>
      <c r="L237" s="447" t="s">
        <v>4308</v>
      </c>
      <c r="M237" s="447" t="s">
        <v>4308</v>
      </c>
      <c r="N237" s="447" t="s">
        <v>4308</v>
      </c>
      <c r="O237" s="447" t="s">
        <v>293</v>
      </c>
      <c r="P237" s="447" t="s">
        <v>293</v>
      </c>
      <c r="Q237" s="447" t="s">
        <v>293</v>
      </c>
      <c r="R237" s="447" t="s">
        <v>293</v>
      </c>
      <c r="S237" s="447" t="s">
        <v>293</v>
      </c>
      <c r="T237" s="447" t="s">
        <v>293</v>
      </c>
      <c r="U237" s="447" t="s">
        <v>293</v>
      </c>
      <c r="V237" s="447" t="s">
        <v>293</v>
      </c>
      <c r="W237" s="447" t="s">
        <v>293</v>
      </c>
      <c r="X237" s="447" t="s">
        <v>293</v>
      </c>
      <c r="Y237" s="447" t="s">
        <v>293</v>
      </c>
      <c r="Z237" s="447" t="s">
        <v>293</v>
      </c>
      <c r="AA237" s="447" t="s">
        <v>293</v>
      </c>
      <c r="AB237" s="447" t="s">
        <v>293</v>
      </c>
      <c r="AC237" s="447" t="s">
        <v>293</v>
      </c>
      <c r="AD237" s="447" t="s">
        <v>293</v>
      </c>
      <c r="AE237" s="447" t="s">
        <v>293</v>
      </c>
      <c r="AF237" s="447" t="s">
        <v>293</v>
      </c>
      <c r="AG237" s="447" t="s">
        <v>293</v>
      </c>
      <c r="AH237" s="447" t="s">
        <v>293</v>
      </c>
      <c r="AI237" s="447" t="s">
        <v>293</v>
      </c>
      <c r="AJ237" s="447" t="s">
        <v>293</v>
      </c>
      <c r="AK237" s="447" t="s">
        <v>293</v>
      </c>
      <c r="AL237" s="447" t="s">
        <v>293</v>
      </c>
      <c r="AM237" s="447" t="s">
        <v>293</v>
      </c>
      <c r="AN237" s="447" t="s">
        <v>293</v>
      </c>
      <c r="AO237" s="447" t="s">
        <v>293</v>
      </c>
      <c r="AP237" s="447" t="s">
        <v>293</v>
      </c>
      <c r="AQ237" s="447" t="s">
        <v>293</v>
      </c>
      <c r="AR237" s="447" t="s">
        <v>293</v>
      </c>
      <c r="AS237" s="447" t="s">
        <v>293</v>
      </c>
      <c r="AT237" s="447" t="s">
        <v>293</v>
      </c>
      <c r="AU237" s="447" t="s">
        <v>293</v>
      </c>
      <c r="AV237" s="447" t="s">
        <v>293</v>
      </c>
      <c r="AW237" s="447" t="s">
        <v>293</v>
      </c>
      <c r="AX237" s="447" t="s">
        <v>293</v>
      </c>
    </row>
    <row r="238" spans="1:50" x14ac:dyDescent="0.3">
      <c r="A238" s="447">
        <v>703597</v>
      </c>
      <c r="B238" s="447" t="s">
        <v>317</v>
      </c>
      <c r="C238" s="447" t="s">
        <v>4308</v>
      </c>
      <c r="D238" s="447" t="s">
        <v>4308</v>
      </c>
      <c r="E238" s="447" t="s">
        <v>4308</v>
      </c>
      <c r="F238" s="447" t="s">
        <v>4308</v>
      </c>
      <c r="G238" s="447" t="s">
        <v>4308</v>
      </c>
      <c r="H238" s="447" t="s">
        <v>4308</v>
      </c>
      <c r="I238" s="447" t="s">
        <v>4308</v>
      </c>
      <c r="J238" s="447" t="s">
        <v>4308</v>
      </c>
      <c r="K238" s="447" t="s">
        <v>4308</v>
      </c>
      <c r="L238" s="447" t="s">
        <v>4308</v>
      </c>
      <c r="M238" s="447" t="s">
        <v>4308</v>
      </c>
      <c r="N238" s="447" t="s">
        <v>4308</v>
      </c>
      <c r="O238" s="447" t="s">
        <v>293</v>
      </c>
      <c r="P238" s="447" t="s">
        <v>293</v>
      </c>
      <c r="Q238" s="447" t="s">
        <v>293</v>
      </c>
      <c r="R238" s="447" t="s">
        <v>293</v>
      </c>
      <c r="S238" s="447" t="s">
        <v>293</v>
      </c>
      <c r="T238" s="447" t="s">
        <v>293</v>
      </c>
      <c r="U238" s="447" t="s">
        <v>293</v>
      </c>
      <c r="V238" s="447" t="s">
        <v>293</v>
      </c>
      <c r="W238" s="447" t="s">
        <v>293</v>
      </c>
      <c r="X238" s="447" t="s">
        <v>293</v>
      </c>
      <c r="Y238" s="447" t="s">
        <v>293</v>
      </c>
      <c r="Z238" s="447" t="s">
        <v>293</v>
      </c>
      <c r="AA238" s="447" t="s">
        <v>293</v>
      </c>
      <c r="AB238" s="447" t="s">
        <v>293</v>
      </c>
      <c r="AC238" s="447" t="s">
        <v>293</v>
      </c>
      <c r="AD238" s="447" t="s">
        <v>293</v>
      </c>
      <c r="AE238" s="447" t="s">
        <v>293</v>
      </c>
      <c r="AF238" s="447" t="s">
        <v>293</v>
      </c>
      <c r="AG238" s="447" t="s">
        <v>293</v>
      </c>
      <c r="AH238" s="447" t="s">
        <v>293</v>
      </c>
      <c r="AI238" s="447" t="s">
        <v>293</v>
      </c>
      <c r="AJ238" s="447" t="s">
        <v>293</v>
      </c>
      <c r="AK238" s="447" t="s">
        <v>293</v>
      </c>
      <c r="AL238" s="447" t="s">
        <v>293</v>
      </c>
      <c r="AM238" s="447" t="s">
        <v>293</v>
      </c>
      <c r="AN238" s="447" t="s">
        <v>293</v>
      </c>
      <c r="AO238" s="447" t="s">
        <v>293</v>
      </c>
      <c r="AP238" s="447" t="s">
        <v>293</v>
      </c>
      <c r="AQ238" s="447" t="s">
        <v>293</v>
      </c>
      <c r="AR238" s="447" t="s">
        <v>293</v>
      </c>
      <c r="AS238" s="447" t="s">
        <v>293</v>
      </c>
      <c r="AT238" s="447" t="s">
        <v>293</v>
      </c>
      <c r="AU238" s="447" t="s">
        <v>293</v>
      </c>
      <c r="AV238" s="447" t="s">
        <v>293</v>
      </c>
      <c r="AW238" s="447" t="s">
        <v>293</v>
      </c>
      <c r="AX238" s="447" t="s">
        <v>293</v>
      </c>
    </row>
    <row r="239" spans="1:50" x14ac:dyDescent="0.3">
      <c r="A239" s="447">
        <v>703876</v>
      </c>
      <c r="B239" s="447" t="s">
        <v>317</v>
      </c>
      <c r="C239" s="447" t="s">
        <v>4308</v>
      </c>
      <c r="D239" s="447" t="s">
        <v>4308</v>
      </c>
      <c r="E239" s="447" t="s">
        <v>4308</v>
      </c>
      <c r="F239" s="447" t="s">
        <v>4308</v>
      </c>
      <c r="G239" s="447" t="s">
        <v>4308</v>
      </c>
      <c r="H239" s="447" t="s">
        <v>4308</v>
      </c>
      <c r="I239" s="447" t="s">
        <v>4308</v>
      </c>
      <c r="J239" s="447" t="s">
        <v>4308</v>
      </c>
      <c r="K239" s="447" t="s">
        <v>4308</v>
      </c>
      <c r="L239" s="447" t="s">
        <v>4308</v>
      </c>
      <c r="M239" s="447" t="s">
        <v>4308</v>
      </c>
      <c r="N239" s="447" t="s">
        <v>4308</v>
      </c>
      <c r="O239" s="447" t="s">
        <v>293</v>
      </c>
      <c r="P239" s="447" t="s">
        <v>293</v>
      </c>
      <c r="Q239" s="447" t="s">
        <v>293</v>
      </c>
      <c r="R239" s="447" t="s">
        <v>293</v>
      </c>
      <c r="S239" s="447" t="s">
        <v>293</v>
      </c>
      <c r="T239" s="447" t="s">
        <v>293</v>
      </c>
      <c r="U239" s="447" t="s">
        <v>293</v>
      </c>
      <c r="V239" s="447" t="s">
        <v>293</v>
      </c>
      <c r="W239" s="447" t="s">
        <v>293</v>
      </c>
      <c r="X239" s="447" t="s">
        <v>293</v>
      </c>
      <c r="Y239" s="447" t="s">
        <v>293</v>
      </c>
      <c r="Z239" s="447" t="s">
        <v>293</v>
      </c>
      <c r="AA239" s="447" t="s">
        <v>293</v>
      </c>
      <c r="AB239" s="447" t="s">
        <v>293</v>
      </c>
      <c r="AC239" s="447" t="s">
        <v>293</v>
      </c>
      <c r="AD239" s="447" t="s">
        <v>293</v>
      </c>
      <c r="AE239" s="447" t="s">
        <v>293</v>
      </c>
      <c r="AF239" s="447" t="s">
        <v>293</v>
      </c>
      <c r="AG239" s="447" t="s">
        <v>293</v>
      </c>
      <c r="AH239" s="447" t="s">
        <v>293</v>
      </c>
      <c r="AI239" s="447" t="s">
        <v>293</v>
      </c>
      <c r="AJ239" s="447" t="s">
        <v>293</v>
      </c>
      <c r="AK239" s="447" t="s">
        <v>293</v>
      </c>
      <c r="AL239" s="447" t="s">
        <v>293</v>
      </c>
      <c r="AM239" s="447" t="s">
        <v>293</v>
      </c>
      <c r="AN239" s="447" t="s">
        <v>293</v>
      </c>
      <c r="AO239" s="447" t="s">
        <v>293</v>
      </c>
      <c r="AP239" s="447" t="s">
        <v>293</v>
      </c>
      <c r="AQ239" s="447" t="s">
        <v>293</v>
      </c>
      <c r="AR239" s="447" t="s">
        <v>293</v>
      </c>
      <c r="AS239" s="447" t="s">
        <v>293</v>
      </c>
      <c r="AT239" s="447" t="s">
        <v>293</v>
      </c>
      <c r="AU239" s="447" t="s">
        <v>293</v>
      </c>
      <c r="AV239" s="447" t="s">
        <v>293</v>
      </c>
      <c r="AW239" s="447" t="s">
        <v>293</v>
      </c>
      <c r="AX239" s="447" t="s">
        <v>293</v>
      </c>
    </row>
    <row r="240" spans="1:50" x14ac:dyDescent="0.3">
      <c r="A240" s="447">
        <v>704134</v>
      </c>
      <c r="B240" s="447" t="s">
        <v>317</v>
      </c>
      <c r="C240" s="447" t="s">
        <v>4308</v>
      </c>
      <c r="D240" s="447" t="s">
        <v>4308</v>
      </c>
      <c r="E240" s="447" t="s">
        <v>4308</v>
      </c>
      <c r="F240" s="447" t="s">
        <v>4308</v>
      </c>
      <c r="G240" s="447" t="s">
        <v>4308</v>
      </c>
      <c r="H240" s="447" t="s">
        <v>4308</v>
      </c>
      <c r="I240" s="447" t="s">
        <v>4308</v>
      </c>
      <c r="J240" s="447" t="s">
        <v>4308</v>
      </c>
      <c r="K240" s="447" t="s">
        <v>4308</v>
      </c>
      <c r="L240" s="447" t="s">
        <v>4308</v>
      </c>
      <c r="M240" s="447" t="s">
        <v>4308</v>
      </c>
      <c r="N240" s="447" t="s">
        <v>4308</v>
      </c>
      <c r="O240" s="447" t="s">
        <v>293</v>
      </c>
      <c r="P240" s="447" t="s">
        <v>293</v>
      </c>
      <c r="Q240" s="447" t="s">
        <v>293</v>
      </c>
      <c r="R240" s="447" t="s">
        <v>293</v>
      </c>
      <c r="S240" s="447" t="s">
        <v>293</v>
      </c>
      <c r="T240" s="447" t="s">
        <v>293</v>
      </c>
      <c r="U240" s="447" t="s">
        <v>293</v>
      </c>
      <c r="V240" s="447" t="s">
        <v>293</v>
      </c>
      <c r="W240" s="447" t="s">
        <v>293</v>
      </c>
      <c r="X240" s="447" t="s">
        <v>293</v>
      </c>
      <c r="Y240" s="447" t="s">
        <v>293</v>
      </c>
      <c r="Z240" s="447" t="s">
        <v>293</v>
      </c>
      <c r="AA240" s="447" t="s">
        <v>293</v>
      </c>
      <c r="AB240" s="447" t="s">
        <v>293</v>
      </c>
      <c r="AC240" s="447" t="s">
        <v>293</v>
      </c>
      <c r="AD240" s="447" t="s">
        <v>293</v>
      </c>
      <c r="AE240" s="447" t="s">
        <v>293</v>
      </c>
      <c r="AF240" s="447" t="s">
        <v>293</v>
      </c>
      <c r="AG240" s="447" t="s">
        <v>293</v>
      </c>
      <c r="AH240" s="447" t="s">
        <v>293</v>
      </c>
      <c r="AI240" s="447" t="s">
        <v>293</v>
      </c>
      <c r="AJ240" s="447" t="s">
        <v>293</v>
      </c>
      <c r="AK240" s="447" t="s">
        <v>293</v>
      </c>
      <c r="AL240" s="447" t="s">
        <v>293</v>
      </c>
      <c r="AM240" s="447" t="s">
        <v>293</v>
      </c>
      <c r="AN240" s="447" t="s">
        <v>293</v>
      </c>
      <c r="AO240" s="447" t="s">
        <v>293</v>
      </c>
      <c r="AP240" s="447" t="s">
        <v>293</v>
      </c>
      <c r="AQ240" s="447" t="s">
        <v>293</v>
      </c>
      <c r="AR240" s="447" t="s">
        <v>293</v>
      </c>
      <c r="AS240" s="447" t="s">
        <v>293</v>
      </c>
      <c r="AT240" s="447" t="s">
        <v>293</v>
      </c>
      <c r="AU240" s="447" t="s">
        <v>293</v>
      </c>
      <c r="AV240" s="447" t="s">
        <v>293</v>
      </c>
      <c r="AW240" s="447" t="s">
        <v>293</v>
      </c>
      <c r="AX240" s="447" t="s">
        <v>293</v>
      </c>
    </row>
    <row r="241" spans="1:50" x14ac:dyDescent="0.3">
      <c r="A241" s="447">
        <v>704388</v>
      </c>
      <c r="B241" s="447" t="s">
        <v>317</v>
      </c>
      <c r="C241" s="447" t="s">
        <v>4308</v>
      </c>
      <c r="D241" s="447" t="s">
        <v>4308</v>
      </c>
      <c r="E241" s="447" t="s">
        <v>4308</v>
      </c>
      <c r="F241" s="447" t="s">
        <v>4308</v>
      </c>
      <c r="G241" s="447" t="s">
        <v>4308</v>
      </c>
      <c r="H241" s="447" t="s">
        <v>4308</v>
      </c>
      <c r="I241" s="447" t="s">
        <v>4308</v>
      </c>
      <c r="J241" s="447" t="s">
        <v>4308</v>
      </c>
      <c r="K241" s="447" t="s">
        <v>4308</v>
      </c>
      <c r="L241" s="447" t="s">
        <v>4308</v>
      </c>
      <c r="M241" s="447" t="s">
        <v>4308</v>
      </c>
      <c r="N241" s="447" t="s">
        <v>4308</v>
      </c>
      <c r="O241" s="447" t="s">
        <v>293</v>
      </c>
      <c r="P241" s="447" t="s">
        <v>293</v>
      </c>
      <c r="Q241" s="447" t="s">
        <v>293</v>
      </c>
      <c r="R241" s="447" t="s">
        <v>293</v>
      </c>
      <c r="S241" s="447" t="s">
        <v>293</v>
      </c>
      <c r="T241" s="447" t="s">
        <v>293</v>
      </c>
      <c r="U241" s="447" t="s">
        <v>293</v>
      </c>
      <c r="V241" s="447" t="s">
        <v>293</v>
      </c>
      <c r="W241" s="447" t="s">
        <v>293</v>
      </c>
      <c r="X241" s="447" t="s">
        <v>293</v>
      </c>
      <c r="Y241" s="447" t="s">
        <v>293</v>
      </c>
      <c r="Z241" s="447" t="s">
        <v>293</v>
      </c>
      <c r="AA241" s="447" t="s">
        <v>293</v>
      </c>
      <c r="AB241" s="447" t="s">
        <v>293</v>
      </c>
      <c r="AC241" s="447" t="s">
        <v>293</v>
      </c>
      <c r="AD241" s="447" t="s">
        <v>293</v>
      </c>
      <c r="AE241" s="447" t="s">
        <v>293</v>
      </c>
      <c r="AF241" s="447" t="s">
        <v>293</v>
      </c>
      <c r="AG241" s="447" t="s">
        <v>293</v>
      </c>
      <c r="AH241" s="447" t="s">
        <v>293</v>
      </c>
      <c r="AI241" s="447" t="s">
        <v>293</v>
      </c>
      <c r="AJ241" s="447" t="s">
        <v>293</v>
      </c>
      <c r="AK241" s="447" t="s">
        <v>293</v>
      </c>
      <c r="AL241" s="447" t="s">
        <v>293</v>
      </c>
      <c r="AM241" s="447" t="s">
        <v>293</v>
      </c>
      <c r="AN241" s="447" t="s">
        <v>293</v>
      </c>
      <c r="AO241" s="447" t="s">
        <v>293</v>
      </c>
      <c r="AP241" s="447" t="s">
        <v>293</v>
      </c>
      <c r="AQ241" s="447" t="s">
        <v>293</v>
      </c>
      <c r="AR241" s="447" t="s">
        <v>293</v>
      </c>
      <c r="AS241" s="447" t="s">
        <v>293</v>
      </c>
      <c r="AT241" s="447" t="s">
        <v>293</v>
      </c>
      <c r="AU241" s="447" t="s">
        <v>293</v>
      </c>
      <c r="AV241" s="447" t="s">
        <v>293</v>
      </c>
      <c r="AW241" s="447" t="s">
        <v>293</v>
      </c>
      <c r="AX241" s="447" t="s">
        <v>293</v>
      </c>
    </row>
    <row r="242" spans="1:50" x14ac:dyDescent="0.3">
      <c r="A242" s="447">
        <v>704478</v>
      </c>
      <c r="B242" s="447" t="s">
        <v>317</v>
      </c>
      <c r="C242" s="447" t="s">
        <v>4308</v>
      </c>
      <c r="D242" s="447" t="s">
        <v>4308</v>
      </c>
      <c r="E242" s="447" t="s">
        <v>4308</v>
      </c>
      <c r="F242" s="447" t="s">
        <v>4308</v>
      </c>
      <c r="G242" s="447" t="s">
        <v>4308</v>
      </c>
      <c r="H242" s="447" t="s">
        <v>4308</v>
      </c>
      <c r="I242" s="447" t="s">
        <v>4308</v>
      </c>
      <c r="J242" s="447" t="s">
        <v>4308</v>
      </c>
      <c r="K242" s="447" t="s">
        <v>4308</v>
      </c>
      <c r="L242" s="447" t="s">
        <v>4308</v>
      </c>
      <c r="M242" s="447" t="s">
        <v>4308</v>
      </c>
      <c r="N242" s="447" t="s">
        <v>4308</v>
      </c>
      <c r="O242" s="447" t="s">
        <v>293</v>
      </c>
      <c r="P242" s="447" t="s">
        <v>293</v>
      </c>
      <c r="Q242" s="447" t="s">
        <v>293</v>
      </c>
      <c r="R242" s="447" t="s">
        <v>293</v>
      </c>
      <c r="S242" s="447" t="s">
        <v>293</v>
      </c>
      <c r="T242" s="447" t="s">
        <v>293</v>
      </c>
      <c r="U242" s="447" t="s">
        <v>293</v>
      </c>
      <c r="V242" s="447" t="s">
        <v>293</v>
      </c>
      <c r="W242" s="447" t="s">
        <v>293</v>
      </c>
      <c r="X242" s="447" t="s">
        <v>293</v>
      </c>
      <c r="Y242" s="447" t="s">
        <v>293</v>
      </c>
      <c r="Z242" s="447" t="s">
        <v>293</v>
      </c>
      <c r="AA242" s="447" t="s">
        <v>293</v>
      </c>
      <c r="AB242" s="447" t="s">
        <v>293</v>
      </c>
      <c r="AC242" s="447" t="s">
        <v>293</v>
      </c>
      <c r="AD242" s="447" t="s">
        <v>293</v>
      </c>
      <c r="AE242" s="447" t="s">
        <v>293</v>
      </c>
      <c r="AF242" s="447" t="s">
        <v>293</v>
      </c>
      <c r="AG242" s="447" t="s">
        <v>293</v>
      </c>
      <c r="AH242" s="447" t="s">
        <v>293</v>
      </c>
      <c r="AI242" s="447" t="s">
        <v>293</v>
      </c>
      <c r="AJ242" s="447" t="s">
        <v>293</v>
      </c>
      <c r="AK242" s="447" t="s">
        <v>293</v>
      </c>
      <c r="AL242" s="447" t="s">
        <v>293</v>
      </c>
      <c r="AM242" s="447" t="s">
        <v>293</v>
      </c>
      <c r="AN242" s="447" t="s">
        <v>293</v>
      </c>
      <c r="AO242" s="447" t="s">
        <v>293</v>
      </c>
      <c r="AP242" s="447" t="s">
        <v>293</v>
      </c>
      <c r="AQ242" s="447" t="s">
        <v>293</v>
      </c>
      <c r="AR242" s="447" t="s">
        <v>293</v>
      </c>
      <c r="AS242" s="447" t="s">
        <v>293</v>
      </c>
      <c r="AT242" s="447" t="s">
        <v>293</v>
      </c>
      <c r="AU242" s="447" t="s">
        <v>293</v>
      </c>
      <c r="AV242" s="447" t="s">
        <v>293</v>
      </c>
      <c r="AW242" s="447" t="s">
        <v>293</v>
      </c>
      <c r="AX242" s="447" t="s">
        <v>293</v>
      </c>
    </row>
    <row r="243" spans="1:50" x14ac:dyDescent="0.3">
      <c r="A243" s="447">
        <v>704944</v>
      </c>
      <c r="B243" s="447" t="s">
        <v>317</v>
      </c>
      <c r="C243" s="447" t="s">
        <v>4308</v>
      </c>
      <c r="D243" s="447" t="s">
        <v>4308</v>
      </c>
      <c r="E243" s="447" t="s">
        <v>4308</v>
      </c>
      <c r="F243" s="447" t="s">
        <v>4308</v>
      </c>
      <c r="G243" s="447" t="s">
        <v>4308</v>
      </c>
      <c r="H243" s="447" t="s">
        <v>4308</v>
      </c>
      <c r="I243" s="447" t="s">
        <v>4308</v>
      </c>
      <c r="J243" s="447" t="s">
        <v>4308</v>
      </c>
      <c r="K243" s="447" t="s">
        <v>4308</v>
      </c>
      <c r="L243" s="447" t="s">
        <v>4308</v>
      </c>
      <c r="M243" s="447" t="s">
        <v>4308</v>
      </c>
      <c r="N243" s="447" t="s">
        <v>4308</v>
      </c>
      <c r="O243" s="447" t="s">
        <v>293</v>
      </c>
      <c r="P243" s="447" t="s">
        <v>293</v>
      </c>
      <c r="Q243" s="447" t="s">
        <v>293</v>
      </c>
      <c r="R243" s="447" t="s">
        <v>293</v>
      </c>
      <c r="S243" s="447" t="s">
        <v>293</v>
      </c>
      <c r="T243" s="447" t="s">
        <v>293</v>
      </c>
      <c r="U243" s="447" t="s">
        <v>293</v>
      </c>
      <c r="V243" s="447" t="s">
        <v>293</v>
      </c>
      <c r="W243" s="447" t="s">
        <v>293</v>
      </c>
      <c r="X243" s="447" t="s">
        <v>293</v>
      </c>
      <c r="Y243" s="447" t="s">
        <v>293</v>
      </c>
      <c r="Z243" s="447" t="s">
        <v>293</v>
      </c>
      <c r="AA243" s="447" t="s">
        <v>293</v>
      </c>
      <c r="AB243" s="447" t="s">
        <v>293</v>
      </c>
      <c r="AC243" s="447" t="s">
        <v>293</v>
      </c>
      <c r="AD243" s="447" t="s">
        <v>293</v>
      </c>
      <c r="AE243" s="447" t="s">
        <v>293</v>
      </c>
      <c r="AF243" s="447" t="s">
        <v>293</v>
      </c>
      <c r="AG243" s="447" t="s">
        <v>293</v>
      </c>
      <c r="AH243" s="447" t="s">
        <v>293</v>
      </c>
      <c r="AI243" s="447" t="s">
        <v>293</v>
      </c>
      <c r="AJ243" s="447" t="s">
        <v>293</v>
      </c>
      <c r="AK243" s="447" t="s">
        <v>293</v>
      </c>
      <c r="AL243" s="447" t="s">
        <v>293</v>
      </c>
      <c r="AM243" s="447" t="s">
        <v>293</v>
      </c>
      <c r="AN243" s="447" t="s">
        <v>293</v>
      </c>
      <c r="AO243" s="447" t="s">
        <v>293</v>
      </c>
      <c r="AP243" s="447" t="s">
        <v>293</v>
      </c>
      <c r="AQ243" s="447" t="s">
        <v>293</v>
      </c>
      <c r="AR243" s="447" t="s">
        <v>293</v>
      </c>
      <c r="AS243" s="447" t="s">
        <v>293</v>
      </c>
      <c r="AT243" s="447" t="s">
        <v>293</v>
      </c>
      <c r="AU243" s="447" t="s">
        <v>293</v>
      </c>
      <c r="AV243" s="447" t="s">
        <v>293</v>
      </c>
      <c r="AW243" s="447" t="s">
        <v>293</v>
      </c>
      <c r="AX243" s="447" t="s">
        <v>293</v>
      </c>
    </row>
    <row r="244" spans="1:50" x14ac:dyDescent="0.3">
      <c r="A244" s="447">
        <v>705172</v>
      </c>
      <c r="B244" s="447" t="s">
        <v>317</v>
      </c>
      <c r="C244" s="447" t="s">
        <v>4308</v>
      </c>
      <c r="D244" s="447" t="s">
        <v>4308</v>
      </c>
      <c r="E244" s="447" t="s">
        <v>4308</v>
      </c>
      <c r="F244" s="447" t="s">
        <v>4308</v>
      </c>
      <c r="G244" s="447" t="s">
        <v>4308</v>
      </c>
      <c r="H244" s="447" t="s">
        <v>4308</v>
      </c>
      <c r="I244" s="447" t="s">
        <v>4308</v>
      </c>
      <c r="J244" s="447" t="s">
        <v>4308</v>
      </c>
      <c r="K244" s="447" t="s">
        <v>4308</v>
      </c>
      <c r="L244" s="447" t="s">
        <v>4308</v>
      </c>
      <c r="M244" s="447" t="s">
        <v>4308</v>
      </c>
      <c r="N244" s="447" t="s">
        <v>4308</v>
      </c>
      <c r="O244" s="447" t="s">
        <v>293</v>
      </c>
      <c r="P244" s="447" t="s">
        <v>293</v>
      </c>
      <c r="Q244" s="447" t="s">
        <v>293</v>
      </c>
      <c r="R244" s="447" t="s">
        <v>293</v>
      </c>
      <c r="S244" s="447" t="s">
        <v>293</v>
      </c>
      <c r="T244" s="447" t="s">
        <v>293</v>
      </c>
      <c r="U244" s="447" t="s">
        <v>293</v>
      </c>
      <c r="V244" s="447" t="s">
        <v>293</v>
      </c>
      <c r="W244" s="447" t="s">
        <v>293</v>
      </c>
      <c r="X244" s="447" t="s">
        <v>293</v>
      </c>
      <c r="Y244" s="447" t="s">
        <v>293</v>
      </c>
      <c r="Z244" s="447" t="s">
        <v>293</v>
      </c>
      <c r="AA244" s="447" t="s">
        <v>293</v>
      </c>
      <c r="AB244" s="447" t="s">
        <v>293</v>
      </c>
      <c r="AC244" s="447" t="s">
        <v>293</v>
      </c>
      <c r="AD244" s="447" t="s">
        <v>293</v>
      </c>
      <c r="AE244" s="447" t="s">
        <v>293</v>
      </c>
      <c r="AF244" s="447" t="s">
        <v>293</v>
      </c>
      <c r="AG244" s="447" t="s">
        <v>293</v>
      </c>
      <c r="AH244" s="447" t="s">
        <v>293</v>
      </c>
      <c r="AI244" s="447" t="s">
        <v>293</v>
      </c>
      <c r="AJ244" s="447" t="s">
        <v>293</v>
      </c>
      <c r="AK244" s="447" t="s">
        <v>293</v>
      </c>
      <c r="AL244" s="447" t="s">
        <v>293</v>
      </c>
      <c r="AM244" s="447" t="s">
        <v>293</v>
      </c>
      <c r="AN244" s="447" t="s">
        <v>293</v>
      </c>
      <c r="AO244" s="447" t="s">
        <v>293</v>
      </c>
      <c r="AP244" s="447" t="s">
        <v>293</v>
      </c>
      <c r="AQ244" s="447" t="s">
        <v>293</v>
      </c>
      <c r="AR244" s="447" t="s">
        <v>293</v>
      </c>
      <c r="AS244" s="447" t="s">
        <v>293</v>
      </c>
      <c r="AT244" s="447" t="s">
        <v>293</v>
      </c>
      <c r="AU244" s="447" t="s">
        <v>293</v>
      </c>
      <c r="AV244" s="447" t="s">
        <v>293</v>
      </c>
      <c r="AW244" s="447" t="s">
        <v>293</v>
      </c>
      <c r="AX244" s="447" t="s">
        <v>293</v>
      </c>
    </row>
    <row r="245" spans="1:50" x14ac:dyDescent="0.3">
      <c r="A245" s="447">
        <v>705213</v>
      </c>
      <c r="B245" s="447" t="s">
        <v>317</v>
      </c>
      <c r="C245" s="447" t="s">
        <v>4308</v>
      </c>
      <c r="D245" s="447" t="s">
        <v>4308</v>
      </c>
      <c r="E245" s="447" t="s">
        <v>4308</v>
      </c>
      <c r="F245" s="447" t="s">
        <v>4308</v>
      </c>
      <c r="G245" s="447" t="s">
        <v>4308</v>
      </c>
      <c r="H245" s="447" t="s">
        <v>4308</v>
      </c>
      <c r="I245" s="447" t="s">
        <v>4308</v>
      </c>
      <c r="J245" s="447" t="s">
        <v>4308</v>
      </c>
      <c r="K245" s="447" t="s">
        <v>4308</v>
      </c>
      <c r="L245" s="447" t="s">
        <v>4308</v>
      </c>
      <c r="M245" s="447" t="s">
        <v>4308</v>
      </c>
      <c r="N245" s="447" t="s">
        <v>4308</v>
      </c>
      <c r="O245" s="447" t="s">
        <v>293</v>
      </c>
      <c r="P245" s="447" t="s">
        <v>293</v>
      </c>
      <c r="Q245" s="447" t="s">
        <v>293</v>
      </c>
      <c r="R245" s="447" t="s">
        <v>293</v>
      </c>
      <c r="S245" s="447" t="s">
        <v>293</v>
      </c>
      <c r="T245" s="447" t="s">
        <v>293</v>
      </c>
      <c r="U245" s="447" t="s">
        <v>293</v>
      </c>
      <c r="V245" s="447" t="s">
        <v>293</v>
      </c>
      <c r="W245" s="447" t="s">
        <v>293</v>
      </c>
      <c r="X245" s="447" t="s">
        <v>293</v>
      </c>
      <c r="Y245" s="447" t="s">
        <v>293</v>
      </c>
      <c r="Z245" s="447" t="s">
        <v>293</v>
      </c>
      <c r="AA245" s="447" t="s">
        <v>293</v>
      </c>
      <c r="AB245" s="447" t="s">
        <v>293</v>
      </c>
      <c r="AC245" s="447" t="s">
        <v>293</v>
      </c>
      <c r="AD245" s="447" t="s">
        <v>293</v>
      </c>
      <c r="AE245" s="447" t="s">
        <v>293</v>
      </c>
      <c r="AF245" s="447" t="s">
        <v>293</v>
      </c>
      <c r="AG245" s="447" t="s">
        <v>293</v>
      </c>
      <c r="AH245" s="447" t="s">
        <v>293</v>
      </c>
      <c r="AI245" s="447" t="s">
        <v>293</v>
      </c>
      <c r="AJ245" s="447" t="s">
        <v>293</v>
      </c>
      <c r="AK245" s="447" t="s">
        <v>293</v>
      </c>
      <c r="AL245" s="447" t="s">
        <v>293</v>
      </c>
      <c r="AM245" s="447" t="s">
        <v>293</v>
      </c>
      <c r="AN245" s="447" t="s">
        <v>293</v>
      </c>
      <c r="AO245" s="447" t="s">
        <v>293</v>
      </c>
      <c r="AP245" s="447" t="s">
        <v>293</v>
      </c>
      <c r="AQ245" s="447" t="s">
        <v>293</v>
      </c>
      <c r="AR245" s="447" t="s">
        <v>293</v>
      </c>
      <c r="AS245" s="447" t="s">
        <v>293</v>
      </c>
      <c r="AT245" s="447" t="s">
        <v>293</v>
      </c>
      <c r="AU245" s="447" t="s">
        <v>293</v>
      </c>
      <c r="AV245" s="447" t="s">
        <v>293</v>
      </c>
      <c r="AW245" s="447" t="s">
        <v>293</v>
      </c>
      <c r="AX245" s="447" t="s">
        <v>293</v>
      </c>
    </row>
    <row r="246" spans="1:50" x14ac:dyDescent="0.3">
      <c r="A246" s="447">
        <v>705365</v>
      </c>
      <c r="B246" s="447" t="s">
        <v>317</v>
      </c>
      <c r="C246" s="447" t="s">
        <v>4308</v>
      </c>
      <c r="D246" s="447" t="s">
        <v>4308</v>
      </c>
      <c r="E246" s="447" t="s">
        <v>4308</v>
      </c>
      <c r="F246" s="447" t="s">
        <v>4308</v>
      </c>
      <c r="G246" s="447" t="s">
        <v>4308</v>
      </c>
      <c r="H246" s="447" t="s">
        <v>4308</v>
      </c>
      <c r="I246" s="447" t="s">
        <v>4308</v>
      </c>
      <c r="J246" s="447" t="s">
        <v>4308</v>
      </c>
      <c r="K246" s="447" t="s">
        <v>4308</v>
      </c>
      <c r="L246" s="447" t="s">
        <v>4308</v>
      </c>
      <c r="M246" s="447" t="s">
        <v>4308</v>
      </c>
      <c r="N246" s="447" t="s">
        <v>4308</v>
      </c>
      <c r="O246" s="447" t="s">
        <v>293</v>
      </c>
      <c r="P246" s="447" t="s">
        <v>293</v>
      </c>
      <c r="Q246" s="447" t="s">
        <v>293</v>
      </c>
      <c r="R246" s="447" t="s">
        <v>293</v>
      </c>
      <c r="S246" s="447" t="s">
        <v>293</v>
      </c>
      <c r="T246" s="447" t="s">
        <v>293</v>
      </c>
      <c r="U246" s="447" t="s">
        <v>293</v>
      </c>
      <c r="V246" s="447" t="s">
        <v>293</v>
      </c>
      <c r="W246" s="447" t="s">
        <v>293</v>
      </c>
      <c r="X246" s="447" t="s">
        <v>293</v>
      </c>
      <c r="Y246" s="447" t="s">
        <v>293</v>
      </c>
      <c r="Z246" s="447" t="s">
        <v>293</v>
      </c>
      <c r="AA246" s="447" t="s">
        <v>293</v>
      </c>
      <c r="AB246" s="447" t="s">
        <v>293</v>
      </c>
      <c r="AC246" s="447" t="s">
        <v>293</v>
      </c>
      <c r="AD246" s="447" t="s">
        <v>293</v>
      </c>
      <c r="AE246" s="447" t="s">
        <v>293</v>
      </c>
      <c r="AF246" s="447" t="s">
        <v>293</v>
      </c>
      <c r="AG246" s="447" t="s">
        <v>293</v>
      </c>
      <c r="AH246" s="447" t="s">
        <v>293</v>
      </c>
      <c r="AI246" s="447" t="s">
        <v>293</v>
      </c>
      <c r="AJ246" s="447" t="s">
        <v>293</v>
      </c>
      <c r="AK246" s="447" t="s">
        <v>293</v>
      </c>
      <c r="AL246" s="447" t="s">
        <v>293</v>
      </c>
      <c r="AM246" s="447" t="s">
        <v>293</v>
      </c>
      <c r="AN246" s="447" t="s">
        <v>293</v>
      </c>
      <c r="AO246" s="447" t="s">
        <v>293</v>
      </c>
      <c r="AP246" s="447" t="s">
        <v>293</v>
      </c>
      <c r="AQ246" s="447" t="s">
        <v>293</v>
      </c>
      <c r="AR246" s="447" t="s">
        <v>293</v>
      </c>
      <c r="AS246" s="447" t="s">
        <v>293</v>
      </c>
      <c r="AT246" s="447" t="s">
        <v>293</v>
      </c>
      <c r="AU246" s="447" t="s">
        <v>293</v>
      </c>
      <c r="AV246" s="447" t="s">
        <v>293</v>
      </c>
      <c r="AW246" s="447" t="s">
        <v>293</v>
      </c>
      <c r="AX246" s="447" t="s">
        <v>293</v>
      </c>
    </row>
    <row r="247" spans="1:50" x14ac:dyDescent="0.3">
      <c r="A247" s="447">
        <v>705756</v>
      </c>
      <c r="B247" s="447" t="s">
        <v>317</v>
      </c>
      <c r="C247" s="447" t="s">
        <v>4308</v>
      </c>
      <c r="D247" s="447" t="s">
        <v>4308</v>
      </c>
      <c r="E247" s="447" t="s">
        <v>4308</v>
      </c>
      <c r="F247" s="447" t="s">
        <v>4308</v>
      </c>
      <c r="G247" s="447" t="s">
        <v>4308</v>
      </c>
      <c r="H247" s="447" t="s">
        <v>4308</v>
      </c>
      <c r="I247" s="447" t="s">
        <v>4308</v>
      </c>
      <c r="J247" s="447" t="s">
        <v>4308</v>
      </c>
      <c r="K247" s="447" t="s">
        <v>4308</v>
      </c>
      <c r="L247" s="447" t="s">
        <v>4308</v>
      </c>
      <c r="M247" s="447" t="s">
        <v>4308</v>
      </c>
      <c r="N247" s="447" t="s">
        <v>4308</v>
      </c>
      <c r="O247" s="447" t="s">
        <v>293</v>
      </c>
      <c r="P247" s="447" t="s">
        <v>293</v>
      </c>
      <c r="Q247" s="447" t="s">
        <v>293</v>
      </c>
      <c r="R247" s="447" t="s">
        <v>293</v>
      </c>
      <c r="S247" s="447" t="s">
        <v>293</v>
      </c>
      <c r="T247" s="447" t="s">
        <v>293</v>
      </c>
      <c r="U247" s="447" t="s">
        <v>293</v>
      </c>
      <c r="V247" s="447" t="s">
        <v>293</v>
      </c>
      <c r="W247" s="447" t="s">
        <v>293</v>
      </c>
      <c r="X247" s="447" t="s">
        <v>293</v>
      </c>
      <c r="Y247" s="447" t="s">
        <v>293</v>
      </c>
      <c r="Z247" s="447" t="s">
        <v>293</v>
      </c>
      <c r="AA247" s="447" t="s">
        <v>293</v>
      </c>
      <c r="AB247" s="447" t="s">
        <v>293</v>
      </c>
      <c r="AC247" s="447" t="s">
        <v>293</v>
      </c>
      <c r="AD247" s="447" t="s">
        <v>293</v>
      </c>
      <c r="AE247" s="447" t="s">
        <v>293</v>
      </c>
      <c r="AF247" s="447" t="s">
        <v>293</v>
      </c>
      <c r="AG247" s="447" t="s">
        <v>293</v>
      </c>
      <c r="AH247" s="447" t="s">
        <v>293</v>
      </c>
      <c r="AI247" s="447" t="s">
        <v>293</v>
      </c>
      <c r="AJ247" s="447" t="s">
        <v>293</v>
      </c>
      <c r="AK247" s="447" t="s">
        <v>293</v>
      </c>
      <c r="AL247" s="447" t="s">
        <v>293</v>
      </c>
      <c r="AM247" s="447" t="s">
        <v>293</v>
      </c>
      <c r="AN247" s="447" t="s">
        <v>293</v>
      </c>
      <c r="AO247" s="447" t="s">
        <v>293</v>
      </c>
      <c r="AP247" s="447" t="s">
        <v>293</v>
      </c>
      <c r="AQ247" s="447" t="s">
        <v>293</v>
      </c>
      <c r="AR247" s="447" t="s">
        <v>293</v>
      </c>
      <c r="AS247" s="447" t="s">
        <v>293</v>
      </c>
      <c r="AT247" s="447" t="s">
        <v>293</v>
      </c>
      <c r="AU247" s="447" t="s">
        <v>293</v>
      </c>
      <c r="AV247" s="447" t="s">
        <v>293</v>
      </c>
      <c r="AW247" s="447" t="s">
        <v>293</v>
      </c>
      <c r="AX247" s="447" t="s">
        <v>293</v>
      </c>
    </row>
    <row r="248" spans="1:50" x14ac:dyDescent="0.3">
      <c r="A248" s="447">
        <v>705792</v>
      </c>
      <c r="B248" s="447" t="s">
        <v>317</v>
      </c>
      <c r="C248" s="447" t="s">
        <v>4308</v>
      </c>
      <c r="D248" s="447" t="s">
        <v>4308</v>
      </c>
      <c r="E248" s="447" t="s">
        <v>4308</v>
      </c>
      <c r="F248" s="447" t="s">
        <v>4308</v>
      </c>
      <c r="G248" s="447" t="s">
        <v>4308</v>
      </c>
      <c r="H248" s="447" t="s">
        <v>4308</v>
      </c>
      <c r="I248" s="447" t="s">
        <v>4308</v>
      </c>
      <c r="J248" s="447" t="s">
        <v>4308</v>
      </c>
      <c r="K248" s="447" t="s">
        <v>4308</v>
      </c>
      <c r="L248" s="447" t="s">
        <v>4308</v>
      </c>
      <c r="M248" s="447" t="s">
        <v>4308</v>
      </c>
      <c r="N248" s="447" t="s">
        <v>4308</v>
      </c>
      <c r="O248" s="447" t="s">
        <v>293</v>
      </c>
      <c r="P248" s="447" t="s">
        <v>293</v>
      </c>
      <c r="Q248" s="447" t="s">
        <v>293</v>
      </c>
      <c r="R248" s="447" t="s">
        <v>293</v>
      </c>
      <c r="S248" s="447" t="s">
        <v>293</v>
      </c>
      <c r="T248" s="447" t="s">
        <v>293</v>
      </c>
      <c r="U248" s="447" t="s">
        <v>293</v>
      </c>
      <c r="V248" s="447" t="s">
        <v>293</v>
      </c>
      <c r="W248" s="447" t="s">
        <v>293</v>
      </c>
      <c r="X248" s="447" t="s">
        <v>293</v>
      </c>
      <c r="Y248" s="447" t="s">
        <v>293</v>
      </c>
      <c r="Z248" s="447" t="s">
        <v>293</v>
      </c>
      <c r="AA248" s="447" t="s">
        <v>293</v>
      </c>
      <c r="AB248" s="447" t="s">
        <v>293</v>
      </c>
      <c r="AC248" s="447" t="s">
        <v>293</v>
      </c>
      <c r="AD248" s="447" t="s">
        <v>293</v>
      </c>
      <c r="AE248" s="447" t="s">
        <v>293</v>
      </c>
      <c r="AF248" s="447" t="s">
        <v>293</v>
      </c>
      <c r="AG248" s="447" t="s">
        <v>293</v>
      </c>
      <c r="AH248" s="447" t="s">
        <v>293</v>
      </c>
      <c r="AI248" s="447" t="s">
        <v>293</v>
      </c>
      <c r="AJ248" s="447" t="s">
        <v>293</v>
      </c>
      <c r="AK248" s="447" t="s">
        <v>293</v>
      </c>
      <c r="AL248" s="447" t="s">
        <v>293</v>
      </c>
      <c r="AM248" s="447" t="s">
        <v>293</v>
      </c>
      <c r="AN248" s="447" t="s">
        <v>293</v>
      </c>
      <c r="AO248" s="447" t="s">
        <v>293</v>
      </c>
      <c r="AP248" s="447" t="s">
        <v>293</v>
      </c>
      <c r="AQ248" s="447" t="s">
        <v>293</v>
      </c>
      <c r="AR248" s="447" t="s">
        <v>293</v>
      </c>
      <c r="AS248" s="447" t="s">
        <v>293</v>
      </c>
      <c r="AT248" s="447" t="s">
        <v>293</v>
      </c>
      <c r="AU248" s="447" t="s">
        <v>293</v>
      </c>
      <c r="AV248" s="447" t="s">
        <v>293</v>
      </c>
      <c r="AW248" s="447" t="s">
        <v>293</v>
      </c>
      <c r="AX248" s="447" t="s">
        <v>293</v>
      </c>
    </row>
    <row r="249" spans="1:50" x14ac:dyDescent="0.3">
      <c r="A249" s="447">
        <v>705991</v>
      </c>
      <c r="B249" s="447" t="s">
        <v>317</v>
      </c>
      <c r="C249" s="447" t="s">
        <v>4308</v>
      </c>
      <c r="D249" s="447" t="s">
        <v>4308</v>
      </c>
      <c r="E249" s="447" t="s">
        <v>4308</v>
      </c>
      <c r="F249" s="447" t="s">
        <v>4308</v>
      </c>
      <c r="G249" s="447" t="s">
        <v>4308</v>
      </c>
      <c r="H249" s="447" t="s">
        <v>4308</v>
      </c>
      <c r="I249" s="447" t="s">
        <v>4308</v>
      </c>
      <c r="J249" s="447" t="s">
        <v>4308</v>
      </c>
      <c r="K249" s="447" t="s">
        <v>4308</v>
      </c>
      <c r="L249" s="447" t="s">
        <v>4308</v>
      </c>
      <c r="M249" s="447" t="s">
        <v>4308</v>
      </c>
      <c r="N249" s="447" t="s">
        <v>4308</v>
      </c>
      <c r="O249" s="447" t="s">
        <v>293</v>
      </c>
      <c r="P249" s="447" t="s">
        <v>293</v>
      </c>
      <c r="Q249" s="447" t="s">
        <v>293</v>
      </c>
      <c r="R249" s="447" t="s">
        <v>293</v>
      </c>
      <c r="S249" s="447" t="s">
        <v>293</v>
      </c>
      <c r="T249" s="447" t="s">
        <v>293</v>
      </c>
      <c r="U249" s="447" t="s">
        <v>293</v>
      </c>
      <c r="V249" s="447" t="s">
        <v>293</v>
      </c>
      <c r="W249" s="447" t="s">
        <v>293</v>
      </c>
      <c r="X249" s="447" t="s">
        <v>293</v>
      </c>
      <c r="Y249" s="447" t="s">
        <v>293</v>
      </c>
      <c r="Z249" s="447" t="s">
        <v>293</v>
      </c>
      <c r="AA249" s="447" t="s">
        <v>293</v>
      </c>
      <c r="AB249" s="447" t="s">
        <v>293</v>
      </c>
      <c r="AC249" s="447" t="s">
        <v>293</v>
      </c>
      <c r="AD249" s="447" t="s">
        <v>293</v>
      </c>
      <c r="AE249" s="447" t="s">
        <v>293</v>
      </c>
      <c r="AF249" s="447" t="s">
        <v>293</v>
      </c>
      <c r="AG249" s="447" t="s">
        <v>293</v>
      </c>
      <c r="AH249" s="447" t="s">
        <v>293</v>
      </c>
      <c r="AI249" s="447" t="s">
        <v>293</v>
      </c>
      <c r="AJ249" s="447" t="s">
        <v>293</v>
      </c>
      <c r="AK249" s="447" t="s">
        <v>293</v>
      </c>
      <c r="AL249" s="447" t="s">
        <v>293</v>
      </c>
      <c r="AM249" s="447" t="s">
        <v>293</v>
      </c>
      <c r="AN249" s="447" t="s">
        <v>293</v>
      </c>
      <c r="AO249" s="447" t="s">
        <v>293</v>
      </c>
      <c r="AP249" s="447" t="s">
        <v>293</v>
      </c>
      <c r="AQ249" s="447" t="s">
        <v>293</v>
      </c>
      <c r="AR249" s="447" t="s">
        <v>293</v>
      </c>
      <c r="AS249" s="447" t="s">
        <v>293</v>
      </c>
      <c r="AT249" s="447" t="s">
        <v>293</v>
      </c>
      <c r="AU249" s="447" t="s">
        <v>293</v>
      </c>
      <c r="AV249" s="447" t="s">
        <v>293</v>
      </c>
      <c r="AW249" s="447" t="s">
        <v>293</v>
      </c>
      <c r="AX249" s="447" t="s">
        <v>293</v>
      </c>
    </row>
    <row r="250" spans="1:50" x14ac:dyDescent="0.3">
      <c r="A250" s="447">
        <v>700104</v>
      </c>
      <c r="B250" s="447" t="s">
        <v>317</v>
      </c>
      <c r="C250" s="447" t="s">
        <v>4308</v>
      </c>
      <c r="D250" s="447" t="s">
        <v>4308</v>
      </c>
      <c r="E250" s="447" t="s">
        <v>4308</v>
      </c>
      <c r="F250" s="447" t="s">
        <v>4308</v>
      </c>
      <c r="G250" s="447" t="s">
        <v>4308</v>
      </c>
      <c r="H250" s="447" t="s">
        <v>4308</v>
      </c>
      <c r="I250" s="447" t="s">
        <v>4308</v>
      </c>
      <c r="J250" s="447" t="s">
        <v>4308</v>
      </c>
      <c r="K250" s="447" t="s">
        <v>4308</v>
      </c>
      <c r="L250" s="447" t="s">
        <v>4308</v>
      </c>
      <c r="M250" s="447" t="s">
        <v>4308</v>
      </c>
      <c r="N250" s="447" t="s">
        <v>4308</v>
      </c>
    </row>
    <row r="251" spans="1:50" x14ac:dyDescent="0.3">
      <c r="A251" s="447">
        <v>705833</v>
      </c>
      <c r="B251" s="447" t="s">
        <v>317</v>
      </c>
      <c r="C251" s="447" t="s">
        <v>4308</v>
      </c>
      <c r="D251" s="447" t="s">
        <v>4308</v>
      </c>
      <c r="E251" s="447" t="s">
        <v>4308</v>
      </c>
      <c r="F251" s="447" t="s">
        <v>4308</v>
      </c>
      <c r="G251" s="447" t="s">
        <v>4308</v>
      </c>
      <c r="H251" s="447" t="s">
        <v>4308</v>
      </c>
      <c r="I251" s="447" t="s">
        <v>4308</v>
      </c>
      <c r="J251" s="447" t="s">
        <v>4308</v>
      </c>
      <c r="K251" s="447" t="s">
        <v>4308</v>
      </c>
      <c r="L251" s="447" t="s">
        <v>4308</v>
      </c>
      <c r="M251" s="447" t="s">
        <v>4308</v>
      </c>
      <c r="N251" s="447" t="s">
        <v>4308</v>
      </c>
    </row>
    <row r="252" spans="1:50" x14ac:dyDescent="0.3">
      <c r="A252" s="447">
        <v>704893</v>
      </c>
      <c r="B252" s="447" t="s">
        <v>317</v>
      </c>
      <c r="C252" s="447" t="s">
        <v>4308</v>
      </c>
      <c r="D252" s="447" t="s">
        <v>4308</v>
      </c>
      <c r="E252" s="447" t="s">
        <v>4308</v>
      </c>
      <c r="F252" s="447" t="s">
        <v>4308</v>
      </c>
      <c r="G252" s="447" t="s">
        <v>4308</v>
      </c>
      <c r="H252" s="447" t="s">
        <v>4308</v>
      </c>
      <c r="I252" s="447" t="s">
        <v>4308</v>
      </c>
      <c r="J252" s="447" t="s">
        <v>4308</v>
      </c>
      <c r="K252" s="447" t="s">
        <v>4308</v>
      </c>
      <c r="L252" s="447" t="s">
        <v>4308</v>
      </c>
      <c r="M252" s="447" t="s">
        <v>4308</v>
      </c>
      <c r="N252" s="447" t="s">
        <v>4308</v>
      </c>
    </row>
    <row r="253" spans="1:50" x14ac:dyDescent="0.3">
      <c r="A253" s="447">
        <v>706036</v>
      </c>
      <c r="B253" s="447" t="s">
        <v>317</v>
      </c>
      <c r="C253" s="447" t="s">
        <v>4308</v>
      </c>
      <c r="D253" s="447" t="s">
        <v>4308</v>
      </c>
      <c r="E253" s="447" t="s">
        <v>4308</v>
      </c>
      <c r="F253" s="447" t="s">
        <v>4308</v>
      </c>
      <c r="G253" s="447" t="s">
        <v>4308</v>
      </c>
      <c r="H253" s="447" t="s">
        <v>4308</v>
      </c>
      <c r="I253" s="447" t="s">
        <v>4308</v>
      </c>
      <c r="J253" s="447" t="s">
        <v>4308</v>
      </c>
      <c r="K253" s="447" t="s">
        <v>4308</v>
      </c>
      <c r="L253" s="447" t="s">
        <v>4308</v>
      </c>
      <c r="M253" s="447" t="s">
        <v>4308</v>
      </c>
      <c r="N253" s="447" t="s">
        <v>4308</v>
      </c>
    </row>
    <row r="254" spans="1:50" x14ac:dyDescent="0.3">
      <c r="A254" s="447">
        <v>705235</v>
      </c>
      <c r="B254" s="447" t="s">
        <v>317</v>
      </c>
      <c r="C254" s="447" t="s">
        <v>4308</v>
      </c>
      <c r="D254" s="447" t="s">
        <v>4308</v>
      </c>
      <c r="E254" s="447" t="s">
        <v>4308</v>
      </c>
      <c r="F254" s="447" t="s">
        <v>4308</v>
      </c>
      <c r="G254" s="447" t="s">
        <v>4308</v>
      </c>
      <c r="H254" s="447" t="s">
        <v>4308</v>
      </c>
      <c r="I254" s="447" t="s">
        <v>4308</v>
      </c>
      <c r="J254" s="447" t="s">
        <v>4308</v>
      </c>
      <c r="K254" s="447" t="s">
        <v>4308</v>
      </c>
      <c r="L254" s="447" t="s">
        <v>4308</v>
      </c>
      <c r="M254" s="447" t="s">
        <v>4308</v>
      </c>
      <c r="N254" s="447" t="s">
        <v>4308</v>
      </c>
    </row>
    <row r="255" spans="1:50" x14ac:dyDescent="0.3">
      <c r="A255" s="447">
        <v>706071</v>
      </c>
      <c r="B255" s="447" t="s">
        <v>317</v>
      </c>
      <c r="C255" s="447" t="s">
        <v>4308</v>
      </c>
      <c r="D255" s="447" t="s">
        <v>4308</v>
      </c>
      <c r="E255" s="447" t="s">
        <v>4308</v>
      </c>
      <c r="F255" s="447" t="s">
        <v>4308</v>
      </c>
      <c r="G255" s="447" t="s">
        <v>4308</v>
      </c>
      <c r="H255" s="447" t="s">
        <v>4308</v>
      </c>
      <c r="I255" s="447" t="s">
        <v>4308</v>
      </c>
      <c r="J255" s="447" t="s">
        <v>4308</v>
      </c>
      <c r="K255" s="447" t="s">
        <v>4308</v>
      </c>
      <c r="L255" s="447" t="s">
        <v>4308</v>
      </c>
      <c r="M255" s="447" t="s">
        <v>4308</v>
      </c>
      <c r="N255" s="447" t="s">
        <v>4308</v>
      </c>
    </row>
    <row r="256" spans="1:50" x14ac:dyDescent="0.3">
      <c r="A256" s="447">
        <v>705788</v>
      </c>
      <c r="B256" s="447" t="s">
        <v>317</v>
      </c>
      <c r="C256" s="447" t="s">
        <v>4308</v>
      </c>
      <c r="D256" s="447" t="s">
        <v>4308</v>
      </c>
      <c r="E256" s="447" t="s">
        <v>4308</v>
      </c>
      <c r="F256" s="447" t="s">
        <v>4308</v>
      </c>
      <c r="G256" s="447" t="s">
        <v>4308</v>
      </c>
      <c r="H256" s="447" t="s">
        <v>4308</v>
      </c>
      <c r="I256" s="447" t="s">
        <v>4308</v>
      </c>
      <c r="J256" s="447" t="s">
        <v>4308</v>
      </c>
      <c r="K256" s="447" t="s">
        <v>4308</v>
      </c>
      <c r="L256" s="447" t="s">
        <v>4308</v>
      </c>
      <c r="M256" s="447" t="s">
        <v>4308</v>
      </c>
      <c r="N256" s="447" t="s">
        <v>4308</v>
      </c>
    </row>
    <row r="257" spans="1:14" x14ac:dyDescent="0.3">
      <c r="A257" s="447">
        <v>705117</v>
      </c>
      <c r="B257" s="447" t="s">
        <v>317</v>
      </c>
      <c r="C257" s="447" t="s">
        <v>4308</v>
      </c>
      <c r="D257" s="447" t="s">
        <v>4308</v>
      </c>
      <c r="E257" s="447" t="s">
        <v>4308</v>
      </c>
      <c r="F257" s="447" t="s">
        <v>4308</v>
      </c>
      <c r="G257" s="447" t="s">
        <v>4308</v>
      </c>
      <c r="H257" s="447" t="s">
        <v>4308</v>
      </c>
      <c r="I257" s="447" t="s">
        <v>4308</v>
      </c>
      <c r="J257" s="447" t="s">
        <v>4308</v>
      </c>
      <c r="K257" s="447" t="s">
        <v>4308</v>
      </c>
      <c r="L257" s="447" t="s">
        <v>4308</v>
      </c>
      <c r="M257" s="447" t="s">
        <v>4308</v>
      </c>
      <c r="N257" s="447" t="s">
        <v>4308</v>
      </c>
    </row>
    <row r="258" spans="1:14" x14ac:dyDescent="0.3">
      <c r="A258" s="447">
        <v>705862</v>
      </c>
      <c r="B258" s="447" t="s">
        <v>317</v>
      </c>
      <c r="C258" s="447" t="s">
        <v>4308</v>
      </c>
      <c r="D258" s="447" t="s">
        <v>4308</v>
      </c>
      <c r="E258" s="447" t="s">
        <v>4308</v>
      </c>
      <c r="F258" s="447" t="s">
        <v>4308</v>
      </c>
      <c r="G258" s="447" t="s">
        <v>4308</v>
      </c>
      <c r="H258" s="447" t="s">
        <v>4308</v>
      </c>
      <c r="I258" s="447" t="s">
        <v>4308</v>
      </c>
      <c r="J258" s="447" t="s">
        <v>4308</v>
      </c>
      <c r="K258" s="447" t="s">
        <v>4308</v>
      </c>
      <c r="L258" s="447" t="s">
        <v>4308</v>
      </c>
      <c r="M258" s="447" t="s">
        <v>4308</v>
      </c>
      <c r="N258" s="447" t="s">
        <v>4308</v>
      </c>
    </row>
    <row r="259" spans="1:14" x14ac:dyDescent="0.3">
      <c r="A259" s="447">
        <v>705753</v>
      </c>
      <c r="B259" s="447" t="s">
        <v>317</v>
      </c>
      <c r="C259" s="447" t="s">
        <v>4308</v>
      </c>
      <c r="D259" s="447" t="s">
        <v>4308</v>
      </c>
      <c r="E259" s="447" t="s">
        <v>4308</v>
      </c>
      <c r="F259" s="447" t="s">
        <v>4308</v>
      </c>
      <c r="G259" s="447" t="s">
        <v>4308</v>
      </c>
      <c r="H259" s="447" t="s">
        <v>4308</v>
      </c>
      <c r="I259" s="447" t="s">
        <v>4308</v>
      </c>
      <c r="J259" s="447" t="s">
        <v>4308</v>
      </c>
      <c r="K259" s="447" t="s">
        <v>4308</v>
      </c>
      <c r="L259" s="447" t="s">
        <v>4308</v>
      </c>
      <c r="M259" s="447" t="s">
        <v>4308</v>
      </c>
      <c r="N259" s="447" t="s">
        <v>4308</v>
      </c>
    </row>
    <row r="260" spans="1:14" x14ac:dyDescent="0.3">
      <c r="A260" s="447">
        <v>705948</v>
      </c>
      <c r="B260" s="447" t="s">
        <v>317</v>
      </c>
      <c r="C260" s="447" t="s">
        <v>4308</v>
      </c>
      <c r="D260" s="447" t="s">
        <v>4308</v>
      </c>
      <c r="E260" s="447" t="s">
        <v>4308</v>
      </c>
      <c r="F260" s="447" t="s">
        <v>4308</v>
      </c>
      <c r="G260" s="447" t="s">
        <v>4308</v>
      </c>
      <c r="H260" s="447" t="s">
        <v>4308</v>
      </c>
      <c r="I260" s="447" t="s">
        <v>4308</v>
      </c>
      <c r="J260" s="447" t="s">
        <v>4308</v>
      </c>
      <c r="K260" s="447" t="s">
        <v>4308</v>
      </c>
      <c r="L260" s="447" t="s">
        <v>4308</v>
      </c>
      <c r="M260" s="447" t="s">
        <v>4308</v>
      </c>
      <c r="N260" s="447" t="s">
        <v>4308</v>
      </c>
    </row>
    <row r="261" spans="1:14" x14ac:dyDescent="0.3">
      <c r="A261" s="447">
        <v>703282</v>
      </c>
      <c r="B261" s="447" t="s">
        <v>317</v>
      </c>
      <c r="C261" s="447" t="s">
        <v>4308</v>
      </c>
      <c r="D261" s="447" t="s">
        <v>4308</v>
      </c>
      <c r="E261" s="447" t="s">
        <v>4308</v>
      </c>
      <c r="F261" s="447" t="s">
        <v>4308</v>
      </c>
      <c r="G261" s="447" t="s">
        <v>4308</v>
      </c>
      <c r="H261" s="447" t="s">
        <v>4308</v>
      </c>
      <c r="I261" s="447" t="s">
        <v>4308</v>
      </c>
      <c r="J261" s="447" t="s">
        <v>4308</v>
      </c>
      <c r="K261" s="447" t="s">
        <v>4308</v>
      </c>
      <c r="L261" s="447" t="s">
        <v>4308</v>
      </c>
      <c r="M261" s="447" t="s">
        <v>4308</v>
      </c>
      <c r="N261" s="447" t="s">
        <v>4308</v>
      </c>
    </row>
    <row r="262" spans="1:14" x14ac:dyDescent="0.3">
      <c r="A262" s="447">
        <v>704138</v>
      </c>
      <c r="B262" s="447" t="s">
        <v>317</v>
      </c>
      <c r="C262" s="447" t="s">
        <v>4308</v>
      </c>
      <c r="D262" s="447" t="s">
        <v>4308</v>
      </c>
      <c r="E262" s="447" t="s">
        <v>4308</v>
      </c>
      <c r="F262" s="447" t="s">
        <v>4308</v>
      </c>
      <c r="G262" s="447" t="s">
        <v>4308</v>
      </c>
      <c r="H262" s="447" t="s">
        <v>4308</v>
      </c>
      <c r="I262" s="447" t="s">
        <v>4308</v>
      </c>
      <c r="J262" s="447" t="s">
        <v>4308</v>
      </c>
      <c r="K262" s="447" t="s">
        <v>4308</v>
      </c>
      <c r="L262" s="447" t="s">
        <v>4308</v>
      </c>
      <c r="M262" s="447" t="s">
        <v>4308</v>
      </c>
      <c r="N262" s="447" t="s">
        <v>4308</v>
      </c>
    </row>
    <row r="263" spans="1:14" x14ac:dyDescent="0.3">
      <c r="A263" s="447">
        <v>705954</v>
      </c>
      <c r="B263" s="447" t="s">
        <v>317</v>
      </c>
      <c r="C263" s="447" t="s">
        <v>4308</v>
      </c>
      <c r="D263" s="447" t="s">
        <v>4308</v>
      </c>
      <c r="E263" s="447" t="s">
        <v>4308</v>
      </c>
      <c r="F263" s="447" t="s">
        <v>4308</v>
      </c>
      <c r="G263" s="447" t="s">
        <v>4308</v>
      </c>
      <c r="H263" s="447" t="s">
        <v>4308</v>
      </c>
      <c r="I263" s="447" t="s">
        <v>4308</v>
      </c>
      <c r="J263" s="447" t="s">
        <v>4308</v>
      </c>
      <c r="K263" s="447" t="s">
        <v>4308</v>
      </c>
      <c r="L263" s="447" t="s">
        <v>4308</v>
      </c>
      <c r="M263" s="447" t="s">
        <v>4308</v>
      </c>
      <c r="N263" s="447" t="s">
        <v>4308</v>
      </c>
    </row>
    <row r="264" spans="1:14" x14ac:dyDescent="0.3">
      <c r="A264" s="447">
        <v>702258</v>
      </c>
      <c r="B264" s="447" t="s">
        <v>317</v>
      </c>
      <c r="C264" s="447" t="s">
        <v>4308</v>
      </c>
      <c r="D264" s="447" t="s">
        <v>4308</v>
      </c>
      <c r="E264" s="447" t="s">
        <v>4308</v>
      </c>
      <c r="F264" s="447" t="s">
        <v>4308</v>
      </c>
      <c r="G264" s="447" t="s">
        <v>4308</v>
      </c>
      <c r="H264" s="447" t="s">
        <v>4308</v>
      </c>
      <c r="I264" s="447" t="s">
        <v>4308</v>
      </c>
      <c r="J264" s="447" t="s">
        <v>4308</v>
      </c>
      <c r="K264" s="447" t="s">
        <v>4308</v>
      </c>
      <c r="L264" s="447" t="s">
        <v>4308</v>
      </c>
      <c r="M264" s="447" t="s">
        <v>4308</v>
      </c>
      <c r="N264" s="447" t="s">
        <v>4308</v>
      </c>
    </row>
    <row r="265" spans="1:14" x14ac:dyDescent="0.3">
      <c r="A265" s="447">
        <v>705464</v>
      </c>
      <c r="B265" s="447" t="s">
        <v>317</v>
      </c>
      <c r="C265" s="447" t="s">
        <v>4308</v>
      </c>
      <c r="D265" s="447" t="s">
        <v>4308</v>
      </c>
      <c r="E265" s="447" t="s">
        <v>4308</v>
      </c>
      <c r="F265" s="447" t="s">
        <v>4308</v>
      </c>
      <c r="G265" s="447" t="s">
        <v>4308</v>
      </c>
      <c r="H265" s="447" t="s">
        <v>4308</v>
      </c>
      <c r="I265" s="447" t="s">
        <v>4308</v>
      </c>
      <c r="J265" s="447" t="s">
        <v>4308</v>
      </c>
      <c r="K265" s="447" t="s">
        <v>4308</v>
      </c>
      <c r="L265" s="447" t="s">
        <v>4308</v>
      </c>
      <c r="M265" s="447" t="s">
        <v>4308</v>
      </c>
      <c r="N265" s="447" t="s">
        <v>4308</v>
      </c>
    </row>
    <row r="266" spans="1:14" x14ac:dyDescent="0.3">
      <c r="A266" s="447">
        <v>705909</v>
      </c>
      <c r="B266" s="447" t="s">
        <v>317</v>
      </c>
      <c r="C266" s="447" t="s">
        <v>4308</v>
      </c>
      <c r="D266" s="447" t="s">
        <v>4308</v>
      </c>
      <c r="E266" s="447" t="s">
        <v>4308</v>
      </c>
      <c r="F266" s="447" t="s">
        <v>4308</v>
      </c>
      <c r="G266" s="447" t="s">
        <v>4308</v>
      </c>
      <c r="H266" s="447" t="s">
        <v>4308</v>
      </c>
      <c r="I266" s="447" t="s">
        <v>4308</v>
      </c>
      <c r="J266" s="447" t="s">
        <v>4308</v>
      </c>
      <c r="K266" s="447" t="s">
        <v>4308</v>
      </c>
      <c r="L266" s="447" t="s">
        <v>4308</v>
      </c>
      <c r="M266" s="447" t="s">
        <v>4308</v>
      </c>
      <c r="N266" s="447" t="s">
        <v>4308</v>
      </c>
    </row>
    <row r="267" spans="1:14" x14ac:dyDescent="0.3">
      <c r="A267" s="447">
        <v>704693</v>
      </c>
      <c r="B267" s="447" t="s">
        <v>317</v>
      </c>
      <c r="C267" s="447" t="s">
        <v>4308</v>
      </c>
      <c r="D267" s="447" t="s">
        <v>4308</v>
      </c>
      <c r="E267" s="447" t="s">
        <v>4308</v>
      </c>
      <c r="F267" s="447" t="s">
        <v>4308</v>
      </c>
      <c r="G267" s="447" t="s">
        <v>4308</v>
      </c>
      <c r="H267" s="447" t="s">
        <v>4308</v>
      </c>
      <c r="I267" s="447" t="s">
        <v>4308</v>
      </c>
      <c r="J267" s="447" t="s">
        <v>4308</v>
      </c>
      <c r="K267" s="447" t="s">
        <v>4308</v>
      </c>
      <c r="L267" s="447" t="s">
        <v>4308</v>
      </c>
      <c r="M267" s="447" t="s">
        <v>4308</v>
      </c>
      <c r="N267" s="447" t="s">
        <v>4308</v>
      </c>
    </row>
    <row r="268" spans="1:14" x14ac:dyDescent="0.3">
      <c r="A268" s="447">
        <v>705151</v>
      </c>
      <c r="B268" s="447" t="s">
        <v>317</v>
      </c>
      <c r="C268" s="447" t="s">
        <v>4308</v>
      </c>
      <c r="D268" s="447" t="s">
        <v>4308</v>
      </c>
      <c r="E268" s="447" t="s">
        <v>4308</v>
      </c>
      <c r="F268" s="447" t="s">
        <v>4308</v>
      </c>
      <c r="G268" s="447" t="s">
        <v>4308</v>
      </c>
      <c r="H268" s="447" t="s">
        <v>4308</v>
      </c>
      <c r="I268" s="447" t="s">
        <v>4308</v>
      </c>
      <c r="J268" s="447" t="s">
        <v>4308</v>
      </c>
      <c r="K268" s="447" t="s">
        <v>4308</v>
      </c>
      <c r="L268" s="447" t="s">
        <v>4308</v>
      </c>
      <c r="M268" s="447" t="s">
        <v>4308</v>
      </c>
      <c r="N268" s="447" t="s">
        <v>4308</v>
      </c>
    </row>
    <row r="269" spans="1:14" x14ac:dyDescent="0.3">
      <c r="A269" s="447">
        <v>703591</v>
      </c>
      <c r="B269" s="447" t="s">
        <v>317</v>
      </c>
      <c r="C269" s="447" t="s">
        <v>4308</v>
      </c>
      <c r="D269" s="447" t="s">
        <v>4308</v>
      </c>
      <c r="E269" s="447" t="s">
        <v>4308</v>
      </c>
      <c r="F269" s="447" t="s">
        <v>4308</v>
      </c>
      <c r="G269" s="447" t="s">
        <v>4308</v>
      </c>
      <c r="H269" s="447" t="s">
        <v>4308</v>
      </c>
      <c r="I269" s="447" t="s">
        <v>4308</v>
      </c>
      <c r="J269" s="447" t="s">
        <v>4308</v>
      </c>
      <c r="K269" s="447" t="s">
        <v>4308</v>
      </c>
      <c r="L269" s="447" t="s">
        <v>4308</v>
      </c>
      <c r="M269" s="447" t="s">
        <v>4308</v>
      </c>
      <c r="N269" s="447" t="s">
        <v>4308</v>
      </c>
    </row>
    <row r="270" spans="1:14" x14ac:dyDescent="0.3">
      <c r="A270" s="447">
        <v>705831</v>
      </c>
      <c r="B270" s="447" t="s">
        <v>317</v>
      </c>
      <c r="C270" s="447" t="s">
        <v>4308</v>
      </c>
      <c r="D270" s="447" t="s">
        <v>4308</v>
      </c>
      <c r="E270" s="447" t="s">
        <v>4308</v>
      </c>
      <c r="F270" s="447" t="s">
        <v>4308</v>
      </c>
      <c r="G270" s="447" t="s">
        <v>4308</v>
      </c>
      <c r="H270" s="447" t="s">
        <v>4308</v>
      </c>
      <c r="I270" s="447" t="s">
        <v>4308</v>
      </c>
      <c r="J270" s="447" t="s">
        <v>4308</v>
      </c>
      <c r="K270" s="447" t="s">
        <v>4308</v>
      </c>
      <c r="L270" s="447" t="s">
        <v>4308</v>
      </c>
      <c r="M270" s="447" t="s">
        <v>4308</v>
      </c>
      <c r="N270" s="447" t="s">
        <v>4308</v>
      </c>
    </row>
    <row r="271" spans="1:14" x14ac:dyDescent="0.3">
      <c r="A271" s="447">
        <v>705807</v>
      </c>
      <c r="B271" s="447" t="s">
        <v>317</v>
      </c>
      <c r="C271" s="447" t="s">
        <v>4308</v>
      </c>
      <c r="D271" s="447" t="s">
        <v>4308</v>
      </c>
      <c r="E271" s="447" t="s">
        <v>4308</v>
      </c>
      <c r="F271" s="447" t="s">
        <v>4308</v>
      </c>
      <c r="G271" s="447" t="s">
        <v>4308</v>
      </c>
      <c r="H271" s="447" t="s">
        <v>4308</v>
      </c>
      <c r="I271" s="447" t="s">
        <v>4308</v>
      </c>
      <c r="J271" s="447" t="s">
        <v>4308</v>
      </c>
      <c r="K271" s="447" t="s">
        <v>4308</v>
      </c>
      <c r="L271" s="447" t="s">
        <v>4308</v>
      </c>
      <c r="M271" s="447" t="s">
        <v>4308</v>
      </c>
      <c r="N271" s="447" t="s">
        <v>4308</v>
      </c>
    </row>
    <row r="272" spans="1:14" x14ac:dyDescent="0.3">
      <c r="A272" s="447">
        <v>705605</v>
      </c>
      <c r="B272" s="447" t="s">
        <v>317</v>
      </c>
      <c r="C272" s="447" t="s">
        <v>4308</v>
      </c>
      <c r="D272" s="447" t="s">
        <v>4308</v>
      </c>
      <c r="E272" s="447" t="s">
        <v>4308</v>
      </c>
      <c r="F272" s="447" t="s">
        <v>4308</v>
      </c>
      <c r="G272" s="447" t="s">
        <v>4308</v>
      </c>
      <c r="H272" s="447" t="s">
        <v>4308</v>
      </c>
      <c r="I272" s="447" t="s">
        <v>4308</v>
      </c>
      <c r="J272" s="447" t="s">
        <v>4308</v>
      </c>
      <c r="K272" s="447" t="s">
        <v>4308</v>
      </c>
      <c r="L272" s="447" t="s">
        <v>4308</v>
      </c>
      <c r="M272" s="447" t="s">
        <v>4308</v>
      </c>
      <c r="N272" s="447" t="s">
        <v>4308</v>
      </c>
    </row>
    <row r="273" spans="1:14" x14ac:dyDescent="0.3">
      <c r="A273" s="447">
        <v>706050</v>
      </c>
      <c r="B273" s="447" t="s">
        <v>317</v>
      </c>
      <c r="C273" s="447" t="s">
        <v>4308</v>
      </c>
      <c r="D273" s="447" t="s">
        <v>4308</v>
      </c>
      <c r="E273" s="447" t="s">
        <v>4308</v>
      </c>
      <c r="F273" s="447" t="s">
        <v>4308</v>
      </c>
      <c r="G273" s="447" t="s">
        <v>4308</v>
      </c>
      <c r="H273" s="447" t="s">
        <v>4308</v>
      </c>
      <c r="I273" s="447" t="s">
        <v>4308</v>
      </c>
      <c r="J273" s="447" t="s">
        <v>4308</v>
      </c>
      <c r="K273" s="447" t="s">
        <v>4308</v>
      </c>
      <c r="L273" s="447" t="s">
        <v>4308</v>
      </c>
      <c r="M273" s="447" t="s">
        <v>4308</v>
      </c>
      <c r="N273" s="447" t="s">
        <v>4308</v>
      </c>
    </row>
    <row r="274" spans="1:14" x14ac:dyDescent="0.3">
      <c r="A274" s="447">
        <v>704545</v>
      </c>
      <c r="B274" s="447" t="s">
        <v>317</v>
      </c>
      <c r="C274" s="447" t="s">
        <v>4308</v>
      </c>
      <c r="D274" s="447" t="s">
        <v>4308</v>
      </c>
      <c r="E274" s="447" t="s">
        <v>4308</v>
      </c>
      <c r="F274" s="447" t="s">
        <v>4308</v>
      </c>
      <c r="G274" s="447" t="s">
        <v>4308</v>
      </c>
      <c r="H274" s="447" t="s">
        <v>4308</v>
      </c>
      <c r="I274" s="447" t="s">
        <v>4308</v>
      </c>
      <c r="J274" s="447" t="s">
        <v>4308</v>
      </c>
      <c r="K274" s="447" t="s">
        <v>4308</v>
      </c>
      <c r="L274" s="447" t="s">
        <v>4308</v>
      </c>
      <c r="M274" s="447" t="s">
        <v>4308</v>
      </c>
      <c r="N274" s="447" t="s">
        <v>4308</v>
      </c>
    </row>
    <row r="275" spans="1:14" x14ac:dyDescent="0.3">
      <c r="A275" s="447">
        <v>704074</v>
      </c>
      <c r="B275" s="447" t="s">
        <v>317</v>
      </c>
      <c r="C275" s="447" t="s">
        <v>4308</v>
      </c>
      <c r="D275" s="447" t="s">
        <v>4308</v>
      </c>
      <c r="E275" s="447" t="s">
        <v>4308</v>
      </c>
      <c r="F275" s="447" t="s">
        <v>4308</v>
      </c>
      <c r="G275" s="447" t="s">
        <v>4308</v>
      </c>
      <c r="H275" s="447" t="s">
        <v>4308</v>
      </c>
      <c r="I275" s="447" t="s">
        <v>4308</v>
      </c>
      <c r="J275" s="447" t="s">
        <v>4308</v>
      </c>
      <c r="K275" s="447" t="s">
        <v>4308</v>
      </c>
      <c r="L275" s="447" t="s">
        <v>4308</v>
      </c>
      <c r="M275" s="447" t="s">
        <v>4308</v>
      </c>
      <c r="N275" s="447" t="s">
        <v>4308</v>
      </c>
    </row>
    <row r="276" spans="1:14" x14ac:dyDescent="0.3">
      <c r="A276" s="447">
        <v>702294</v>
      </c>
      <c r="B276" s="447" t="s">
        <v>317</v>
      </c>
      <c r="C276" s="447" t="s">
        <v>4308</v>
      </c>
      <c r="D276" s="447" t="s">
        <v>4308</v>
      </c>
      <c r="E276" s="447" t="s">
        <v>4308</v>
      </c>
      <c r="F276" s="447" t="s">
        <v>4308</v>
      </c>
      <c r="G276" s="447" t="s">
        <v>4308</v>
      </c>
      <c r="H276" s="447" t="s">
        <v>4308</v>
      </c>
      <c r="I276" s="447" t="s">
        <v>4308</v>
      </c>
      <c r="J276" s="447" t="s">
        <v>4308</v>
      </c>
      <c r="K276" s="447" t="s">
        <v>4308</v>
      </c>
      <c r="L276" s="447" t="s">
        <v>4308</v>
      </c>
      <c r="M276" s="447" t="s">
        <v>4308</v>
      </c>
      <c r="N276" s="447" t="s">
        <v>4308</v>
      </c>
    </row>
    <row r="277" spans="1:14" x14ac:dyDescent="0.3">
      <c r="A277" s="447">
        <v>705434</v>
      </c>
      <c r="B277" s="447" t="s">
        <v>317</v>
      </c>
      <c r="C277" s="447" t="s">
        <v>4308</v>
      </c>
      <c r="D277" s="447" t="s">
        <v>4308</v>
      </c>
      <c r="E277" s="447" t="s">
        <v>4308</v>
      </c>
      <c r="F277" s="447" t="s">
        <v>4308</v>
      </c>
      <c r="G277" s="447" t="s">
        <v>4308</v>
      </c>
      <c r="H277" s="447" t="s">
        <v>4308</v>
      </c>
      <c r="I277" s="447" t="s">
        <v>4308</v>
      </c>
      <c r="J277" s="447" t="s">
        <v>4308</v>
      </c>
      <c r="K277" s="447" t="s">
        <v>4308</v>
      </c>
      <c r="L277" s="447" t="s">
        <v>4308</v>
      </c>
      <c r="M277" s="447" t="s">
        <v>4308</v>
      </c>
      <c r="N277" s="447" t="s">
        <v>4308</v>
      </c>
    </row>
    <row r="278" spans="1:14" x14ac:dyDescent="0.3">
      <c r="A278" s="447">
        <v>703695</v>
      </c>
      <c r="B278" s="447" t="s">
        <v>317</v>
      </c>
      <c r="C278" s="447" t="s">
        <v>4308</v>
      </c>
      <c r="D278" s="447" t="s">
        <v>4308</v>
      </c>
      <c r="E278" s="447" t="s">
        <v>4308</v>
      </c>
      <c r="F278" s="447" t="s">
        <v>4308</v>
      </c>
      <c r="G278" s="447" t="s">
        <v>4308</v>
      </c>
      <c r="H278" s="447" t="s">
        <v>4308</v>
      </c>
      <c r="I278" s="447" t="s">
        <v>4308</v>
      </c>
      <c r="J278" s="447" t="s">
        <v>4308</v>
      </c>
      <c r="K278" s="447" t="s">
        <v>4308</v>
      </c>
      <c r="L278" s="447" t="s">
        <v>4308</v>
      </c>
      <c r="M278" s="447" t="s">
        <v>4308</v>
      </c>
      <c r="N278" s="447" t="s">
        <v>4308</v>
      </c>
    </row>
    <row r="279" spans="1:14" x14ac:dyDescent="0.3">
      <c r="A279" s="447">
        <v>704165</v>
      </c>
      <c r="B279" s="447" t="s">
        <v>317</v>
      </c>
      <c r="C279" s="447" t="s">
        <v>4308</v>
      </c>
      <c r="D279" s="447" t="s">
        <v>4308</v>
      </c>
      <c r="E279" s="447" t="s">
        <v>4308</v>
      </c>
      <c r="F279" s="447" t="s">
        <v>4308</v>
      </c>
      <c r="G279" s="447" t="s">
        <v>4308</v>
      </c>
      <c r="H279" s="447" t="s">
        <v>4308</v>
      </c>
      <c r="I279" s="447" t="s">
        <v>4308</v>
      </c>
      <c r="J279" s="447" t="s">
        <v>4308</v>
      </c>
      <c r="K279" s="447" t="s">
        <v>4308</v>
      </c>
      <c r="L279" s="447" t="s">
        <v>4308</v>
      </c>
      <c r="M279" s="447" t="s">
        <v>4308</v>
      </c>
      <c r="N279" s="447" t="s">
        <v>4308</v>
      </c>
    </row>
    <row r="280" spans="1:14" x14ac:dyDescent="0.3">
      <c r="A280" s="447">
        <v>703964</v>
      </c>
      <c r="B280" s="447" t="s">
        <v>317</v>
      </c>
      <c r="C280" s="447" t="s">
        <v>4308</v>
      </c>
      <c r="D280" s="447" t="s">
        <v>4308</v>
      </c>
      <c r="E280" s="447" t="s">
        <v>4308</v>
      </c>
      <c r="F280" s="447" t="s">
        <v>4308</v>
      </c>
      <c r="G280" s="447" t="s">
        <v>4308</v>
      </c>
      <c r="H280" s="447" t="s">
        <v>4308</v>
      </c>
      <c r="I280" s="447" t="s">
        <v>4308</v>
      </c>
      <c r="J280" s="447" t="s">
        <v>4308</v>
      </c>
      <c r="K280" s="447" t="s">
        <v>4308</v>
      </c>
      <c r="L280" s="447" t="s">
        <v>4308</v>
      </c>
      <c r="M280" s="447" t="s">
        <v>4308</v>
      </c>
      <c r="N280" s="447" t="s">
        <v>4308</v>
      </c>
    </row>
    <row r="281" spans="1:14" x14ac:dyDescent="0.3">
      <c r="A281" s="447">
        <v>705402</v>
      </c>
      <c r="B281" s="447" t="s">
        <v>317</v>
      </c>
      <c r="C281" s="447" t="s">
        <v>4308</v>
      </c>
      <c r="D281" s="447" t="s">
        <v>4308</v>
      </c>
      <c r="E281" s="447" t="s">
        <v>4308</v>
      </c>
      <c r="F281" s="447" t="s">
        <v>4308</v>
      </c>
      <c r="G281" s="447" t="s">
        <v>4308</v>
      </c>
      <c r="H281" s="447" t="s">
        <v>4308</v>
      </c>
      <c r="I281" s="447" t="s">
        <v>4308</v>
      </c>
      <c r="J281" s="447" t="s">
        <v>4308</v>
      </c>
      <c r="K281" s="447" t="s">
        <v>4308</v>
      </c>
      <c r="L281" s="447" t="s">
        <v>4308</v>
      </c>
      <c r="M281" s="447" t="s">
        <v>4308</v>
      </c>
      <c r="N281" s="447" t="s">
        <v>4308</v>
      </c>
    </row>
    <row r="282" spans="1:14" x14ac:dyDescent="0.3">
      <c r="A282" s="447">
        <v>705454</v>
      </c>
      <c r="B282" s="447" t="s">
        <v>317</v>
      </c>
      <c r="C282" s="447" t="s">
        <v>4308</v>
      </c>
      <c r="D282" s="447" t="s">
        <v>4308</v>
      </c>
      <c r="E282" s="447" t="s">
        <v>4308</v>
      </c>
      <c r="F282" s="447" t="s">
        <v>4308</v>
      </c>
      <c r="G282" s="447" t="s">
        <v>4308</v>
      </c>
      <c r="H282" s="447" t="s">
        <v>4308</v>
      </c>
      <c r="I282" s="447" t="s">
        <v>4308</v>
      </c>
      <c r="J282" s="447" t="s">
        <v>4308</v>
      </c>
      <c r="K282" s="447" t="s">
        <v>4308</v>
      </c>
      <c r="L282" s="447" t="s">
        <v>4308</v>
      </c>
      <c r="M282" s="447" t="s">
        <v>4308</v>
      </c>
      <c r="N282" s="447" t="s">
        <v>4308</v>
      </c>
    </row>
    <row r="283" spans="1:14" x14ac:dyDescent="0.3">
      <c r="A283" s="447">
        <v>704008</v>
      </c>
      <c r="B283" s="447" t="s">
        <v>317</v>
      </c>
      <c r="C283" s="447" t="s">
        <v>4308</v>
      </c>
      <c r="D283" s="447" t="s">
        <v>4308</v>
      </c>
      <c r="E283" s="447" t="s">
        <v>4308</v>
      </c>
      <c r="F283" s="447" t="s">
        <v>4308</v>
      </c>
      <c r="G283" s="447" t="s">
        <v>4308</v>
      </c>
      <c r="H283" s="447" t="s">
        <v>4308</v>
      </c>
      <c r="I283" s="447" t="s">
        <v>4308</v>
      </c>
      <c r="J283" s="447" t="s">
        <v>4308</v>
      </c>
      <c r="K283" s="447" t="s">
        <v>4308</v>
      </c>
      <c r="L283" s="447" t="s">
        <v>4308</v>
      </c>
      <c r="M283" s="447" t="s">
        <v>4308</v>
      </c>
      <c r="N283" s="447" t="s">
        <v>4308</v>
      </c>
    </row>
    <row r="284" spans="1:14" x14ac:dyDescent="0.3">
      <c r="A284" s="447">
        <v>705757</v>
      </c>
      <c r="B284" s="447" t="s">
        <v>317</v>
      </c>
      <c r="C284" s="447" t="s">
        <v>4308</v>
      </c>
      <c r="D284" s="447" t="s">
        <v>4308</v>
      </c>
      <c r="E284" s="447" t="s">
        <v>4308</v>
      </c>
      <c r="F284" s="447" t="s">
        <v>4308</v>
      </c>
      <c r="G284" s="447" t="s">
        <v>4308</v>
      </c>
      <c r="H284" s="447" t="s">
        <v>4308</v>
      </c>
      <c r="I284" s="447" t="s">
        <v>4308</v>
      </c>
      <c r="J284" s="447" t="s">
        <v>4308</v>
      </c>
      <c r="K284" s="447" t="s">
        <v>4308</v>
      </c>
      <c r="L284" s="447" t="s">
        <v>4308</v>
      </c>
      <c r="M284" s="447" t="s">
        <v>4308</v>
      </c>
      <c r="N284" s="447" t="s">
        <v>4308</v>
      </c>
    </row>
    <row r="285" spans="1:14" x14ac:dyDescent="0.3">
      <c r="A285" s="447">
        <v>705636</v>
      </c>
      <c r="B285" s="447" t="s">
        <v>317</v>
      </c>
      <c r="C285" s="447" t="s">
        <v>4308</v>
      </c>
      <c r="D285" s="447" t="s">
        <v>4308</v>
      </c>
      <c r="E285" s="447" t="s">
        <v>4308</v>
      </c>
      <c r="F285" s="447" t="s">
        <v>4308</v>
      </c>
      <c r="G285" s="447" t="s">
        <v>4308</v>
      </c>
      <c r="H285" s="447" t="s">
        <v>4308</v>
      </c>
      <c r="I285" s="447" t="s">
        <v>4308</v>
      </c>
      <c r="J285" s="447" t="s">
        <v>4308</v>
      </c>
      <c r="K285" s="447" t="s">
        <v>4308</v>
      </c>
      <c r="L285" s="447" t="s">
        <v>4308</v>
      </c>
      <c r="M285" s="447" t="s">
        <v>4308</v>
      </c>
      <c r="N285" s="447" t="s">
        <v>4308</v>
      </c>
    </row>
    <row r="286" spans="1:14" x14ac:dyDescent="0.3">
      <c r="A286" s="447">
        <v>706170</v>
      </c>
      <c r="B286" s="447" t="s">
        <v>317</v>
      </c>
      <c r="C286" s="447" t="s">
        <v>4308</v>
      </c>
      <c r="D286" s="447" t="s">
        <v>4308</v>
      </c>
      <c r="E286" s="447" t="s">
        <v>4308</v>
      </c>
      <c r="F286" s="447" t="s">
        <v>4308</v>
      </c>
      <c r="G286" s="447" t="s">
        <v>4308</v>
      </c>
      <c r="H286" s="447" t="s">
        <v>4308</v>
      </c>
      <c r="I286" s="447" t="s">
        <v>4308</v>
      </c>
      <c r="J286" s="447" t="s">
        <v>4308</v>
      </c>
      <c r="K286" s="447" t="s">
        <v>4308</v>
      </c>
      <c r="L286" s="447" t="s">
        <v>4308</v>
      </c>
      <c r="M286" s="447" t="s">
        <v>4308</v>
      </c>
      <c r="N286" s="447" t="s">
        <v>4308</v>
      </c>
    </row>
    <row r="287" spans="1:14" x14ac:dyDescent="0.3">
      <c r="A287" s="447">
        <v>706169</v>
      </c>
      <c r="B287" s="447" t="s">
        <v>317</v>
      </c>
      <c r="C287" s="447" t="s">
        <v>4308</v>
      </c>
      <c r="D287" s="447" t="s">
        <v>4308</v>
      </c>
      <c r="E287" s="447" t="s">
        <v>4308</v>
      </c>
      <c r="F287" s="447" t="s">
        <v>4308</v>
      </c>
      <c r="G287" s="447" t="s">
        <v>4308</v>
      </c>
      <c r="H287" s="447" t="s">
        <v>4308</v>
      </c>
      <c r="I287" s="447" t="s">
        <v>4308</v>
      </c>
      <c r="J287" s="447" t="s">
        <v>4308</v>
      </c>
      <c r="K287" s="447" t="s">
        <v>4308</v>
      </c>
      <c r="L287" s="447" t="s">
        <v>4308</v>
      </c>
      <c r="M287" s="447" t="s">
        <v>4308</v>
      </c>
      <c r="N287" s="447" t="s">
        <v>4308</v>
      </c>
    </row>
    <row r="288" spans="1:14" x14ac:dyDescent="0.3">
      <c r="A288" s="447">
        <v>706161</v>
      </c>
      <c r="B288" s="447" t="s">
        <v>317</v>
      </c>
      <c r="C288" s="447" t="s">
        <v>4308</v>
      </c>
      <c r="D288" s="447" t="s">
        <v>4308</v>
      </c>
      <c r="E288" s="447" t="s">
        <v>4308</v>
      </c>
      <c r="F288" s="447" t="s">
        <v>4308</v>
      </c>
      <c r="G288" s="447" t="s">
        <v>4308</v>
      </c>
      <c r="H288" s="447" t="s">
        <v>4308</v>
      </c>
      <c r="I288" s="447" t="s">
        <v>4308</v>
      </c>
      <c r="J288" s="447" t="s">
        <v>4308</v>
      </c>
      <c r="K288" s="447" t="s">
        <v>4308</v>
      </c>
      <c r="L288" s="447" t="s">
        <v>4308</v>
      </c>
      <c r="M288" s="447" t="s">
        <v>4308</v>
      </c>
      <c r="N288" s="447" t="s">
        <v>4308</v>
      </c>
    </row>
    <row r="289" spans="1:14" x14ac:dyDescent="0.3">
      <c r="A289" s="447">
        <v>706160</v>
      </c>
      <c r="B289" s="447" t="s">
        <v>317</v>
      </c>
      <c r="C289" s="447" t="s">
        <v>4308</v>
      </c>
      <c r="D289" s="447" t="s">
        <v>4308</v>
      </c>
      <c r="E289" s="447" t="s">
        <v>4308</v>
      </c>
      <c r="F289" s="447" t="s">
        <v>4308</v>
      </c>
      <c r="G289" s="447" t="s">
        <v>4308</v>
      </c>
      <c r="H289" s="447" t="s">
        <v>4308</v>
      </c>
      <c r="I289" s="447" t="s">
        <v>4308</v>
      </c>
      <c r="J289" s="447" t="s">
        <v>4308</v>
      </c>
      <c r="K289" s="447" t="s">
        <v>4308</v>
      </c>
      <c r="L289" s="447" t="s">
        <v>4308</v>
      </c>
      <c r="M289" s="447" t="s">
        <v>4308</v>
      </c>
      <c r="N289" s="447" t="s">
        <v>4308</v>
      </c>
    </row>
    <row r="290" spans="1:14" x14ac:dyDescent="0.3">
      <c r="A290" s="447">
        <v>706145</v>
      </c>
      <c r="B290" s="447" t="s">
        <v>317</v>
      </c>
      <c r="C290" s="447" t="s">
        <v>4308</v>
      </c>
      <c r="D290" s="447" t="s">
        <v>4308</v>
      </c>
      <c r="E290" s="447" t="s">
        <v>4308</v>
      </c>
      <c r="F290" s="447" t="s">
        <v>4308</v>
      </c>
      <c r="G290" s="447" t="s">
        <v>4308</v>
      </c>
      <c r="H290" s="447" t="s">
        <v>4308</v>
      </c>
      <c r="I290" s="447" t="s">
        <v>4308</v>
      </c>
      <c r="J290" s="447" t="s">
        <v>4308</v>
      </c>
      <c r="K290" s="447" t="s">
        <v>4308</v>
      </c>
      <c r="L290" s="447" t="s">
        <v>4308</v>
      </c>
      <c r="M290" s="447" t="s">
        <v>4308</v>
      </c>
      <c r="N290" s="447" t="s">
        <v>4308</v>
      </c>
    </row>
    <row r="291" spans="1:14" x14ac:dyDescent="0.3">
      <c r="A291" s="447">
        <v>706132</v>
      </c>
      <c r="B291" s="447" t="s">
        <v>317</v>
      </c>
      <c r="C291" s="447" t="s">
        <v>4308</v>
      </c>
      <c r="D291" s="447" t="s">
        <v>4308</v>
      </c>
      <c r="E291" s="447" t="s">
        <v>4308</v>
      </c>
      <c r="F291" s="447" t="s">
        <v>4308</v>
      </c>
      <c r="G291" s="447" t="s">
        <v>4308</v>
      </c>
      <c r="H291" s="447" t="s">
        <v>4308</v>
      </c>
      <c r="I291" s="447" t="s">
        <v>4308</v>
      </c>
      <c r="J291" s="447" t="s">
        <v>4308</v>
      </c>
      <c r="K291" s="447" t="s">
        <v>4308</v>
      </c>
      <c r="L291" s="447" t="s">
        <v>4308</v>
      </c>
      <c r="M291" s="447" t="s">
        <v>4308</v>
      </c>
      <c r="N291" s="447" t="s">
        <v>4308</v>
      </c>
    </row>
    <row r="292" spans="1:14" x14ac:dyDescent="0.3">
      <c r="A292" s="447">
        <v>706131</v>
      </c>
      <c r="B292" s="447" t="s">
        <v>317</v>
      </c>
      <c r="C292" s="447" t="s">
        <v>4308</v>
      </c>
      <c r="D292" s="447" t="s">
        <v>4308</v>
      </c>
      <c r="E292" s="447" t="s">
        <v>4308</v>
      </c>
      <c r="F292" s="447" t="s">
        <v>4308</v>
      </c>
      <c r="G292" s="447" t="s">
        <v>4308</v>
      </c>
      <c r="H292" s="447" t="s">
        <v>4308</v>
      </c>
      <c r="I292" s="447" t="s">
        <v>4308</v>
      </c>
      <c r="J292" s="447" t="s">
        <v>4308</v>
      </c>
      <c r="K292" s="447" t="s">
        <v>4308</v>
      </c>
      <c r="L292" s="447" t="s">
        <v>4308</v>
      </c>
      <c r="M292" s="447" t="s">
        <v>4308</v>
      </c>
      <c r="N292" s="447" t="s">
        <v>4308</v>
      </c>
    </row>
    <row r="293" spans="1:14" x14ac:dyDescent="0.3">
      <c r="A293" s="447">
        <v>706126</v>
      </c>
      <c r="B293" s="447" t="s">
        <v>317</v>
      </c>
      <c r="C293" s="447" t="s">
        <v>4308</v>
      </c>
      <c r="D293" s="447" t="s">
        <v>4308</v>
      </c>
      <c r="E293" s="447" t="s">
        <v>4308</v>
      </c>
      <c r="F293" s="447" t="s">
        <v>4308</v>
      </c>
      <c r="G293" s="447" t="s">
        <v>4308</v>
      </c>
      <c r="H293" s="447" t="s">
        <v>4308</v>
      </c>
      <c r="I293" s="447" t="s">
        <v>4308</v>
      </c>
      <c r="J293" s="447" t="s">
        <v>4308</v>
      </c>
      <c r="K293" s="447" t="s">
        <v>4308</v>
      </c>
      <c r="L293" s="447" t="s">
        <v>4308</v>
      </c>
      <c r="M293" s="447" t="s">
        <v>4308</v>
      </c>
      <c r="N293" s="447" t="s">
        <v>4308</v>
      </c>
    </row>
    <row r="294" spans="1:14" x14ac:dyDescent="0.3">
      <c r="A294" s="447">
        <v>706110</v>
      </c>
      <c r="B294" s="447" t="s">
        <v>317</v>
      </c>
      <c r="C294" s="447" t="s">
        <v>4308</v>
      </c>
      <c r="D294" s="447" t="s">
        <v>4308</v>
      </c>
      <c r="E294" s="447" t="s">
        <v>4308</v>
      </c>
      <c r="F294" s="447" t="s">
        <v>4308</v>
      </c>
      <c r="G294" s="447" t="s">
        <v>4308</v>
      </c>
      <c r="H294" s="447" t="s">
        <v>4308</v>
      </c>
      <c r="I294" s="447" t="s">
        <v>4308</v>
      </c>
      <c r="J294" s="447" t="s">
        <v>4308</v>
      </c>
      <c r="K294" s="447" t="s">
        <v>4308</v>
      </c>
      <c r="L294" s="447" t="s">
        <v>4308</v>
      </c>
      <c r="M294" s="447" t="s">
        <v>4308</v>
      </c>
      <c r="N294" s="447" t="s">
        <v>4308</v>
      </c>
    </row>
    <row r="295" spans="1:14" x14ac:dyDescent="0.3">
      <c r="A295" s="447">
        <v>706109</v>
      </c>
      <c r="B295" s="447" t="s">
        <v>317</v>
      </c>
      <c r="C295" s="447" t="s">
        <v>4308</v>
      </c>
      <c r="D295" s="447" t="s">
        <v>4308</v>
      </c>
      <c r="E295" s="447" t="s">
        <v>4308</v>
      </c>
      <c r="F295" s="447" t="s">
        <v>4308</v>
      </c>
      <c r="G295" s="447" t="s">
        <v>4308</v>
      </c>
      <c r="H295" s="447" t="s">
        <v>4308</v>
      </c>
      <c r="I295" s="447" t="s">
        <v>4308</v>
      </c>
      <c r="J295" s="447" t="s">
        <v>4308</v>
      </c>
      <c r="K295" s="447" t="s">
        <v>4308</v>
      </c>
      <c r="L295" s="447" t="s">
        <v>4308</v>
      </c>
      <c r="M295" s="447" t="s">
        <v>4308</v>
      </c>
      <c r="N295" s="447" t="s">
        <v>4308</v>
      </c>
    </row>
    <row r="296" spans="1:14" x14ac:dyDescent="0.3">
      <c r="A296" s="447">
        <v>706105</v>
      </c>
      <c r="B296" s="447" t="s">
        <v>317</v>
      </c>
      <c r="C296" s="447" t="s">
        <v>4308</v>
      </c>
      <c r="D296" s="447" t="s">
        <v>4308</v>
      </c>
      <c r="E296" s="447" t="s">
        <v>4308</v>
      </c>
      <c r="F296" s="447" t="s">
        <v>4308</v>
      </c>
      <c r="G296" s="447" t="s">
        <v>4308</v>
      </c>
      <c r="H296" s="447" t="s">
        <v>4308</v>
      </c>
      <c r="I296" s="447" t="s">
        <v>4308</v>
      </c>
      <c r="J296" s="447" t="s">
        <v>4308</v>
      </c>
      <c r="K296" s="447" t="s">
        <v>4308</v>
      </c>
      <c r="L296" s="447" t="s">
        <v>4308</v>
      </c>
      <c r="M296" s="447" t="s">
        <v>4308</v>
      </c>
      <c r="N296" s="447" t="s">
        <v>4308</v>
      </c>
    </row>
    <row r="297" spans="1:14" x14ac:dyDescent="0.3">
      <c r="A297" s="447">
        <v>706104</v>
      </c>
      <c r="B297" s="447" t="s">
        <v>317</v>
      </c>
      <c r="C297" s="447" t="s">
        <v>4308</v>
      </c>
      <c r="D297" s="447" t="s">
        <v>4308</v>
      </c>
      <c r="E297" s="447" t="s">
        <v>4308</v>
      </c>
      <c r="F297" s="447" t="s">
        <v>4308</v>
      </c>
      <c r="G297" s="447" t="s">
        <v>4308</v>
      </c>
      <c r="H297" s="447" t="s">
        <v>4308</v>
      </c>
      <c r="I297" s="447" t="s">
        <v>4308</v>
      </c>
      <c r="J297" s="447" t="s">
        <v>4308</v>
      </c>
      <c r="K297" s="447" t="s">
        <v>4308</v>
      </c>
      <c r="L297" s="447" t="s">
        <v>4308</v>
      </c>
      <c r="M297" s="447" t="s">
        <v>4308</v>
      </c>
      <c r="N297" s="447" t="s">
        <v>4308</v>
      </c>
    </row>
    <row r="298" spans="1:14" x14ac:dyDescent="0.3">
      <c r="A298" s="447">
        <v>706103</v>
      </c>
      <c r="B298" s="447" t="s">
        <v>317</v>
      </c>
      <c r="C298" s="447" t="s">
        <v>4308</v>
      </c>
      <c r="D298" s="447" t="s">
        <v>4308</v>
      </c>
      <c r="E298" s="447" t="s">
        <v>4308</v>
      </c>
      <c r="F298" s="447" t="s">
        <v>4308</v>
      </c>
      <c r="G298" s="447" t="s">
        <v>4308</v>
      </c>
      <c r="H298" s="447" t="s">
        <v>4308</v>
      </c>
      <c r="I298" s="447" t="s">
        <v>4308</v>
      </c>
      <c r="J298" s="447" t="s">
        <v>4308</v>
      </c>
      <c r="K298" s="447" t="s">
        <v>4308</v>
      </c>
      <c r="L298" s="447" t="s">
        <v>4308</v>
      </c>
      <c r="M298" s="447" t="s">
        <v>4308</v>
      </c>
      <c r="N298" s="447" t="s">
        <v>4308</v>
      </c>
    </row>
    <row r="299" spans="1:14" x14ac:dyDescent="0.3">
      <c r="A299" s="447">
        <v>706101</v>
      </c>
      <c r="B299" s="447" t="s">
        <v>317</v>
      </c>
      <c r="C299" s="447" t="s">
        <v>4308</v>
      </c>
      <c r="D299" s="447" t="s">
        <v>4308</v>
      </c>
      <c r="E299" s="447" t="s">
        <v>4308</v>
      </c>
      <c r="F299" s="447" t="s">
        <v>4308</v>
      </c>
      <c r="G299" s="447" t="s">
        <v>4308</v>
      </c>
      <c r="H299" s="447" t="s">
        <v>4308</v>
      </c>
      <c r="I299" s="447" t="s">
        <v>4308</v>
      </c>
      <c r="J299" s="447" t="s">
        <v>4308</v>
      </c>
      <c r="K299" s="447" t="s">
        <v>4308</v>
      </c>
      <c r="L299" s="447" t="s">
        <v>4308</v>
      </c>
      <c r="M299" s="447" t="s">
        <v>4308</v>
      </c>
      <c r="N299" s="447" t="s">
        <v>4308</v>
      </c>
    </row>
    <row r="300" spans="1:14" x14ac:dyDescent="0.3">
      <c r="A300" s="447">
        <v>706097</v>
      </c>
      <c r="B300" s="447" t="s">
        <v>317</v>
      </c>
      <c r="C300" s="447" t="s">
        <v>4308</v>
      </c>
      <c r="D300" s="447" t="s">
        <v>4308</v>
      </c>
      <c r="E300" s="447" t="s">
        <v>4308</v>
      </c>
      <c r="F300" s="447" t="s">
        <v>4308</v>
      </c>
      <c r="G300" s="447" t="s">
        <v>4308</v>
      </c>
      <c r="H300" s="447" t="s">
        <v>4308</v>
      </c>
      <c r="I300" s="447" t="s">
        <v>4308</v>
      </c>
      <c r="J300" s="447" t="s">
        <v>4308</v>
      </c>
      <c r="K300" s="447" t="s">
        <v>4308</v>
      </c>
      <c r="L300" s="447" t="s">
        <v>4308</v>
      </c>
      <c r="M300" s="447" t="s">
        <v>4308</v>
      </c>
      <c r="N300" s="447" t="s">
        <v>4308</v>
      </c>
    </row>
    <row r="301" spans="1:14" x14ac:dyDescent="0.3">
      <c r="A301" s="447">
        <v>706089</v>
      </c>
      <c r="B301" s="447" t="s">
        <v>317</v>
      </c>
      <c r="C301" s="447" t="s">
        <v>4308</v>
      </c>
      <c r="D301" s="447" t="s">
        <v>4308</v>
      </c>
      <c r="E301" s="447" t="s">
        <v>4308</v>
      </c>
      <c r="F301" s="447" t="s">
        <v>4308</v>
      </c>
      <c r="G301" s="447" t="s">
        <v>4308</v>
      </c>
      <c r="H301" s="447" t="s">
        <v>4308</v>
      </c>
      <c r="I301" s="447" t="s">
        <v>4308</v>
      </c>
      <c r="J301" s="447" t="s">
        <v>4308</v>
      </c>
      <c r="K301" s="447" t="s">
        <v>4308</v>
      </c>
      <c r="L301" s="447" t="s">
        <v>4308</v>
      </c>
      <c r="M301" s="447" t="s">
        <v>4308</v>
      </c>
      <c r="N301" s="447" t="s">
        <v>4308</v>
      </c>
    </row>
    <row r="302" spans="1:14" x14ac:dyDescent="0.3">
      <c r="A302" s="447">
        <v>706069</v>
      </c>
      <c r="B302" s="447" t="s">
        <v>317</v>
      </c>
      <c r="C302" s="447" t="s">
        <v>4308</v>
      </c>
      <c r="D302" s="447" t="s">
        <v>4308</v>
      </c>
      <c r="E302" s="447" t="s">
        <v>4308</v>
      </c>
      <c r="F302" s="447" t="s">
        <v>4308</v>
      </c>
      <c r="G302" s="447" t="s">
        <v>4308</v>
      </c>
      <c r="H302" s="447" t="s">
        <v>4308</v>
      </c>
      <c r="I302" s="447" t="s">
        <v>4308</v>
      </c>
      <c r="J302" s="447" t="s">
        <v>4308</v>
      </c>
      <c r="K302" s="447" t="s">
        <v>4308</v>
      </c>
      <c r="L302" s="447" t="s">
        <v>4308</v>
      </c>
      <c r="M302" s="447" t="s">
        <v>4308</v>
      </c>
      <c r="N302" s="447" t="s">
        <v>4308</v>
      </c>
    </row>
    <row r="303" spans="1:14" x14ac:dyDescent="0.3">
      <c r="A303" s="447">
        <v>706062</v>
      </c>
      <c r="B303" s="447" t="s">
        <v>317</v>
      </c>
      <c r="C303" s="447" t="s">
        <v>4308</v>
      </c>
      <c r="D303" s="447" t="s">
        <v>4308</v>
      </c>
      <c r="E303" s="447" t="s">
        <v>4308</v>
      </c>
      <c r="F303" s="447" t="s">
        <v>4308</v>
      </c>
      <c r="G303" s="447" t="s">
        <v>4308</v>
      </c>
      <c r="H303" s="447" t="s">
        <v>4308</v>
      </c>
      <c r="I303" s="447" t="s">
        <v>4308</v>
      </c>
      <c r="J303" s="447" t="s">
        <v>4308</v>
      </c>
      <c r="K303" s="447" t="s">
        <v>4308</v>
      </c>
      <c r="L303" s="447" t="s">
        <v>4308</v>
      </c>
      <c r="M303" s="447" t="s">
        <v>4308</v>
      </c>
      <c r="N303" s="447" t="s">
        <v>4308</v>
      </c>
    </row>
    <row r="304" spans="1:14" x14ac:dyDescent="0.3">
      <c r="A304" s="447">
        <v>706046</v>
      </c>
      <c r="B304" s="447" t="s">
        <v>317</v>
      </c>
      <c r="C304" s="447" t="s">
        <v>4308</v>
      </c>
      <c r="D304" s="447" t="s">
        <v>4308</v>
      </c>
      <c r="E304" s="447" t="s">
        <v>4308</v>
      </c>
      <c r="F304" s="447" t="s">
        <v>4308</v>
      </c>
      <c r="G304" s="447" t="s">
        <v>4308</v>
      </c>
      <c r="H304" s="447" t="s">
        <v>4308</v>
      </c>
      <c r="I304" s="447" t="s">
        <v>4308</v>
      </c>
      <c r="J304" s="447" t="s">
        <v>4308</v>
      </c>
      <c r="K304" s="447" t="s">
        <v>4308</v>
      </c>
      <c r="L304" s="447" t="s">
        <v>4308</v>
      </c>
      <c r="M304" s="447" t="s">
        <v>4308</v>
      </c>
      <c r="N304" s="447" t="s">
        <v>4308</v>
      </c>
    </row>
    <row r="305" spans="1:14" x14ac:dyDescent="0.3">
      <c r="A305" s="447">
        <v>706045</v>
      </c>
      <c r="B305" s="447" t="s">
        <v>317</v>
      </c>
      <c r="C305" s="447" t="s">
        <v>4308</v>
      </c>
      <c r="D305" s="447" t="s">
        <v>4308</v>
      </c>
      <c r="E305" s="447" t="s">
        <v>4308</v>
      </c>
      <c r="F305" s="447" t="s">
        <v>4308</v>
      </c>
      <c r="G305" s="447" t="s">
        <v>4308</v>
      </c>
      <c r="H305" s="447" t="s">
        <v>4308</v>
      </c>
      <c r="I305" s="447" t="s">
        <v>4308</v>
      </c>
      <c r="J305" s="447" t="s">
        <v>4308</v>
      </c>
      <c r="K305" s="447" t="s">
        <v>4308</v>
      </c>
      <c r="L305" s="447" t="s">
        <v>4308</v>
      </c>
      <c r="M305" s="447" t="s">
        <v>4308</v>
      </c>
      <c r="N305" s="447" t="s">
        <v>4308</v>
      </c>
    </row>
    <row r="306" spans="1:14" x14ac:dyDescent="0.3">
      <c r="A306" s="447">
        <v>706031</v>
      </c>
      <c r="B306" s="447" t="s">
        <v>317</v>
      </c>
      <c r="C306" s="447" t="s">
        <v>4308</v>
      </c>
      <c r="D306" s="447" t="s">
        <v>4308</v>
      </c>
      <c r="E306" s="447" t="s">
        <v>4308</v>
      </c>
      <c r="F306" s="447" t="s">
        <v>4308</v>
      </c>
      <c r="G306" s="447" t="s">
        <v>4308</v>
      </c>
      <c r="H306" s="447" t="s">
        <v>4308</v>
      </c>
      <c r="I306" s="447" t="s">
        <v>4308</v>
      </c>
      <c r="J306" s="447" t="s">
        <v>4308</v>
      </c>
      <c r="K306" s="447" t="s">
        <v>4308</v>
      </c>
      <c r="L306" s="447" t="s">
        <v>4308</v>
      </c>
      <c r="M306" s="447" t="s">
        <v>4308</v>
      </c>
      <c r="N306" s="447" t="s">
        <v>4308</v>
      </c>
    </row>
    <row r="307" spans="1:14" x14ac:dyDescent="0.3">
      <c r="A307" s="447">
        <v>706025</v>
      </c>
      <c r="B307" s="447" t="s">
        <v>317</v>
      </c>
      <c r="C307" s="447" t="s">
        <v>4308</v>
      </c>
      <c r="D307" s="447" t="s">
        <v>4308</v>
      </c>
      <c r="E307" s="447" t="s">
        <v>4308</v>
      </c>
      <c r="F307" s="447" t="s">
        <v>4308</v>
      </c>
      <c r="G307" s="447" t="s">
        <v>4308</v>
      </c>
      <c r="H307" s="447" t="s">
        <v>4308</v>
      </c>
      <c r="I307" s="447" t="s">
        <v>4308</v>
      </c>
      <c r="J307" s="447" t="s">
        <v>4308</v>
      </c>
      <c r="K307" s="447" t="s">
        <v>4308</v>
      </c>
      <c r="L307" s="447" t="s">
        <v>4308</v>
      </c>
      <c r="M307" s="447" t="s">
        <v>4308</v>
      </c>
      <c r="N307" s="447" t="s">
        <v>4308</v>
      </c>
    </row>
    <row r="308" spans="1:14" x14ac:dyDescent="0.3">
      <c r="A308" s="447">
        <v>706012</v>
      </c>
      <c r="B308" s="447" t="s">
        <v>317</v>
      </c>
      <c r="C308" s="447" t="s">
        <v>4308</v>
      </c>
      <c r="D308" s="447" t="s">
        <v>4308</v>
      </c>
      <c r="E308" s="447" t="s">
        <v>4308</v>
      </c>
      <c r="F308" s="447" t="s">
        <v>4308</v>
      </c>
      <c r="G308" s="447" t="s">
        <v>4308</v>
      </c>
      <c r="H308" s="447" t="s">
        <v>4308</v>
      </c>
      <c r="I308" s="447" t="s">
        <v>4308</v>
      </c>
      <c r="J308" s="447" t="s">
        <v>4308</v>
      </c>
      <c r="K308" s="447" t="s">
        <v>4308</v>
      </c>
      <c r="L308" s="447" t="s">
        <v>4308</v>
      </c>
      <c r="M308" s="447" t="s">
        <v>4308</v>
      </c>
      <c r="N308" s="447" t="s">
        <v>4308</v>
      </c>
    </row>
    <row r="309" spans="1:14" x14ac:dyDescent="0.3">
      <c r="A309" s="447">
        <v>706001</v>
      </c>
      <c r="B309" s="447" t="s">
        <v>317</v>
      </c>
      <c r="C309" s="447" t="s">
        <v>4308</v>
      </c>
      <c r="D309" s="447" t="s">
        <v>4308</v>
      </c>
      <c r="E309" s="447" t="s">
        <v>4308</v>
      </c>
      <c r="F309" s="447" t="s">
        <v>4308</v>
      </c>
      <c r="G309" s="447" t="s">
        <v>4308</v>
      </c>
      <c r="H309" s="447" t="s">
        <v>4308</v>
      </c>
      <c r="I309" s="447" t="s">
        <v>4308</v>
      </c>
      <c r="J309" s="447" t="s">
        <v>4308</v>
      </c>
      <c r="K309" s="447" t="s">
        <v>4308</v>
      </c>
      <c r="L309" s="447" t="s">
        <v>4308</v>
      </c>
      <c r="M309" s="447" t="s">
        <v>4308</v>
      </c>
      <c r="N309" s="447" t="s">
        <v>4308</v>
      </c>
    </row>
    <row r="310" spans="1:14" x14ac:dyDescent="0.3">
      <c r="A310" s="447">
        <v>705970</v>
      </c>
      <c r="B310" s="447" t="s">
        <v>317</v>
      </c>
      <c r="C310" s="447" t="s">
        <v>4308</v>
      </c>
      <c r="D310" s="447" t="s">
        <v>4308</v>
      </c>
      <c r="E310" s="447" t="s">
        <v>4308</v>
      </c>
      <c r="F310" s="447" t="s">
        <v>4308</v>
      </c>
      <c r="G310" s="447" t="s">
        <v>4308</v>
      </c>
      <c r="H310" s="447" t="s">
        <v>4308</v>
      </c>
      <c r="I310" s="447" t="s">
        <v>4308</v>
      </c>
      <c r="J310" s="447" t="s">
        <v>4308</v>
      </c>
      <c r="K310" s="447" t="s">
        <v>4308</v>
      </c>
      <c r="L310" s="447" t="s">
        <v>4308</v>
      </c>
      <c r="M310" s="447" t="s">
        <v>4308</v>
      </c>
      <c r="N310" s="447" t="s">
        <v>4308</v>
      </c>
    </row>
    <row r="311" spans="1:14" x14ac:dyDescent="0.3">
      <c r="A311" s="447">
        <v>705945</v>
      </c>
      <c r="B311" s="447" t="s">
        <v>317</v>
      </c>
      <c r="C311" s="447" t="s">
        <v>4308</v>
      </c>
      <c r="D311" s="447" t="s">
        <v>4308</v>
      </c>
      <c r="E311" s="447" t="s">
        <v>4308</v>
      </c>
      <c r="F311" s="447" t="s">
        <v>4308</v>
      </c>
      <c r="G311" s="447" t="s">
        <v>4308</v>
      </c>
      <c r="H311" s="447" t="s">
        <v>4308</v>
      </c>
      <c r="I311" s="447" t="s">
        <v>4308</v>
      </c>
      <c r="J311" s="447" t="s">
        <v>4308</v>
      </c>
      <c r="K311" s="447" t="s">
        <v>4308</v>
      </c>
      <c r="L311" s="447" t="s">
        <v>4308</v>
      </c>
      <c r="M311" s="447" t="s">
        <v>4308</v>
      </c>
      <c r="N311" s="447" t="s">
        <v>4308</v>
      </c>
    </row>
    <row r="312" spans="1:14" x14ac:dyDescent="0.3">
      <c r="A312" s="447">
        <v>705940</v>
      </c>
      <c r="B312" s="447" t="s">
        <v>317</v>
      </c>
      <c r="C312" s="447" t="s">
        <v>4308</v>
      </c>
      <c r="D312" s="447" t="s">
        <v>4308</v>
      </c>
      <c r="E312" s="447" t="s">
        <v>4308</v>
      </c>
      <c r="F312" s="447" t="s">
        <v>4308</v>
      </c>
      <c r="G312" s="447" t="s">
        <v>4308</v>
      </c>
      <c r="H312" s="447" t="s">
        <v>4308</v>
      </c>
      <c r="I312" s="447" t="s">
        <v>4308</v>
      </c>
      <c r="J312" s="447" t="s">
        <v>4308</v>
      </c>
      <c r="K312" s="447" t="s">
        <v>4308</v>
      </c>
      <c r="L312" s="447" t="s">
        <v>4308</v>
      </c>
      <c r="M312" s="447" t="s">
        <v>4308</v>
      </c>
      <c r="N312" s="447" t="s">
        <v>4308</v>
      </c>
    </row>
    <row r="313" spans="1:14" x14ac:dyDescent="0.3">
      <c r="A313" s="447">
        <v>705933</v>
      </c>
      <c r="B313" s="447" t="s">
        <v>317</v>
      </c>
      <c r="C313" s="447" t="s">
        <v>4308</v>
      </c>
      <c r="D313" s="447" t="s">
        <v>4308</v>
      </c>
      <c r="E313" s="447" t="s">
        <v>4308</v>
      </c>
      <c r="F313" s="447" t="s">
        <v>4308</v>
      </c>
      <c r="G313" s="447" t="s">
        <v>4308</v>
      </c>
      <c r="H313" s="447" t="s">
        <v>4308</v>
      </c>
      <c r="I313" s="447" t="s">
        <v>4308</v>
      </c>
      <c r="J313" s="447" t="s">
        <v>4308</v>
      </c>
      <c r="K313" s="447" t="s">
        <v>4308</v>
      </c>
      <c r="L313" s="447" t="s">
        <v>4308</v>
      </c>
      <c r="M313" s="447" t="s">
        <v>4308</v>
      </c>
      <c r="N313" s="447" t="s">
        <v>4308</v>
      </c>
    </row>
    <row r="314" spans="1:14" x14ac:dyDescent="0.3">
      <c r="A314" s="447">
        <v>705924</v>
      </c>
      <c r="B314" s="447" t="s">
        <v>317</v>
      </c>
      <c r="C314" s="447" t="s">
        <v>4308</v>
      </c>
      <c r="D314" s="447" t="s">
        <v>4308</v>
      </c>
      <c r="E314" s="447" t="s">
        <v>4308</v>
      </c>
      <c r="F314" s="447" t="s">
        <v>4308</v>
      </c>
      <c r="G314" s="447" t="s">
        <v>4308</v>
      </c>
      <c r="H314" s="447" t="s">
        <v>4308</v>
      </c>
      <c r="I314" s="447" t="s">
        <v>4308</v>
      </c>
      <c r="J314" s="447" t="s">
        <v>4308</v>
      </c>
      <c r="K314" s="447" t="s">
        <v>4308</v>
      </c>
      <c r="L314" s="447" t="s">
        <v>4308</v>
      </c>
      <c r="M314" s="447" t="s">
        <v>4308</v>
      </c>
      <c r="N314" s="447" t="s">
        <v>4308</v>
      </c>
    </row>
    <row r="315" spans="1:14" x14ac:dyDescent="0.3">
      <c r="A315" s="447">
        <v>705922</v>
      </c>
      <c r="B315" s="447" t="s">
        <v>317</v>
      </c>
      <c r="C315" s="447" t="s">
        <v>4308</v>
      </c>
      <c r="D315" s="447" t="s">
        <v>4308</v>
      </c>
      <c r="E315" s="447" t="s">
        <v>4308</v>
      </c>
      <c r="F315" s="447" t="s">
        <v>4308</v>
      </c>
      <c r="G315" s="447" t="s">
        <v>4308</v>
      </c>
      <c r="H315" s="447" t="s">
        <v>4308</v>
      </c>
      <c r="I315" s="447" t="s">
        <v>4308</v>
      </c>
      <c r="J315" s="447" t="s">
        <v>4308</v>
      </c>
      <c r="K315" s="447" t="s">
        <v>4308</v>
      </c>
      <c r="L315" s="447" t="s">
        <v>4308</v>
      </c>
      <c r="M315" s="447" t="s">
        <v>4308</v>
      </c>
      <c r="N315" s="447" t="s">
        <v>4308</v>
      </c>
    </row>
    <row r="316" spans="1:14" x14ac:dyDescent="0.3">
      <c r="A316" s="447">
        <v>705910</v>
      </c>
      <c r="B316" s="447" t="s">
        <v>317</v>
      </c>
      <c r="C316" s="447" t="s">
        <v>4308</v>
      </c>
      <c r="D316" s="447" t="s">
        <v>4308</v>
      </c>
      <c r="E316" s="447" t="s">
        <v>4308</v>
      </c>
      <c r="F316" s="447" t="s">
        <v>4308</v>
      </c>
      <c r="G316" s="447" t="s">
        <v>4308</v>
      </c>
      <c r="H316" s="447" t="s">
        <v>4308</v>
      </c>
      <c r="I316" s="447" t="s">
        <v>4308</v>
      </c>
      <c r="J316" s="447" t="s">
        <v>4308</v>
      </c>
      <c r="K316" s="447" t="s">
        <v>4308</v>
      </c>
      <c r="L316" s="447" t="s">
        <v>4308</v>
      </c>
      <c r="M316" s="447" t="s">
        <v>4308</v>
      </c>
      <c r="N316" s="447" t="s">
        <v>4308</v>
      </c>
    </row>
    <row r="317" spans="1:14" x14ac:dyDescent="0.3">
      <c r="A317" s="447">
        <v>705888</v>
      </c>
      <c r="B317" s="447" t="s">
        <v>317</v>
      </c>
      <c r="C317" s="447" t="s">
        <v>4308</v>
      </c>
      <c r="D317" s="447" t="s">
        <v>4308</v>
      </c>
      <c r="E317" s="447" t="s">
        <v>4308</v>
      </c>
      <c r="F317" s="447" t="s">
        <v>4308</v>
      </c>
      <c r="G317" s="447" t="s">
        <v>4308</v>
      </c>
      <c r="H317" s="447" t="s">
        <v>4308</v>
      </c>
      <c r="I317" s="447" t="s">
        <v>4308</v>
      </c>
      <c r="J317" s="447" t="s">
        <v>4308</v>
      </c>
      <c r="K317" s="447" t="s">
        <v>4308</v>
      </c>
      <c r="L317" s="447" t="s">
        <v>4308</v>
      </c>
      <c r="M317" s="447" t="s">
        <v>4308</v>
      </c>
      <c r="N317" s="447" t="s">
        <v>4308</v>
      </c>
    </row>
    <row r="318" spans="1:14" x14ac:dyDescent="0.3">
      <c r="A318" s="447">
        <v>705883</v>
      </c>
      <c r="B318" s="447" t="s">
        <v>317</v>
      </c>
      <c r="C318" s="447" t="s">
        <v>4308</v>
      </c>
      <c r="D318" s="447" t="s">
        <v>4308</v>
      </c>
      <c r="E318" s="447" t="s">
        <v>4308</v>
      </c>
      <c r="F318" s="447" t="s">
        <v>4308</v>
      </c>
      <c r="G318" s="447" t="s">
        <v>4308</v>
      </c>
      <c r="H318" s="447" t="s">
        <v>4308</v>
      </c>
      <c r="I318" s="447" t="s">
        <v>4308</v>
      </c>
      <c r="J318" s="447" t="s">
        <v>4308</v>
      </c>
      <c r="K318" s="447" t="s">
        <v>4308</v>
      </c>
      <c r="L318" s="447" t="s">
        <v>4308</v>
      </c>
      <c r="M318" s="447" t="s">
        <v>4308</v>
      </c>
      <c r="N318" s="447" t="s">
        <v>4308</v>
      </c>
    </row>
    <row r="319" spans="1:14" x14ac:dyDescent="0.3">
      <c r="A319" s="447">
        <v>705876</v>
      </c>
      <c r="B319" s="447" t="s">
        <v>317</v>
      </c>
      <c r="C319" s="447" t="s">
        <v>4308</v>
      </c>
      <c r="D319" s="447" t="s">
        <v>4308</v>
      </c>
      <c r="E319" s="447" t="s">
        <v>4308</v>
      </c>
      <c r="F319" s="447" t="s">
        <v>4308</v>
      </c>
      <c r="G319" s="447" t="s">
        <v>4308</v>
      </c>
      <c r="H319" s="447" t="s">
        <v>4308</v>
      </c>
      <c r="I319" s="447" t="s">
        <v>4308</v>
      </c>
      <c r="J319" s="447" t="s">
        <v>4308</v>
      </c>
      <c r="K319" s="447" t="s">
        <v>4308</v>
      </c>
      <c r="L319" s="447" t="s">
        <v>4308</v>
      </c>
      <c r="M319" s="447" t="s">
        <v>4308</v>
      </c>
      <c r="N319" s="447" t="s">
        <v>4308</v>
      </c>
    </row>
    <row r="320" spans="1:14" x14ac:dyDescent="0.3">
      <c r="A320" s="447">
        <v>705869</v>
      </c>
      <c r="B320" s="447" t="s">
        <v>317</v>
      </c>
      <c r="C320" s="447" t="s">
        <v>4308</v>
      </c>
      <c r="D320" s="447" t="s">
        <v>4308</v>
      </c>
      <c r="E320" s="447" t="s">
        <v>4308</v>
      </c>
      <c r="F320" s="447" t="s">
        <v>4308</v>
      </c>
      <c r="G320" s="447" t="s">
        <v>4308</v>
      </c>
      <c r="H320" s="447" t="s">
        <v>4308</v>
      </c>
      <c r="I320" s="447" t="s">
        <v>4308</v>
      </c>
      <c r="J320" s="447" t="s">
        <v>4308</v>
      </c>
      <c r="K320" s="447" t="s">
        <v>4308</v>
      </c>
      <c r="L320" s="447" t="s">
        <v>4308</v>
      </c>
      <c r="M320" s="447" t="s">
        <v>4308</v>
      </c>
      <c r="N320" s="447" t="s">
        <v>4308</v>
      </c>
    </row>
    <row r="321" spans="1:14" x14ac:dyDescent="0.3">
      <c r="A321" s="447">
        <v>705868</v>
      </c>
      <c r="B321" s="447" t="s">
        <v>317</v>
      </c>
      <c r="C321" s="447" t="s">
        <v>4308</v>
      </c>
      <c r="D321" s="447" t="s">
        <v>4308</v>
      </c>
      <c r="E321" s="447" t="s">
        <v>4308</v>
      </c>
      <c r="F321" s="447" t="s">
        <v>4308</v>
      </c>
      <c r="G321" s="447" t="s">
        <v>4308</v>
      </c>
      <c r="H321" s="447" t="s">
        <v>4308</v>
      </c>
      <c r="I321" s="447" t="s">
        <v>4308</v>
      </c>
      <c r="J321" s="447" t="s">
        <v>4308</v>
      </c>
      <c r="K321" s="447" t="s">
        <v>4308</v>
      </c>
      <c r="L321" s="447" t="s">
        <v>4308</v>
      </c>
      <c r="M321" s="447" t="s">
        <v>4308</v>
      </c>
      <c r="N321" s="447" t="s">
        <v>4308</v>
      </c>
    </row>
    <row r="322" spans="1:14" x14ac:dyDescent="0.3">
      <c r="A322" s="447">
        <v>705867</v>
      </c>
      <c r="B322" s="447" t="s">
        <v>317</v>
      </c>
      <c r="C322" s="447" t="s">
        <v>4308</v>
      </c>
      <c r="D322" s="447" t="s">
        <v>4308</v>
      </c>
      <c r="E322" s="447" t="s">
        <v>4308</v>
      </c>
      <c r="F322" s="447" t="s">
        <v>4308</v>
      </c>
      <c r="G322" s="447" t="s">
        <v>4308</v>
      </c>
      <c r="H322" s="447" t="s">
        <v>4308</v>
      </c>
      <c r="I322" s="447" t="s">
        <v>4308</v>
      </c>
      <c r="J322" s="447" t="s">
        <v>4308</v>
      </c>
      <c r="K322" s="447" t="s">
        <v>4308</v>
      </c>
      <c r="L322" s="447" t="s">
        <v>4308</v>
      </c>
      <c r="M322" s="447" t="s">
        <v>4308</v>
      </c>
      <c r="N322" s="447" t="s">
        <v>4308</v>
      </c>
    </row>
    <row r="323" spans="1:14" x14ac:dyDescent="0.3">
      <c r="A323" s="447">
        <v>705865</v>
      </c>
      <c r="B323" s="447" t="s">
        <v>317</v>
      </c>
      <c r="C323" s="447" t="s">
        <v>4308</v>
      </c>
      <c r="D323" s="447" t="s">
        <v>4308</v>
      </c>
      <c r="E323" s="447" t="s">
        <v>4308</v>
      </c>
      <c r="F323" s="447" t="s">
        <v>4308</v>
      </c>
      <c r="G323" s="447" t="s">
        <v>4308</v>
      </c>
      <c r="H323" s="447" t="s">
        <v>4308</v>
      </c>
      <c r="I323" s="447" t="s">
        <v>4308</v>
      </c>
      <c r="J323" s="447" t="s">
        <v>4308</v>
      </c>
      <c r="K323" s="447" t="s">
        <v>4308</v>
      </c>
      <c r="L323" s="447" t="s">
        <v>4308</v>
      </c>
      <c r="M323" s="447" t="s">
        <v>4308</v>
      </c>
      <c r="N323" s="447" t="s">
        <v>4308</v>
      </c>
    </row>
    <row r="324" spans="1:14" x14ac:dyDescent="0.3">
      <c r="A324" s="447">
        <v>705857</v>
      </c>
      <c r="B324" s="447" t="s">
        <v>317</v>
      </c>
      <c r="C324" s="447" t="s">
        <v>4308</v>
      </c>
      <c r="D324" s="447" t="s">
        <v>4308</v>
      </c>
      <c r="E324" s="447" t="s">
        <v>4308</v>
      </c>
      <c r="F324" s="447" t="s">
        <v>4308</v>
      </c>
      <c r="G324" s="447" t="s">
        <v>4308</v>
      </c>
      <c r="H324" s="447" t="s">
        <v>4308</v>
      </c>
      <c r="I324" s="447" t="s">
        <v>4308</v>
      </c>
      <c r="J324" s="447" t="s">
        <v>4308</v>
      </c>
      <c r="K324" s="447" t="s">
        <v>4308</v>
      </c>
      <c r="L324" s="447" t="s">
        <v>4308</v>
      </c>
      <c r="M324" s="447" t="s">
        <v>4308</v>
      </c>
      <c r="N324" s="447" t="s">
        <v>4308</v>
      </c>
    </row>
    <row r="325" spans="1:14" x14ac:dyDescent="0.3">
      <c r="A325" s="447">
        <v>705828</v>
      </c>
      <c r="B325" s="447" t="s">
        <v>317</v>
      </c>
      <c r="C325" s="447" t="s">
        <v>4308</v>
      </c>
      <c r="D325" s="447" t="s">
        <v>4308</v>
      </c>
      <c r="E325" s="447" t="s">
        <v>4308</v>
      </c>
      <c r="F325" s="447" t="s">
        <v>4308</v>
      </c>
      <c r="G325" s="447" t="s">
        <v>4308</v>
      </c>
      <c r="H325" s="447" t="s">
        <v>4308</v>
      </c>
      <c r="I325" s="447" t="s">
        <v>4308</v>
      </c>
      <c r="J325" s="447" t="s">
        <v>4308</v>
      </c>
      <c r="K325" s="447" t="s">
        <v>4308</v>
      </c>
      <c r="L325" s="447" t="s">
        <v>4308</v>
      </c>
      <c r="M325" s="447" t="s">
        <v>4308</v>
      </c>
      <c r="N325" s="447" t="s">
        <v>4308</v>
      </c>
    </row>
    <row r="326" spans="1:14" x14ac:dyDescent="0.3">
      <c r="A326" s="447">
        <v>705827</v>
      </c>
      <c r="B326" s="447" t="s">
        <v>317</v>
      </c>
      <c r="C326" s="447" t="s">
        <v>4308</v>
      </c>
      <c r="D326" s="447" t="s">
        <v>4308</v>
      </c>
      <c r="E326" s="447" t="s">
        <v>4308</v>
      </c>
      <c r="F326" s="447" t="s">
        <v>4308</v>
      </c>
      <c r="G326" s="447" t="s">
        <v>4308</v>
      </c>
      <c r="H326" s="447" t="s">
        <v>4308</v>
      </c>
      <c r="I326" s="447" t="s">
        <v>4308</v>
      </c>
      <c r="J326" s="447" t="s">
        <v>4308</v>
      </c>
      <c r="K326" s="447" t="s">
        <v>4308</v>
      </c>
      <c r="L326" s="447" t="s">
        <v>4308</v>
      </c>
      <c r="M326" s="447" t="s">
        <v>4308</v>
      </c>
      <c r="N326" s="447" t="s">
        <v>4308</v>
      </c>
    </row>
    <row r="327" spans="1:14" x14ac:dyDescent="0.3">
      <c r="A327" s="447">
        <v>705824</v>
      </c>
      <c r="B327" s="447" t="s">
        <v>317</v>
      </c>
      <c r="C327" s="447" t="s">
        <v>4308</v>
      </c>
      <c r="D327" s="447" t="s">
        <v>4308</v>
      </c>
      <c r="E327" s="447" t="s">
        <v>4308</v>
      </c>
      <c r="F327" s="447" t="s">
        <v>4308</v>
      </c>
      <c r="G327" s="447" t="s">
        <v>4308</v>
      </c>
      <c r="H327" s="447" t="s">
        <v>4308</v>
      </c>
      <c r="I327" s="447" t="s">
        <v>4308</v>
      </c>
      <c r="J327" s="447" t="s">
        <v>4308</v>
      </c>
      <c r="K327" s="447" t="s">
        <v>4308</v>
      </c>
      <c r="L327" s="447" t="s">
        <v>4308</v>
      </c>
      <c r="M327" s="447" t="s">
        <v>4308</v>
      </c>
      <c r="N327" s="447" t="s">
        <v>4308</v>
      </c>
    </row>
    <row r="328" spans="1:14" x14ac:dyDescent="0.3">
      <c r="A328" s="447">
        <v>705821</v>
      </c>
      <c r="B328" s="447" t="s">
        <v>317</v>
      </c>
      <c r="C328" s="447" t="s">
        <v>4308</v>
      </c>
      <c r="D328" s="447" t="s">
        <v>4308</v>
      </c>
      <c r="E328" s="447" t="s">
        <v>4308</v>
      </c>
      <c r="F328" s="447" t="s">
        <v>4308</v>
      </c>
      <c r="G328" s="447" t="s">
        <v>4308</v>
      </c>
      <c r="H328" s="447" t="s">
        <v>4308</v>
      </c>
      <c r="I328" s="447" t="s">
        <v>4308</v>
      </c>
      <c r="J328" s="447" t="s">
        <v>4308</v>
      </c>
      <c r="K328" s="447" t="s">
        <v>4308</v>
      </c>
      <c r="L328" s="447" t="s">
        <v>4308</v>
      </c>
      <c r="M328" s="447" t="s">
        <v>4308</v>
      </c>
      <c r="N328" s="447" t="s">
        <v>4308</v>
      </c>
    </row>
    <row r="329" spans="1:14" x14ac:dyDescent="0.3">
      <c r="A329" s="447">
        <v>705802</v>
      </c>
      <c r="B329" s="447" t="s">
        <v>317</v>
      </c>
      <c r="C329" s="447" t="s">
        <v>4308</v>
      </c>
      <c r="D329" s="447" t="s">
        <v>4308</v>
      </c>
      <c r="E329" s="447" t="s">
        <v>4308</v>
      </c>
      <c r="F329" s="447" t="s">
        <v>4308</v>
      </c>
      <c r="G329" s="447" t="s">
        <v>4308</v>
      </c>
      <c r="H329" s="447" t="s">
        <v>4308</v>
      </c>
      <c r="I329" s="447" t="s">
        <v>4308</v>
      </c>
      <c r="J329" s="447" t="s">
        <v>4308</v>
      </c>
      <c r="K329" s="447" t="s">
        <v>4308</v>
      </c>
      <c r="L329" s="447" t="s">
        <v>4308</v>
      </c>
      <c r="M329" s="447" t="s">
        <v>4308</v>
      </c>
      <c r="N329" s="447" t="s">
        <v>4308</v>
      </c>
    </row>
    <row r="330" spans="1:14" x14ac:dyDescent="0.3">
      <c r="A330" s="447">
        <v>705801</v>
      </c>
      <c r="B330" s="447" t="s">
        <v>317</v>
      </c>
      <c r="C330" s="447" t="s">
        <v>4308</v>
      </c>
      <c r="D330" s="447" t="s">
        <v>4308</v>
      </c>
      <c r="E330" s="447" t="s">
        <v>4308</v>
      </c>
      <c r="F330" s="447" t="s">
        <v>4308</v>
      </c>
      <c r="G330" s="447" t="s">
        <v>4308</v>
      </c>
      <c r="H330" s="447" t="s">
        <v>4308</v>
      </c>
      <c r="I330" s="447" t="s">
        <v>4308</v>
      </c>
      <c r="J330" s="447" t="s">
        <v>4308</v>
      </c>
      <c r="K330" s="447" t="s">
        <v>4308</v>
      </c>
      <c r="L330" s="447" t="s">
        <v>4308</v>
      </c>
      <c r="M330" s="447" t="s">
        <v>4308</v>
      </c>
      <c r="N330" s="447" t="s">
        <v>4308</v>
      </c>
    </row>
    <row r="331" spans="1:14" x14ac:dyDescent="0.3">
      <c r="A331" s="447">
        <v>705796</v>
      </c>
      <c r="B331" s="447" t="s">
        <v>317</v>
      </c>
      <c r="C331" s="447" t="s">
        <v>4308</v>
      </c>
      <c r="D331" s="447" t="s">
        <v>4308</v>
      </c>
      <c r="E331" s="447" t="s">
        <v>4308</v>
      </c>
      <c r="F331" s="447" t="s">
        <v>4308</v>
      </c>
      <c r="G331" s="447" t="s">
        <v>4308</v>
      </c>
      <c r="H331" s="447" t="s">
        <v>4308</v>
      </c>
      <c r="I331" s="447" t="s">
        <v>4308</v>
      </c>
      <c r="J331" s="447" t="s">
        <v>4308</v>
      </c>
      <c r="K331" s="447" t="s">
        <v>4308</v>
      </c>
      <c r="L331" s="447" t="s">
        <v>4308</v>
      </c>
      <c r="M331" s="447" t="s">
        <v>4308</v>
      </c>
      <c r="N331" s="447" t="s">
        <v>4308</v>
      </c>
    </row>
    <row r="332" spans="1:14" x14ac:dyDescent="0.3">
      <c r="A332" s="447">
        <v>705783</v>
      </c>
      <c r="B332" s="447" t="s">
        <v>317</v>
      </c>
      <c r="C332" s="447" t="s">
        <v>4308</v>
      </c>
      <c r="D332" s="447" t="s">
        <v>4308</v>
      </c>
      <c r="E332" s="447" t="s">
        <v>4308</v>
      </c>
      <c r="F332" s="447" t="s">
        <v>4308</v>
      </c>
      <c r="G332" s="447" t="s">
        <v>4308</v>
      </c>
      <c r="H332" s="447" t="s">
        <v>4308</v>
      </c>
      <c r="I332" s="447" t="s">
        <v>4308</v>
      </c>
      <c r="J332" s="447" t="s">
        <v>4308</v>
      </c>
      <c r="K332" s="447" t="s">
        <v>4308</v>
      </c>
      <c r="L332" s="447" t="s">
        <v>4308</v>
      </c>
      <c r="M332" s="447" t="s">
        <v>4308</v>
      </c>
      <c r="N332" s="447" t="s">
        <v>4308</v>
      </c>
    </row>
    <row r="333" spans="1:14" x14ac:dyDescent="0.3">
      <c r="A333" s="447">
        <v>705782</v>
      </c>
      <c r="B333" s="447" t="s">
        <v>317</v>
      </c>
      <c r="C333" s="447" t="s">
        <v>4308</v>
      </c>
      <c r="D333" s="447" t="s">
        <v>4308</v>
      </c>
      <c r="E333" s="447" t="s">
        <v>4308</v>
      </c>
      <c r="F333" s="447" t="s">
        <v>4308</v>
      </c>
      <c r="G333" s="447" t="s">
        <v>4308</v>
      </c>
      <c r="H333" s="447" t="s">
        <v>4308</v>
      </c>
      <c r="I333" s="447" t="s">
        <v>4308</v>
      </c>
      <c r="J333" s="447" t="s">
        <v>4308</v>
      </c>
      <c r="K333" s="447" t="s">
        <v>4308</v>
      </c>
      <c r="L333" s="447" t="s">
        <v>4308</v>
      </c>
      <c r="M333" s="447" t="s">
        <v>4308</v>
      </c>
      <c r="N333" s="447" t="s">
        <v>4308</v>
      </c>
    </row>
    <row r="334" spans="1:14" x14ac:dyDescent="0.3">
      <c r="A334" s="447">
        <v>705773</v>
      </c>
      <c r="B334" s="447" t="s">
        <v>317</v>
      </c>
      <c r="C334" s="447" t="s">
        <v>4308</v>
      </c>
      <c r="D334" s="447" t="s">
        <v>4308</v>
      </c>
      <c r="E334" s="447" t="s">
        <v>4308</v>
      </c>
      <c r="F334" s="447" t="s">
        <v>4308</v>
      </c>
      <c r="G334" s="447" t="s">
        <v>4308</v>
      </c>
      <c r="H334" s="447" t="s">
        <v>4308</v>
      </c>
      <c r="I334" s="447" t="s">
        <v>4308</v>
      </c>
      <c r="J334" s="447" t="s">
        <v>4308</v>
      </c>
      <c r="K334" s="447" t="s">
        <v>4308</v>
      </c>
      <c r="L334" s="447" t="s">
        <v>4308</v>
      </c>
      <c r="M334" s="447" t="s">
        <v>4308</v>
      </c>
      <c r="N334" s="447" t="s">
        <v>4308</v>
      </c>
    </row>
    <row r="335" spans="1:14" x14ac:dyDescent="0.3">
      <c r="A335" s="447">
        <v>705763</v>
      </c>
      <c r="B335" s="447" t="s">
        <v>317</v>
      </c>
      <c r="C335" s="447" t="s">
        <v>4308</v>
      </c>
      <c r="D335" s="447" t="s">
        <v>4308</v>
      </c>
      <c r="E335" s="447" t="s">
        <v>4308</v>
      </c>
      <c r="F335" s="447" t="s">
        <v>4308</v>
      </c>
      <c r="G335" s="447" t="s">
        <v>4308</v>
      </c>
      <c r="H335" s="447" t="s">
        <v>4308</v>
      </c>
      <c r="I335" s="447" t="s">
        <v>4308</v>
      </c>
      <c r="J335" s="447" t="s">
        <v>4308</v>
      </c>
      <c r="K335" s="447" t="s">
        <v>4308</v>
      </c>
      <c r="L335" s="447" t="s">
        <v>4308</v>
      </c>
      <c r="M335" s="447" t="s">
        <v>4308</v>
      </c>
      <c r="N335" s="447" t="s">
        <v>4308</v>
      </c>
    </row>
    <row r="336" spans="1:14" x14ac:dyDescent="0.3">
      <c r="A336" s="447">
        <v>705761</v>
      </c>
      <c r="B336" s="447" t="s">
        <v>317</v>
      </c>
      <c r="C336" s="447" t="s">
        <v>4308</v>
      </c>
      <c r="D336" s="447" t="s">
        <v>4308</v>
      </c>
      <c r="E336" s="447" t="s">
        <v>4308</v>
      </c>
      <c r="F336" s="447" t="s">
        <v>4308</v>
      </c>
      <c r="G336" s="447" t="s">
        <v>4308</v>
      </c>
      <c r="H336" s="447" t="s">
        <v>4308</v>
      </c>
      <c r="I336" s="447" t="s">
        <v>4308</v>
      </c>
      <c r="J336" s="447" t="s">
        <v>4308</v>
      </c>
      <c r="K336" s="447" t="s">
        <v>4308</v>
      </c>
      <c r="L336" s="447" t="s">
        <v>4308</v>
      </c>
      <c r="M336" s="447" t="s">
        <v>4308</v>
      </c>
      <c r="N336" s="447" t="s">
        <v>4308</v>
      </c>
    </row>
    <row r="337" spans="1:14" x14ac:dyDescent="0.3">
      <c r="A337" s="447">
        <v>705744</v>
      </c>
      <c r="B337" s="447" t="s">
        <v>317</v>
      </c>
      <c r="C337" s="447" t="s">
        <v>4308</v>
      </c>
      <c r="D337" s="447" t="s">
        <v>4308</v>
      </c>
      <c r="E337" s="447" t="s">
        <v>4308</v>
      </c>
      <c r="F337" s="447" t="s">
        <v>4308</v>
      </c>
      <c r="G337" s="447" t="s">
        <v>4308</v>
      </c>
      <c r="H337" s="447" t="s">
        <v>4308</v>
      </c>
      <c r="I337" s="447" t="s">
        <v>4308</v>
      </c>
      <c r="J337" s="447" t="s">
        <v>4308</v>
      </c>
      <c r="K337" s="447" t="s">
        <v>4308</v>
      </c>
      <c r="L337" s="447" t="s">
        <v>4308</v>
      </c>
      <c r="M337" s="447" t="s">
        <v>4308</v>
      </c>
      <c r="N337" s="447" t="s">
        <v>4308</v>
      </c>
    </row>
    <row r="338" spans="1:14" x14ac:dyDescent="0.3">
      <c r="A338" s="447">
        <v>705738</v>
      </c>
      <c r="B338" s="447" t="s">
        <v>317</v>
      </c>
      <c r="C338" s="447" t="s">
        <v>4308</v>
      </c>
      <c r="D338" s="447" t="s">
        <v>4308</v>
      </c>
      <c r="E338" s="447" t="s">
        <v>4308</v>
      </c>
      <c r="F338" s="447" t="s">
        <v>4308</v>
      </c>
      <c r="G338" s="447" t="s">
        <v>4308</v>
      </c>
      <c r="H338" s="447" t="s">
        <v>4308</v>
      </c>
      <c r="I338" s="447" t="s">
        <v>4308</v>
      </c>
      <c r="J338" s="447" t="s">
        <v>4308</v>
      </c>
      <c r="K338" s="447" t="s">
        <v>4308</v>
      </c>
      <c r="L338" s="447" t="s">
        <v>4308</v>
      </c>
      <c r="M338" s="447" t="s">
        <v>4308</v>
      </c>
      <c r="N338" s="447" t="s">
        <v>4308</v>
      </c>
    </row>
    <row r="339" spans="1:14" x14ac:dyDescent="0.3">
      <c r="A339" s="447">
        <v>705734</v>
      </c>
      <c r="B339" s="447" t="s">
        <v>317</v>
      </c>
      <c r="C339" s="447" t="s">
        <v>4308</v>
      </c>
      <c r="D339" s="447" t="s">
        <v>4308</v>
      </c>
      <c r="E339" s="447" t="s">
        <v>4308</v>
      </c>
      <c r="F339" s="447" t="s">
        <v>4308</v>
      </c>
      <c r="G339" s="447" t="s">
        <v>4308</v>
      </c>
      <c r="H339" s="447" t="s">
        <v>4308</v>
      </c>
      <c r="I339" s="447" t="s">
        <v>4308</v>
      </c>
      <c r="J339" s="447" t="s">
        <v>4308</v>
      </c>
      <c r="K339" s="447" t="s">
        <v>4308</v>
      </c>
      <c r="L339" s="447" t="s">
        <v>4308</v>
      </c>
      <c r="M339" s="447" t="s">
        <v>4308</v>
      </c>
      <c r="N339" s="447" t="s">
        <v>4308</v>
      </c>
    </row>
    <row r="340" spans="1:14" x14ac:dyDescent="0.3">
      <c r="A340" s="447">
        <v>705725</v>
      </c>
      <c r="B340" s="447" t="s">
        <v>317</v>
      </c>
      <c r="C340" s="447" t="s">
        <v>4308</v>
      </c>
      <c r="D340" s="447" t="s">
        <v>4308</v>
      </c>
      <c r="E340" s="447" t="s">
        <v>4308</v>
      </c>
      <c r="F340" s="447" t="s">
        <v>4308</v>
      </c>
      <c r="G340" s="447" t="s">
        <v>4308</v>
      </c>
      <c r="H340" s="447" t="s">
        <v>4308</v>
      </c>
      <c r="I340" s="447" t="s">
        <v>4308</v>
      </c>
      <c r="J340" s="447" t="s">
        <v>4308</v>
      </c>
      <c r="K340" s="447" t="s">
        <v>4308</v>
      </c>
      <c r="L340" s="447" t="s">
        <v>4308</v>
      </c>
      <c r="M340" s="447" t="s">
        <v>4308</v>
      </c>
      <c r="N340" s="447" t="s">
        <v>4308</v>
      </c>
    </row>
    <row r="341" spans="1:14" x14ac:dyDescent="0.3">
      <c r="A341" s="447">
        <v>705714</v>
      </c>
      <c r="B341" s="447" t="s">
        <v>317</v>
      </c>
      <c r="C341" s="447" t="s">
        <v>4308</v>
      </c>
      <c r="D341" s="447" t="s">
        <v>4308</v>
      </c>
      <c r="E341" s="447" t="s">
        <v>4308</v>
      </c>
      <c r="F341" s="447" t="s">
        <v>4308</v>
      </c>
      <c r="G341" s="447" t="s">
        <v>4308</v>
      </c>
      <c r="H341" s="447" t="s">
        <v>4308</v>
      </c>
      <c r="I341" s="447" t="s">
        <v>4308</v>
      </c>
      <c r="J341" s="447" t="s">
        <v>4308</v>
      </c>
      <c r="K341" s="447" t="s">
        <v>4308</v>
      </c>
      <c r="L341" s="447" t="s">
        <v>4308</v>
      </c>
      <c r="M341" s="447" t="s">
        <v>4308</v>
      </c>
      <c r="N341" s="447" t="s">
        <v>4308</v>
      </c>
    </row>
    <row r="342" spans="1:14" x14ac:dyDescent="0.3">
      <c r="A342" s="447">
        <v>705696</v>
      </c>
      <c r="B342" s="447" t="s">
        <v>317</v>
      </c>
      <c r="C342" s="447" t="s">
        <v>4308</v>
      </c>
      <c r="D342" s="447" t="s">
        <v>4308</v>
      </c>
      <c r="E342" s="447" t="s">
        <v>4308</v>
      </c>
      <c r="F342" s="447" t="s">
        <v>4308</v>
      </c>
      <c r="G342" s="447" t="s">
        <v>4308</v>
      </c>
      <c r="H342" s="447" t="s">
        <v>4308</v>
      </c>
      <c r="I342" s="447" t="s">
        <v>4308</v>
      </c>
      <c r="J342" s="447" t="s">
        <v>4308</v>
      </c>
      <c r="K342" s="447" t="s">
        <v>4308</v>
      </c>
      <c r="L342" s="447" t="s">
        <v>4308</v>
      </c>
      <c r="M342" s="447" t="s">
        <v>4308</v>
      </c>
      <c r="N342" s="447" t="s">
        <v>4308</v>
      </c>
    </row>
    <row r="343" spans="1:14" x14ac:dyDescent="0.3">
      <c r="A343" s="447">
        <v>705686</v>
      </c>
      <c r="B343" s="447" t="s">
        <v>317</v>
      </c>
      <c r="C343" s="447" t="s">
        <v>4308</v>
      </c>
      <c r="D343" s="447" t="s">
        <v>4308</v>
      </c>
      <c r="E343" s="447" t="s">
        <v>4308</v>
      </c>
      <c r="F343" s="447" t="s">
        <v>4308</v>
      </c>
      <c r="G343" s="447" t="s">
        <v>4308</v>
      </c>
      <c r="H343" s="447" t="s">
        <v>4308</v>
      </c>
      <c r="I343" s="447" t="s">
        <v>4308</v>
      </c>
      <c r="J343" s="447" t="s">
        <v>4308</v>
      </c>
      <c r="K343" s="447" t="s">
        <v>4308</v>
      </c>
      <c r="L343" s="447" t="s">
        <v>4308</v>
      </c>
      <c r="M343" s="447" t="s">
        <v>4308</v>
      </c>
      <c r="N343" s="447" t="s">
        <v>4308</v>
      </c>
    </row>
    <row r="344" spans="1:14" x14ac:dyDescent="0.3">
      <c r="A344" s="447">
        <v>705678</v>
      </c>
      <c r="B344" s="447" t="s">
        <v>317</v>
      </c>
      <c r="C344" s="447" t="s">
        <v>4308</v>
      </c>
      <c r="D344" s="447" t="s">
        <v>4308</v>
      </c>
      <c r="E344" s="447" t="s">
        <v>4308</v>
      </c>
      <c r="F344" s="447" t="s">
        <v>4308</v>
      </c>
      <c r="G344" s="447" t="s">
        <v>4308</v>
      </c>
      <c r="H344" s="447" t="s">
        <v>4308</v>
      </c>
      <c r="I344" s="447" t="s">
        <v>4308</v>
      </c>
      <c r="J344" s="447" t="s">
        <v>4308</v>
      </c>
      <c r="K344" s="447" t="s">
        <v>4308</v>
      </c>
      <c r="L344" s="447" t="s">
        <v>4308</v>
      </c>
      <c r="M344" s="447" t="s">
        <v>4308</v>
      </c>
      <c r="N344" s="447" t="s">
        <v>4308</v>
      </c>
    </row>
    <row r="345" spans="1:14" x14ac:dyDescent="0.3">
      <c r="A345" s="447">
        <v>705676</v>
      </c>
      <c r="B345" s="447" t="s">
        <v>317</v>
      </c>
      <c r="C345" s="447" t="s">
        <v>4308</v>
      </c>
      <c r="D345" s="447" t="s">
        <v>4308</v>
      </c>
      <c r="E345" s="447" t="s">
        <v>4308</v>
      </c>
      <c r="F345" s="447" t="s">
        <v>4308</v>
      </c>
      <c r="G345" s="447" t="s">
        <v>4308</v>
      </c>
      <c r="H345" s="447" t="s">
        <v>4308</v>
      </c>
      <c r="I345" s="447" t="s">
        <v>4308</v>
      </c>
      <c r="J345" s="447" t="s">
        <v>4308</v>
      </c>
      <c r="K345" s="447" t="s">
        <v>4308</v>
      </c>
      <c r="L345" s="447" t="s">
        <v>4308</v>
      </c>
      <c r="M345" s="447" t="s">
        <v>4308</v>
      </c>
      <c r="N345" s="447" t="s">
        <v>4308</v>
      </c>
    </row>
    <row r="346" spans="1:14" x14ac:dyDescent="0.3">
      <c r="A346" s="447">
        <v>705671</v>
      </c>
      <c r="B346" s="447" t="s">
        <v>317</v>
      </c>
      <c r="C346" s="447" t="s">
        <v>4308</v>
      </c>
      <c r="D346" s="447" t="s">
        <v>4308</v>
      </c>
      <c r="E346" s="447" t="s">
        <v>4308</v>
      </c>
      <c r="F346" s="447" t="s">
        <v>4308</v>
      </c>
      <c r="G346" s="447" t="s">
        <v>4308</v>
      </c>
      <c r="H346" s="447" t="s">
        <v>4308</v>
      </c>
      <c r="I346" s="447" t="s">
        <v>4308</v>
      </c>
      <c r="J346" s="447" t="s">
        <v>4308</v>
      </c>
      <c r="K346" s="447" t="s">
        <v>4308</v>
      </c>
      <c r="L346" s="447" t="s">
        <v>4308</v>
      </c>
      <c r="M346" s="447" t="s">
        <v>4308</v>
      </c>
      <c r="N346" s="447" t="s">
        <v>4308</v>
      </c>
    </row>
    <row r="347" spans="1:14" x14ac:dyDescent="0.3">
      <c r="A347" s="447">
        <v>705666</v>
      </c>
      <c r="B347" s="447" t="s">
        <v>317</v>
      </c>
      <c r="C347" s="447" t="s">
        <v>4308</v>
      </c>
      <c r="D347" s="447" t="s">
        <v>4308</v>
      </c>
      <c r="E347" s="447" t="s">
        <v>4308</v>
      </c>
      <c r="F347" s="447" t="s">
        <v>4308</v>
      </c>
      <c r="G347" s="447" t="s">
        <v>4308</v>
      </c>
      <c r="H347" s="447" t="s">
        <v>4308</v>
      </c>
      <c r="I347" s="447" t="s">
        <v>4308</v>
      </c>
      <c r="J347" s="447" t="s">
        <v>4308</v>
      </c>
      <c r="K347" s="447" t="s">
        <v>4308</v>
      </c>
      <c r="L347" s="447" t="s">
        <v>4308</v>
      </c>
      <c r="M347" s="447" t="s">
        <v>4308</v>
      </c>
      <c r="N347" s="447" t="s">
        <v>4308</v>
      </c>
    </row>
    <row r="348" spans="1:14" x14ac:dyDescent="0.3">
      <c r="A348" s="447">
        <v>705664</v>
      </c>
      <c r="B348" s="447" t="s">
        <v>317</v>
      </c>
      <c r="C348" s="447" t="s">
        <v>4308</v>
      </c>
      <c r="D348" s="447" t="s">
        <v>4308</v>
      </c>
      <c r="E348" s="447" t="s">
        <v>4308</v>
      </c>
      <c r="F348" s="447" t="s">
        <v>4308</v>
      </c>
      <c r="G348" s="447" t="s">
        <v>4308</v>
      </c>
      <c r="H348" s="447" t="s">
        <v>4308</v>
      </c>
      <c r="I348" s="447" t="s">
        <v>4308</v>
      </c>
      <c r="J348" s="447" t="s">
        <v>4308</v>
      </c>
      <c r="K348" s="447" t="s">
        <v>4308</v>
      </c>
      <c r="L348" s="447" t="s">
        <v>4308</v>
      </c>
      <c r="M348" s="447" t="s">
        <v>4308</v>
      </c>
      <c r="N348" s="447" t="s">
        <v>4308</v>
      </c>
    </row>
    <row r="349" spans="1:14" x14ac:dyDescent="0.3">
      <c r="A349" s="447">
        <v>705657</v>
      </c>
      <c r="B349" s="447" t="s">
        <v>317</v>
      </c>
      <c r="C349" s="447" t="s">
        <v>4308</v>
      </c>
      <c r="D349" s="447" t="s">
        <v>4308</v>
      </c>
      <c r="E349" s="447" t="s">
        <v>4308</v>
      </c>
      <c r="F349" s="447" t="s">
        <v>4308</v>
      </c>
      <c r="G349" s="447" t="s">
        <v>4308</v>
      </c>
      <c r="H349" s="447" t="s">
        <v>4308</v>
      </c>
      <c r="I349" s="447" t="s">
        <v>4308</v>
      </c>
      <c r="J349" s="447" t="s">
        <v>4308</v>
      </c>
      <c r="K349" s="447" t="s">
        <v>4308</v>
      </c>
      <c r="L349" s="447" t="s">
        <v>4308</v>
      </c>
      <c r="M349" s="447" t="s">
        <v>4308</v>
      </c>
      <c r="N349" s="447" t="s">
        <v>4308</v>
      </c>
    </row>
    <row r="350" spans="1:14" x14ac:dyDescent="0.3">
      <c r="A350" s="447">
        <v>705637</v>
      </c>
      <c r="B350" s="447" t="s">
        <v>317</v>
      </c>
      <c r="C350" s="447" t="s">
        <v>4308</v>
      </c>
      <c r="D350" s="447" t="s">
        <v>4308</v>
      </c>
      <c r="E350" s="447" t="s">
        <v>4308</v>
      </c>
      <c r="F350" s="447" t="s">
        <v>4308</v>
      </c>
      <c r="G350" s="447" t="s">
        <v>4308</v>
      </c>
      <c r="H350" s="447" t="s">
        <v>4308</v>
      </c>
      <c r="I350" s="447" t="s">
        <v>4308</v>
      </c>
      <c r="J350" s="447" t="s">
        <v>4308</v>
      </c>
      <c r="K350" s="447" t="s">
        <v>4308</v>
      </c>
      <c r="L350" s="447" t="s">
        <v>4308</v>
      </c>
      <c r="M350" s="447" t="s">
        <v>4308</v>
      </c>
      <c r="N350" s="447" t="s">
        <v>4308</v>
      </c>
    </row>
    <row r="351" spans="1:14" x14ac:dyDescent="0.3">
      <c r="A351" s="447">
        <v>705591</v>
      </c>
      <c r="B351" s="447" t="s">
        <v>317</v>
      </c>
      <c r="C351" s="447" t="s">
        <v>4308</v>
      </c>
      <c r="D351" s="447" t="s">
        <v>4308</v>
      </c>
      <c r="E351" s="447" t="s">
        <v>4308</v>
      </c>
      <c r="F351" s="447" t="s">
        <v>4308</v>
      </c>
      <c r="G351" s="447" t="s">
        <v>4308</v>
      </c>
      <c r="H351" s="447" t="s">
        <v>4308</v>
      </c>
      <c r="I351" s="447" t="s">
        <v>4308</v>
      </c>
      <c r="J351" s="447" t="s">
        <v>4308</v>
      </c>
      <c r="K351" s="447" t="s">
        <v>4308</v>
      </c>
      <c r="L351" s="447" t="s">
        <v>4308</v>
      </c>
      <c r="M351" s="447" t="s">
        <v>4308</v>
      </c>
      <c r="N351" s="447" t="s">
        <v>4308</v>
      </c>
    </row>
    <row r="352" spans="1:14" x14ac:dyDescent="0.3">
      <c r="A352" s="447">
        <v>705491</v>
      </c>
      <c r="B352" s="447" t="s">
        <v>317</v>
      </c>
      <c r="C352" s="447" t="s">
        <v>4308</v>
      </c>
      <c r="D352" s="447" t="s">
        <v>4308</v>
      </c>
      <c r="E352" s="447" t="s">
        <v>4308</v>
      </c>
      <c r="F352" s="447" t="s">
        <v>4308</v>
      </c>
      <c r="G352" s="447" t="s">
        <v>4308</v>
      </c>
      <c r="H352" s="447" t="s">
        <v>4308</v>
      </c>
      <c r="I352" s="447" t="s">
        <v>4308</v>
      </c>
      <c r="J352" s="447" t="s">
        <v>4308</v>
      </c>
      <c r="K352" s="447" t="s">
        <v>4308</v>
      </c>
      <c r="L352" s="447" t="s">
        <v>4308</v>
      </c>
      <c r="M352" s="447" t="s">
        <v>4308</v>
      </c>
      <c r="N352" s="447" t="s">
        <v>4308</v>
      </c>
    </row>
    <row r="353" spans="1:14" x14ac:dyDescent="0.3">
      <c r="A353" s="447">
        <v>705014</v>
      </c>
      <c r="B353" s="447" t="s">
        <v>317</v>
      </c>
      <c r="C353" s="447" t="s">
        <v>4308</v>
      </c>
      <c r="D353" s="447" t="s">
        <v>4308</v>
      </c>
      <c r="E353" s="447" t="s">
        <v>4308</v>
      </c>
      <c r="F353" s="447" t="s">
        <v>4308</v>
      </c>
      <c r="G353" s="447" t="s">
        <v>4308</v>
      </c>
      <c r="H353" s="447" t="s">
        <v>4308</v>
      </c>
      <c r="I353" s="447" t="s">
        <v>4308</v>
      </c>
      <c r="J353" s="447" t="s">
        <v>4308</v>
      </c>
      <c r="K353" s="447" t="s">
        <v>4308</v>
      </c>
      <c r="L353" s="447" t="s">
        <v>4308</v>
      </c>
      <c r="M353" s="447" t="s">
        <v>4308</v>
      </c>
      <c r="N353" s="447" t="s">
        <v>4308</v>
      </c>
    </row>
    <row r="354" spans="1:14" x14ac:dyDescent="0.3">
      <c r="A354" s="447">
        <v>705008</v>
      </c>
      <c r="B354" s="447" t="s">
        <v>317</v>
      </c>
      <c r="C354" s="447" t="s">
        <v>4308</v>
      </c>
      <c r="D354" s="447" t="s">
        <v>4308</v>
      </c>
      <c r="E354" s="447" t="s">
        <v>4308</v>
      </c>
      <c r="F354" s="447" t="s">
        <v>4308</v>
      </c>
      <c r="G354" s="447" t="s">
        <v>4308</v>
      </c>
      <c r="H354" s="447" t="s">
        <v>4308</v>
      </c>
      <c r="I354" s="447" t="s">
        <v>4308</v>
      </c>
      <c r="J354" s="447" t="s">
        <v>4308</v>
      </c>
      <c r="K354" s="447" t="s">
        <v>4308</v>
      </c>
      <c r="L354" s="447" t="s">
        <v>4308</v>
      </c>
      <c r="M354" s="447" t="s">
        <v>4308</v>
      </c>
      <c r="N354" s="447" t="s">
        <v>4308</v>
      </c>
    </row>
    <row r="355" spans="1:14" x14ac:dyDescent="0.3">
      <c r="A355" s="447">
        <v>704772</v>
      </c>
      <c r="B355" s="447" t="s">
        <v>317</v>
      </c>
      <c r="C355" s="447" t="s">
        <v>4308</v>
      </c>
      <c r="D355" s="447" t="s">
        <v>4308</v>
      </c>
      <c r="E355" s="447" t="s">
        <v>4308</v>
      </c>
      <c r="F355" s="447" t="s">
        <v>4308</v>
      </c>
      <c r="G355" s="447" t="s">
        <v>4308</v>
      </c>
      <c r="H355" s="447" t="s">
        <v>4308</v>
      </c>
      <c r="I355" s="447" t="s">
        <v>4308</v>
      </c>
      <c r="J355" s="447" t="s">
        <v>4308</v>
      </c>
      <c r="K355" s="447" t="s">
        <v>4308</v>
      </c>
      <c r="L355" s="447" t="s">
        <v>4308</v>
      </c>
      <c r="M355" s="447" t="s">
        <v>4308</v>
      </c>
      <c r="N355" s="447" t="s">
        <v>4308</v>
      </c>
    </row>
    <row r="356" spans="1:14" x14ac:dyDescent="0.3">
      <c r="A356" s="447">
        <v>704651</v>
      </c>
      <c r="B356" s="447" t="s">
        <v>317</v>
      </c>
      <c r="C356" s="447" t="s">
        <v>4308</v>
      </c>
      <c r="D356" s="447" t="s">
        <v>4308</v>
      </c>
      <c r="E356" s="447" t="s">
        <v>4308</v>
      </c>
      <c r="F356" s="447" t="s">
        <v>4308</v>
      </c>
      <c r="G356" s="447" t="s">
        <v>4308</v>
      </c>
      <c r="H356" s="447" t="s">
        <v>4308</v>
      </c>
      <c r="I356" s="447" t="s">
        <v>4308</v>
      </c>
      <c r="J356" s="447" t="s">
        <v>4308</v>
      </c>
      <c r="K356" s="447" t="s">
        <v>4308</v>
      </c>
      <c r="L356" s="447" t="s">
        <v>4308</v>
      </c>
      <c r="M356" s="447" t="s">
        <v>4308</v>
      </c>
      <c r="N356" s="447" t="s">
        <v>4308</v>
      </c>
    </row>
    <row r="357" spans="1:14" x14ac:dyDescent="0.3">
      <c r="A357" s="447">
        <v>704503</v>
      </c>
      <c r="B357" s="447" t="s">
        <v>317</v>
      </c>
      <c r="C357" s="447" t="s">
        <v>4308</v>
      </c>
      <c r="D357" s="447" t="s">
        <v>4308</v>
      </c>
      <c r="E357" s="447" t="s">
        <v>4308</v>
      </c>
      <c r="F357" s="447" t="s">
        <v>4308</v>
      </c>
      <c r="G357" s="447" t="s">
        <v>4308</v>
      </c>
      <c r="H357" s="447" t="s">
        <v>4308</v>
      </c>
      <c r="I357" s="447" t="s">
        <v>4308</v>
      </c>
      <c r="J357" s="447" t="s">
        <v>4308</v>
      </c>
      <c r="K357" s="447" t="s">
        <v>4308</v>
      </c>
      <c r="L357" s="447" t="s">
        <v>4308</v>
      </c>
      <c r="M357" s="447" t="s">
        <v>4308</v>
      </c>
      <c r="N357" s="447" t="s">
        <v>4308</v>
      </c>
    </row>
    <row r="358" spans="1:14" x14ac:dyDescent="0.3">
      <c r="A358" s="447">
        <v>704368</v>
      </c>
      <c r="B358" s="447" t="s">
        <v>317</v>
      </c>
      <c r="C358" s="447" t="s">
        <v>4308</v>
      </c>
      <c r="D358" s="447" t="s">
        <v>4308</v>
      </c>
      <c r="E358" s="447" t="s">
        <v>4308</v>
      </c>
      <c r="F358" s="447" t="s">
        <v>4308</v>
      </c>
      <c r="G358" s="447" t="s">
        <v>4308</v>
      </c>
      <c r="H358" s="447" t="s">
        <v>4308</v>
      </c>
      <c r="I358" s="447" t="s">
        <v>4308</v>
      </c>
      <c r="J358" s="447" t="s">
        <v>4308</v>
      </c>
      <c r="K358" s="447" t="s">
        <v>4308</v>
      </c>
      <c r="L358" s="447" t="s">
        <v>4308</v>
      </c>
      <c r="M358" s="447" t="s">
        <v>4308</v>
      </c>
      <c r="N358" s="447" t="s">
        <v>4308</v>
      </c>
    </row>
    <row r="359" spans="1:14" x14ac:dyDescent="0.3">
      <c r="A359" s="447">
        <v>704126</v>
      </c>
      <c r="B359" s="447" t="s">
        <v>317</v>
      </c>
      <c r="C359" s="447" t="s">
        <v>4308</v>
      </c>
      <c r="D359" s="447" t="s">
        <v>4308</v>
      </c>
      <c r="E359" s="447" t="s">
        <v>4308</v>
      </c>
      <c r="F359" s="447" t="s">
        <v>4308</v>
      </c>
      <c r="G359" s="447" t="s">
        <v>4308</v>
      </c>
      <c r="H359" s="447" t="s">
        <v>4308</v>
      </c>
      <c r="I359" s="447" t="s">
        <v>4308</v>
      </c>
      <c r="J359" s="447" t="s">
        <v>4308</v>
      </c>
      <c r="K359" s="447" t="s">
        <v>4308</v>
      </c>
      <c r="L359" s="447" t="s">
        <v>4308</v>
      </c>
      <c r="M359" s="447" t="s">
        <v>4308</v>
      </c>
      <c r="N359" s="447" t="s">
        <v>4308</v>
      </c>
    </row>
    <row r="360" spans="1:14" x14ac:dyDescent="0.3">
      <c r="A360" s="447">
        <v>704095</v>
      </c>
      <c r="B360" s="447" t="s">
        <v>317</v>
      </c>
      <c r="C360" s="447" t="s">
        <v>4308</v>
      </c>
      <c r="D360" s="447" t="s">
        <v>4308</v>
      </c>
      <c r="E360" s="447" t="s">
        <v>4308</v>
      </c>
      <c r="F360" s="447" t="s">
        <v>4308</v>
      </c>
      <c r="G360" s="447" t="s">
        <v>4308</v>
      </c>
      <c r="H360" s="447" t="s">
        <v>4308</v>
      </c>
      <c r="I360" s="447" t="s">
        <v>4308</v>
      </c>
      <c r="J360" s="447" t="s">
        <v>4308</v>
      </c>
      <c r="K360" s="447" t="s">
        <v>4308</v>
      </c>
      <c r="L360" s="447" t="s">
        <v>4308</v>
      </c>
      <c r="M360" s="447" t="s">
        <v>4308</v>
      </c>
      <c r="N360" s="447" t="s">
        <v>4308</v>
      </c>
    </row>
    <row r="361" spans="1:14" x14ac:dyDescent="0.3">
      <c r="A361" s="447">
        <v>702894</v>
      </c>
      <c r="B361" s="447" t="s">
        <v>317</v>
      </c>
      <c r="C361" s="447" t="s">
        <v>4308</v>
      </c>
      <c r="D361" s="447" t="s">
        <v>4308</v>
      </c>
      <c r="E361" s="447" t="s">
        <v>4308</v>
      </c>
      <c r="F361" s="447" t="s">
        <v>4308</v>
      </c>
      <c r="G361" s="447" t="s">
        <v>4308</v>
      </c>
      <c r="H361" s="447" t="s">
        <v>4308</v>
      </c>
      <c r="I361" s="447" t="s">
        <v>4308</v>
      </c>
      <c r="J361" s="447" t="s">
        <v>4308</v>
      </c>
      <c r="K361" s="447" t="s">
        <v>4308</v>
      </c>
      <c r="L361" s="447" t="s">
        <v>4308</v>
      </c>
      <c r="M361" s="447" t="s">
        <v>4308</v>
      </c>
      <c r="N361" s="447" t="s">
        <v>4308</v>
      </c>
    </row>
    <row r="362" spans="1:14" x14ac:dyDescent="0.3">
      <c r="A362" s="447">
        <v>702771</v>
      </c>
      <c r="B362" s="447" t="s">
        <v>317</v>
      </c>
      <c r="C362" s="447" t="s">
        <v>4308</v>
      </c>
      <c r="D362" s="447" t="s">
        <v>4308</v>
      </c>
      <c r="E362" s="447" t="s">
        <v>4308</v>
      </c>
      <c r="F362" s="447" t="s">
        <v>4308</v>
      </c>
      <c r="G362" s="447" t="s">
        <v>4308</v>
      </c>
      <c r="H362" s="447" t="s">
        <v>4308</v>
      </c>
      <c r="I362" s="447" t="s">
        <v>4308</v>
      </c>
      <c r="J362" s="447" t="s">
        <v>4308</v>
      </c>
      <c r="K362" s="447" t="s">
        <v>4308</v>
      </c>
      <c r="L362" s="447" t="s">
        <v>4308</v>
      </c>
      <c r="M362" s="447" t="s">
        <v>4308</v>
      </c>
      <c r="N362" s="447" t="s">
        <v>4308</v>
      </c>
    </row>
    <row r="363" spans="1:14" x14ac:dyDescent="0.3">
      <c r="A363" s="447">
        <v>703221</v>
      </c>
      <c r="B363" s="447" t="s">
        <v>317</v>
      </c>
      <c r="C363" s="447" t="s">
        <v>4308</v>
      </c>
      <c r="D363" s="447" t="s">
        <v>4308</v>
      </c>
      <c r="E363" s="447" t="s">
        <v>4308</v>
      </c>
      <c r="F363" s="447" t="s">
        <v>4308</v>
      </c>
      <c r="G363" s="447" t="s">
        <v>4308</v>
      </c>
      <c r="H363" s="447" t="s">
        <v>4308</v>
      </c>
      <c r="I363" s="447" t="s">
        <v>4308</v>
      </c>
      <c r="J363" s="447" t="s">
        <v>4308</v>
      </c>
      <c r="K363" s="447" t="s">
        <v>4308</v>
      </c>
      <c r="L363" s="447" t="s">
        <v>4308</v>
      </c>
      <c r="M363" s="447" t="s">
        <v>4308</v>
      </c>
      <c r="N363" s="447" t="s">
        <v>4308</v>
      </c>
    </row>
    <row r="364" spans="1:14" x14ac:dyDescent="0.3">
      <c r="A364" s="447">
        <v>703963</v>
      </c>
      <c r="B364" s="447" t="s">
        <v>317</v>
      </c>
      <c r="C364" s="447" t="s">
        <v>4308</v>
      </c>
      <c r="D364" s="447" t="s">
        <v>4308</v>
      </c>
      <c r="E364" s="447" t="s">
        <v>4308</v>
      </c>
      <c r="F364" s="447" t="s">
        <v>4308</v>
      </c>
      <c r="G364" s="447" t="s">
        <v>4308</v>
      </c>
      <c r="H364" s="447" t="s">
        <v>4308</v>
      </c>
      <c r="I364" s="447" t="s">
        <v>4308</v>
      </c>
      <c r="J364" s="447" t="s">
        <v>4308</v>
      </c>
      <c r="K364" s="447" t="s">
        <v>4308</v>
      </c>
      <c r="L364" s="447" t="s">
        <v>4308</v>
      </c>
      <c r="M364" s="447" t="s">
        <v>4308</v>
      </c>
      <c r="N364" s="447" t="s">
        <v>4308</v>
      </c>
    </row>
    <row r="365" spans="1:14" x14ac:dyDescent="0.3">
      <c r="A365" s="447">
        <v>704669</v>
      </c>
      <c r="B365" s="447" t="s">
        <v>317</v>
      </c>
      <c r="C365" s="447" t="s">
        <v>4308</v>
      </c>
      <c r="D365" s="447" t="s">
        <v>4308</v>
      </c>
      <c r="E365" s="447" t="s">
        <v>4308</v>
      </c>
      <c r="F365" s="447" t="s">
        <v>4308</v>
      </c>
      <c r="G365" s="447" t="s">
        <v>4308</v>
      </c>
      <c r="H365" s="447" t="s">
        <v>4308</v>
      </c>
      <c r="I365" s="447" t="s">
        <v>4308</v>
      </c>
      <c r="J365" s="447" t="s">
        <v>4308</v>
      </c>
      <c r="K365" s="447" t="s">
        <v>4308</v>
      </c>
      <c r="L365" s="447" t="s">
        <v>4308</v>
      </c>
      <c r="M365" s="447" t="s">
        <v>4308</v>
      </c>
      <c r="N365" s="447" t="s">
        <v>4308</v>
      </c>
    </row>
    <row r="366" spans="1:14" x14ac:dyDescent="0.3">
      <c r="A366" s="447">
        <v>705475</v>
      </c>
      <c r="B366" s="447" t="s">
        <v>317</v>
      </c>
      <c r="C366" s="447" t="s">
        <v>4308</v>
      </c>
      <c r="D366" s="447" t="s">
        <v>4308</v>
      </c>
      <c r="E366" s="447" t="s">
        <v>4308</v>
      </c>
      <c r="F366" s="447" t="s">
        <v>4308</v>
      </c>
      <c r="G366" s="447" t="s">
        <v>4308</v>
      </c>
      <c r="H366" s="447" t="s">
        <v>4308</v>
      </c>
      <c r="I366" s="447" t="s">
        <v>4308</v>
      </c>
      <c r="J366" s="447" t="s">
        <v>4308</v>
      </c>
      <c r="K366" s="447" t="s">
        <v>4308</v>
      </c>
      <c r="L366" s="447" t="s">
        <v>4308</v>
      </c>
      <c r="M366" s="447" t="s">
        <v>4308</v>
      </c>
      <c r="N366" s="447" t="s">
        <v>4308</v>
      </c>
    </row>
    <row r="367" spans="1:14" x14ac:dyDescent="0.3">
      <c r="A367" s="447">
        <v>701955</v>
      </c>
      <c r="B367" s="447" t="s">
        <v>317</v>
      </c>
      <c r="C367" s="447" t="s">
        <v>4308</v>
      </c>
      <c r="D367" s="447" t="s">
        <v>4308</v>
      </c>
      <c r="E367" s="447" t="s">
        <v>4308</v>
      </c>
      <c r="F367" s="447" t="s">
        <v>4308</v>
      </c>
      <c r="G367" s="447" t="s">
        <v>4308</v>
      </c>
      <c r="H367" s="447" t="s">
        <v>4308</v>
      </c>
      <c r="I367" s="447" t="s">
        <v>4308</v>
      </c>
      <c r="J367" s="447" t="s">
        <v>4308</v>
      </c>
      <c r="K367" s="447" t="s">
        <v>4308</v>
      </c>
      <c r="L367" s="447" t="s">
        <v>4308</v>
      </c>
      <c r="M367" s="447" t="s">
        <v>4308</v>
      </c>
      <c r="N367" s="447" t="s">
        <v>4308</v>
      </c>
    </row>
    <row r="368" spans="1:14" x14ac:dyDescent="0.3">
      <c r="A368" s="447">
        <v>705318</v>
      </c>
      <c r="B368" s="447" t="s">
        <v>317</v>
      </c>
      <c r="C368" s="447" t="s">
        <v>4308</v>
      </c>
      <c r="D368" s="447" t="s">
        <v>4308</v>
      </c>
      <c r="E368" s="447" t="s">
        <v>4308</v>
      </c>
      <c r="F368" s="447" t="s">
        <v>4308</v>
      </c>
      <c r="G368" s="447" t="s">
        <v>4308</v>
      </c>
      <c r="H368" s="447" t="s">
        <v>4308</v>
      </c>
      <c r="I368" s="447" t="s">
        <v>4308</v>
      </c>
      <c r="J368" s="447" t="s">
        <v>4308</v>
      </c>
      <c r="K368" s="447" t="s">
        <v>4308</v>
      </c>
      <c r="L368" s="447" t="s">
        <v>4308</v>
      </c>
      <c r="M368" s="447" t="s">
        <v>4308</v>
      </c>
      <c r="N368" s="447" t="s">
        <v>4308</v>
      </c>
    </row>
    <row r="369" spans="1:14" x14ac:dyDescent="0.3">
      <c r="A369" s="447">
        <v>704272</v>
      </c>
      <c r="B369" s="447" t="s">
        <v>317</v>
      </c>
      <c r="C369" s="447" t="s">
        <v>4308</v>
      </c>
      <c r="D369" s="447" t="s">
        <v>4308</v>
      </c>
      <c r="E369" s="447" t="s">
        <v>4308</v>
      </c>
      <c r="F369" s="447" t="s">
        <v>4308</v>
      </c>
      <c r="G369" s="447" t="s">
        <v>4308</v>
      </c>
      <c r="H369" s="447" t="s">
        <v>4308</v>
      </c>
      <c r="I369" s="447" t="s">
        <v>4308</v>
      </c>
      <c r="J369" s="447" t="s">
        <v>4308</v>
      </c>
      <c r="K369" s="447" t="s">
        <v>4308</v>
      </c>
      <c r="L369" s="447" t="s">
        <v>4308</v>
      </c>
      <c r="M369" s="447" t="s">
        <v>4308</v>
      </c>
      <c r="N369" s="447" t="s">
        <v>4308</v>
      </c>
    </row>
    <row r="370" spans="1:14" x14ac:dyDescent="0.3">
      <c r="A370" s="447">
        <v>700716</v>
      </c>
      <c r="B370" s="447" t="s">
        <v>317</v>
      </c>
      <c r="C370" s="447" t="s">
        <v>4308</v>
      </c>
      <c r="D370" s="447" t="s">
        <v>4308</v>
      </c>
      <c r="E370" s="447" t="s">
        <v>4308</v>
      </c>
      <c r="F370" s="447" t="s">
        <v>4308</v>
      </c>
      <c r="G370" s="447" t="s">
        <v>4308</v>
      </c>
      <c r="H370" s="447" t="s">
        <v>4308</v>
      </c>
      <c r="I370" s="447" t="s">
        <v>4308</v>
      </c>
      <c r="J370" s="447" t="s">
        <v>4308</v>
      </c>
      <c r="K370" s="447" t="s">
        <v>4308</v>
      </c>
      <c r="L370" s="447" t="s">
        <v>4308</v>
      </c>
      <c r="M370" s="447" t="s">
        <v>4308</v>
      </c>
      <c r="N370" s="447" t="s">
        <v>4308</v>
      </c>
    </row>
    <row r="371" spans="1:14" x14ac:dyDescent="0.3">
      <c r="A371" s="447">
        <v>706166</v>
      </c>
      <c r="B371" s="447" t="s">
        <v>317</v>
      </c>
      <c r="C371" s="447" t="s">
        <v>4308</v>
      </c>
      <c r="D371" s="447" t="s">
        <v>4308</v>
      </c>
      <c r="E371" s="447" t="s">
        <v>4308</v>
      </c>
      <c r="F371" s="447" t="s">
        <v>4308</v>
      </c>
      <c r="G371" s="447" t="s">
        <v>4308</v>
      </c>
      <c r="H371" s="447" t="s">
        <v>4308</v>
      </c>
      <c r="I371" s="447" t="s">
        <v>4308</v>
      </c>
      <c r="J371" s="447" t="s">
        <v>4308</v>
      </c>
      <c r="K371" s="447" t="s">
        <v>4308</v>
      </c>
      <c r="L371" s="447" t="s">
        <v>4308</v>
      </c>
      <c r="M371" s="447" t="s">
        <v>4308</v>
      </c>
      <c r="N371" s="447" t="s">
        <v>4308</v>
      </c>
    </row>
    <row r="372" spans="1:14" x14ac:dyDescent="0.3">
      <c r="A372" s="447">
        <v>706164</v>
      </c>
      <c r="B372" s="447" t="s">
        <v>317</v>
      </c>
      <c r="C372" s="447" t="s">
        <v>4308</v>
      </c>
      <c r="D372" s="447" t="s">
        <v>4308</v>
      </c>
      <c r="E372" s="447" t="s">
        <v>4308</v>
      </c>
      <c r="F372" s="447" t="s">
        <v>4308</v>
      </c>
      <c r="G372" s="447" t="s">
        <v>4308</v>
      </c>
      <c r="H372" s="447" t="s">
        <v>4308</v>
      </c>
      <c r="I372" s="447" t="s">
        <v>4308</v>
      </c>
      <c r="J372" s="447" t="s">
        <v>4308</v>
      </c>
      <c r="K372" s="447" t="s">
        <v>4308</v>
      </c>
      <c r="L372" s="447" t="s">
        <v>4308</v>
      </c>
      <c r="M372" s="447" t="s">
        <v>4308</v>
      </c>
      <c r="N372" s="447" t="s">
        <v>4308</v>
      </c>
    </row>
    <row r="373" spans="1:14" x14ac:dyDescent="0.3">
      <c r="A373" s="447">
        <v>706163</v>
      </c>
      <c r="B373" s="447" t="s">
        <v>317</v>
      </c>
      <c r="C373" s="447" t="s">
        <v>4308</v>
      </c>
      <c r="D373" s="447" t="s">
        <v>4308</v>
      </c>
      <c r="E373" s="447" t="s">
        <v>4308</v>
      </c>
      <c r="F373" s="447" t="s">
        <v>4308</v>
      </c>
      <c r="G373" s="447" t="s">
        <v>4308</v>
      </c>
      <c r="H373" s="447" t="s">
        <v>4308</v>
      </c>
      <c r="I373" s="447" t="s">
        <v>4308</v>
      </c>
      <c r="J373" s="447" t="s">
        <v>4308</v>
      </c>
      <c r="K373" s="447" t="s">
        <v>4308</v>
      </c>
      <c r="L373" s="447" t="s">
        <v>4308</v>
      </c>
      <c r="M373" s="447" t="s">
        <v>4308</v>
      </c>
      <c r="N373" s="447" t="s">
        <v>4308</v>
      </c>
    </row>
    <row r="374" spans="1:14" x14ac:dyDescent="0.3">
      <c r="A374" s="447">
        <v>706162</v>
      </c>
      <c r="B374" s="447" t="s">
        <v>317</v>
      </c>
      <c r="C374" s="447" t="s">
        <v>4308</v>
      </c>
      <c r="D374" s="447" t="s">
        <v>4308</v>
      </c>
      <c r="E374" s="447" t="s">
        <v>4308</v>
      </c>
      <c r="F374" s="447" t="s">
        <v>4308</v>
      </c>
      <c r="G374" s="447" t="s">
        <v>4308</v>
      </c>
      <c r="H374" s="447" t="s">
        <v>4308</v>
      </c>
      <c r="I374" s="447" t="s">
        <v>4308</v>
      </c>
      <c r="J374" s="447" t="s">
        <v>4308</v>
      </c>
      <c r="K374" s="447" t="s">
        <v>4308</v>
      </c>
      <c r="L374" s="447" t="s">
        <v>4308</v>
      </c>
      <c r="M374" s="447" t="s">
        <v>4308</v>
      </c>
      <c r="N374" s="447" t="s">
        <v>4308</v>
      </c>
    </row>
    <row r="375" spans="1:14" x14ac:dyDescent="0.3">
      <c r="A375" s="447">
        <v>706158</v>
      </c>
      <c r="B375" s="447" t="s">
        <v>317</v>
      </c>
      <c r="C375" s="447" t="s">
        <v>4308</v>
      </c>
      <c r="D375" s="447" t="s">
        <v>4308</v>
      </c>
      <c r="E375" s="447" t="s">
        <v>4308</v>
      </c>
      <c r="F375" s="447" t="s">
        <v>4308</v>
      </c>
      <c r="G375" s="447" t="s">
        <v>4308</v>
      </c>
      <c r="H375" s="447" t="s">
        <v>4308</v>
      </c>
      <c r="I375" s="447" t="s">
        <v>4308</v>
      </c>
      <c r="J375" s="447" t="s">
        <v>4308</v>
      </c>
      <c r="K375" s="447" t="s">
        <v>4308</v>
      </c>
      <c r="L375" s="447" t="s">
        <v>4308</v>
      </c>
      <c r="M375" s="447" t="s">
        <v>4308</v>
      </c>
      <c r="N375" s="447" t="s">
        <v>4308</v>
      </c>
    </row>
    <row r="376" spans="1:14" x14ac:dyDescent="0.3">
      <c r="A376" s="447">
        <v>706155</v>
      </c>
      <c r="B376" s="447" t="s">
        <v>317</v>
      </c>
      <c r="C376" s="447" t="s">
        <v>4308</v>
      </c>
      <c r="D376" s="447" t="s">
        <v>4308</v>
      </c>
      <c r="E376" s="447" t="s">
        <v>4308</v>
      </c>
      <c r="F376" s="447" t="s">
        <v>4308</v>
      </c>
      <c r="G376" s="447" t="s">
        <v>4308</v>
      </c>
      <c r="H376" s="447" t="s">
        <v>4308</v>
      </c>
      <c r="I376" s="447" t="s">
        <v>4308</v>
      </c>
      <c r="J376" s="447" t="s">
        <v>4308</v>
      </c>
      <c r="K376" s="447" t="s">
        <v>4308</v>
      </c>
      <c r="L376" s="447" t="s">
        <v>4308</v>
      </c>
      <c r="M376" s="447" t="s">
        <v>4308</v>
      </c>
      <c r="N376" s="447" t="s">
        <v>4308</v>
      </c>
    </row>
    <row r="377" spans="1:14" x14ac:dyDescent="0.3">
      <c r="A377" s="447">
        <v>706152</v>
      </c>
      <c r="B377" s="447" t="s">
        <v>317</v>
      </c>
      <c r="C377" s="447" t="s">
        <v>4308</v>
      </c>
      <c r="D377" s="447" t="s">
        <v>4308</v>
      </c>
      <c r="E377" s="447" t="s">
        <v>4308</v>
      </c>
      <c r="F377" s="447" t="s">
        <v>4308</v>
      </c>
      <c r="G377" s="447" t="s">
        <v>4308</v>
      </c>
      <c r="H377" s="447" t="s">
        <v>4308</v>
      </c>
      <c r="I377" s="447" t="s">
        <v>4308</v>
      </c>
      <c r="J377" s="447" t="s">
        <v>4308</v>
      </c>
      <c r="K377" s="447" t="s">
        <v>4308</v>
      </c>
      <c r="L377" s="447" t="s">
        <v>4308</v>
      </c>
      <c r="M377" s="447" t="s">
        <v>4308</v>
      </c>
      <c r="N377" s="447" t="s">
        <v>4308</v>
      </c>
    </row>
    <row r="378" spans="1:14" x14ac:dyDescent="0.3">
      <c r="A378" s="447">
        <v>706151</v>
      </c>
      <c r="B378" s="447" t="s">
        <v>317</v>
      </c>
      <c r="C378" s="447" t="s">
        <v>4308</v>
      </c>
      <c r="D378" s="447" t="s">
        <v>4308</v>
      </c>
      <c r="E378" s="447" t="s">
        <v>4308</v>
      </c>
      <c r="F378" s="447" t="s">
        <v>4308</v>
      </c>
      <c r="G378" s="447" t="s">
        <v>4308</v>
      </c>
      <c r="H378" s="447" t="s">
        <v>4308</v>
      </c>
      <c r="I378" s="447" t="s">
        <v>4308</v>
      </c>
      <c r="J378" s="447" t="s">
        <v>4308</v>
      </c>
      <c r="K378" s="447" t="s">
        <v>4308</v>
      </c>
      <c r="L378" s="447" t="s">
        <v>4308</v>
      </c>
      <c r="M378" s="447" t="s">
        <v>4308</v>
      </c>
      <c r="N378" s="447" t="s">
        <v>4308</v>
      </c>
    </row>
    <row r="379" spans="1:14" x14ac:dyDescent="0.3">
      <c r="A379" s="447">
        <v>706147</v>
      </c>
      <c r="B379" s="447" t="s">
        <v>317</v>
      </c>
      <c r="C379" s="447" t="s">
        <v>4308</v>
      </c>
      <c r="D379" s="447" t="s">
        <v>4308</v>
      </c>
      <c r="E379" s="447" t="s">
        <v>4308</v>
      </c>
      <c r="F379" s="447" t="s">
        <v>4308</v>
      </c>
      <c r="G379" s="447" t="s">
        <v>4308</v>
      </c>
      <c r="H379" s="447" t="s">
        <v>4308</v>
      </c>
      <c r="I379" s="447" t="s">
        <v>4308</v>
      </c>
      <c r="J379" s="447" t="s">
        <v>4308</v>
      </c>
      <c r="K379" s="447" t="s">
        <v>4308</v>
      </c>
      <c r="L379" s="447" t="s">
        <v>4308</v>
      </c>
      <c r="M379" s="447" t="s">
        <v>4308</v>
      </c>
      <c r="N379" s="447" t="s">
        <v>4308</v>
      </c>
    </row>
    <row r="380" spans="1:14" x14ac:dyDescent="0.3">
      <c r="A380" s="447">
        <v>706144</v>
      </c>
      <c r="B380" s="447" t="s">
        <v>317</v>
      </c>
      <c r="C380" s="447" t="s">
        <v>4308</v>
      </c>
      <c r="D380" s="447" t="s">
        <v>4308</v>
      </c>
      <c r="E380" s="447" t="s">
        <v>4308</v>
      </c>
      <c r="F380" s="447" t="s">
        <v>4308</v>
      </c>
      <c r="G380" s="447" t="s">
        <v>4308</v>
      </c>
      <c r="H380" s="447" t="s">
        <v>4308</v>
      </c>
      <c r="I380" s="447" t="s">
        <v>4308</v>
      </c>
      <c r="J380" s="447" t="s">
        <v>4308</v>
      </c>
      <c r="K380" s="447" t="s">
        <v>4308</v>
      </c>
      <c r="L380" s="447" t="s">
        <v>4308</v>
      </c>
      <c r="M380" s="447" t="s">
        <v>4308</v>
      </c>
      <c r="N380" s="447" t="s">
        <v>4308</v>
      </c>
    </row>
    <row r="381" spans="1:14" x14ac:dyDescent="0.3">
      <c r="A381" s="447">
        <v>706142</v>
      </c>
      <c r="B381" s="447" t="s">
        <v>317</v>
      </c>
      <c r="C381" s="447" t="s">
        <v>4308</v>
      </c>
      <c r="D381" s="447" t="s">
        <v>4308</v>
      </c>
      <c r="E381" s="447" t="s">
        <v>4308</v>
      </c>
      <c r="F381" s="447" t="s">
        <v>4308</v>
      </c>
      <c r="G381" s="447" t="s">
        <v>4308</v>
      </c>
      <c r="H381" s="447" t="s">
        <v>4308</v>
      </c>
      <c r="I381" s="447" t="s">
        <v>4308</v>
      </c>
      <c r="J381" s="447" t="s">
        <v>4308</v>
      </c>
      <c r="K381" s="447" t="s">
        <v>4308</v>
      </c>
      <c r="L381" s="447" t="s">
        <v>4308</v>
      </c>
      <c r="M381" s="447" t="s">
        <v>4308</v>
      </c>
      <c r="N381" s="447" t="s">
        <v>4308</v>
      </c>
    </row>
    <row r="382" spans="1:14" x14ac:dyDescent="0.3">
      <c r="A382" s="447">
        <v>706140</v>
      </c>
      <c r="B382" s="447" t="s">
        <v>317</v>
      </c>
      <c r="C382" s="447" t="s">
        <v>4308</v>
      </c>
      <c r="D382" s="447" t="s">
        <v>4308</v>
      </c>
      <c r="E382" s="447" t="s">
        <v>4308</v>
      </c>
      <c r="F382" s="447" t="s">
        <v>4308</v>
      </c>
      <c r="G382" s="447" t="s">
        <v>4308</v>
      </c>
      <c r="H382" s="447" t="s">
        <v>4308</v>
      </c>
      <c r="I382" s="447" t="s">
        <v>4308</v>
      </c>
      <c r="J382" s="447" t="s">
        <v>4308</v>
      </c>
      <c r="K382" s="447" t="s">
        <v>4308</v>
      </c>
      <c r="L382" s="447" t="s">
        <v>4308</v>
      </c>
      <c r="M382" s="447" t="s">
        <v>4308</v>
      </c>
      <c r="N382" s="447" t="s">
        <v>4308</v>
      </c>
    </row>
    <row r="383" spans="1:14" x14ac:dyDescent="0.3">
      <c r="A383" s="447">
        <v>706139</v>
      </c>
      <c r="B383" s="447" t="s">
        <v>317</v>
      </c>
      <c r="C383" s="447" t="s">
        <v>4308</v>
      </c>
      <c r="D383" s="447" t="s">
        <v>4308</v>
      </c>
      <c r="E383" s="447" t="s">
        <v>4308</v>
      </c>
      <c r="F383" s="447" t="s">
        <v>4308</v>
      </c>
      <c r="G383" s="447" t="s">
        <v>4308</v>
      </c>
      <c r="H383" s="447" t="s">
        <v>4308</v>
      </c>
      <c r="I383" s="447" t="s">
        <v>4308</v>
      </c>
      <c r="J383" s="447" t="s">
        <v>4308</v>
      </c>
      <c r="K383" s="447" t="s">
        <v>4308</v>
      </c>
      <c r="L383" s="447" t="s">
        <v>4308</v>
      </c>
      <c r="M383" s="447" t="s">
        <v>4308</v>
      </c>
      <c r="N383" s="447" t="s">
        <v>4308</v>
      </c>
    </row>
    <row r="384" spans="1:14" x14ac:dyDescent="0.3">
      <c r="A384" s="447">
        <v>706138</v>
      </c>
      <c r="B384" s="447" t="s">
        <v>317</v>
      </c>
      <c r="C384" s="447" t="s">
        <v>4308</v>
      </c>
      <c r="D384" s="447" t="s">
        <v>4308</v>
      </c>
      <c r="E384" s="447" t="s">
        <v>4308</v>
      </c>
      <c r="F384" s="447" t="s">
        <v>4308</v>
      </c>
      <c r="G384" s="447" t="s">
        <v>4308</v>
      </c>
      <c r="H384" s="447" t="s">
        <v>4308</v>
      </c>
      <c r="I384" s="447" t="s">
        <v>4308</v>
      </c>
      <c r="J384" s="447" t="s">
        <v>4308</v>
      </c>
      <c r="K384" s="447" t="s">
        <v>4308</v>
      </c>
      <c r="L384" s="447" t="s">
        <v>4308</v>
      </c>
      <c r="M384" s="447" t="s">
        <v>4308</v>
      </c>
      <c r="N384" s="447" t="s">
        <v>4308</v>
      </c>
    </row>
    <row r="385" spans="1:14" x14ac:dyDescent="0.3">
      <c r="A385" s="447">
        <v>706137</v>
      </c>
      <c r="B385" s="447" t="s">
        <v>317</v>
      </c>
      <c r="C385" s="447" t="s">
        <v>4308</v>
      </c>
      <c r="D385" s="447" t="s">
        <v>4308</v>
      </c>
      <c r="E385" s="447" t="s">
        <v>4308</v>
      </c>
      <c r="F385" s="447" t="s">
        <v>4308</v>
      </c>
      <c r="G385" s="447" t="s">
        <v>4308</v>
      </c>
      <c r="H385" s="447" t="s">
        <v>4308</v>
      </c>
      <c r="I385" s="447" t="s">
        <v>4308</v>
      </c>
      <c r="J385" s="447" t="s">
        <v>4308</v>
      </c>
      <c r="K385" s="447" t="s">
        <v>4308</v>
      </c>
      <c r="L385" s="447" t="s">
        <v>4308</v>
      </c>
      <c r="M385" s="447" t="s">
        <v>4308</v>
      </c>
      <c r="N385" s="447" t="s">
        <v>4308</v>
      </c>
    </row>
    <row r="386" spans="1:14" x14ac:dyDescent="0.3">
      <c r="A386" s="447">
        <v>706135</v>
      </c>
      <c r="B386" s="447" t="s">
        <v>317</v>
      </c>
      <c r="C386" s="447" t="s">
        <v>4308</v>
      </c>
      <c r="D386" s="447" t="s">
        <v>4308</v>
      </c>
      <c r="E386" s="447" t="s">
        <v>4308</v>
      </c>
      <c r="F386" s="447" t="s">
        <v>4308</v>
      </c>
      <c r="G386" s="447" t="s">
        <v>4308</v>
      </c>
      <c r="H386" s="447" t="s">
        <v>4308</v>
      </c>
      <c r="I386" s="447" t="s">
        <v>4308</v>
      </c>
      <c r="J386" s="447" t="s">
        <v>4308</v>
      </c>
      <c r="K386" s="447" t="s">
        <v>4308</v>
      </c>
      <c r="L386" s="447" t="s">
        <v>4308</v>
      </c>
      <c r="M386" s="447" t="s">
        <v>4308</v>
      </c>
      <c r="N386" s="447" t="s">
        <v>4308</v>
      </c>
    </row>
    <row r="387" spans="1:14" x14ac:dyDescent="0.3">
      <c r="A387" s="447">
        <v>706125</v>
      </c>
      <c r="B387" s="447" t="s">
        <v>317</v>
      </c>
      <c r="C387" s="447" t="s">
        <v>4308</v>
      </c>
      <c r="D387" s="447" t="s">
        <v>4308</v>
      </c>
      <c r="E387" s="447" t="s">
        <v>4308</v>
      </c>
      <c r="F387" s="447" t="s">
        <v>4308</v>
      </c>
      <c r="G387" s="447" t="s">
        <v>4308</v>
      </c>
      <c r="H387" s="447" t="s">
        <v>4308</v>
      </c>
      <c r="I387" s="447" t="s">
        <v>4308</v>
      </c>
      <c r="J387" s="447" t="s">
        <v>4308</v>
      </c>
      <c r="K387" s="447" t="s">
        <v>4308</v>
      </c>
      <c r="L387" s="447" t="s">
        <v>4308</v>
      </c>
      <c r="M387" s="447" t="s">
        <v>4308</v>
      </c>
      <c r="N387" s="447" t="s">
        <v>4308</v>
      </c>
    </row>
    <row r="388" spans="1:14" x14ac:dyDescent="0.3">
      <c r="A388" s="447">
        <v>706123</v>
      </c>
      <c r="B388" s="447" t="s">
        <v>317</v>
      </c>
      <c r="C388" s="447" t="s">
        <v>4308</v>
      </c>
      <c r="D388" s="447" t="s">
        <v>4308</v>
      </c>
      <c r="E388" s="447" t="s">
        <v>4308</v>
      </c>
      <c r="F388" s="447" t="s">
        <v>4308</v>
      </c>
      <c r="G388" s="447" t="s">
        <v>4308</v>
      </c>
      <c r="H388" s="447" t="s">
        <v>4308</v>
      </c>
      <c r="I388" s="447" t="s">
        <v>4308</v>
      </c>
      <c r="J388" s="447" t="s">
        <v>4308</v>
      </c>
      <c r="K388" s="447" t="s">
        <v>4308</v>
      </c>
      <c r="L388" s="447" t="s">
        <v>4308</v>
      </c>
      <c r="M388" s="447" t="s">
        <v>4308</v>
      </c>
      <c r="N388" s="447" t="s">
        <v>4308</v>
      </c>
    </row>
    <row r="389" spans="1:14" x14ac:dyDescent="0.3">
      <c r="A389" s="447">
        <v>706122</v>
      </c>
      <c r="B389" s="447" t="s">
        <v>317</v>
      </c>
      <c r="C389" s="447" t="s">
        <v>4308</v>
      </c>
      <c r="D389" s="447" t="s">
        <v>4308</v>
      </c>
      <c r="E389" s="447" t="s">
        <v>4308</v>
      </c>
      <c r="F389" s="447" t="s">
        <v>4308</v>
      </c>
      <c r="G389" s="447" t="s">
        <v>4308</v>
      </c>
      <c r="H389" s="447" t="s">
        <v>4308</v>
      </c>
      <c r="I389" s="447" t="s">
        <v>4308</v>
      </c>
      <c r="J389" s="447" t="s">
        <v>4308</v>
      </c>
      <c r="K389" s="447" t="s">
        <v>4308</v>
      </c>
      <c r="L389" s="447" t="s">
        <v>4308</v>
      </c>
      <c r="M389" s="447" t="s">
        <v>4308</v>
      </c>
      <c r="N389" s="447" t="s">
        <v>4308</v>
      </c>
    </row>
    <row r="390" spans="1:14" x14ac:dyDescent="0.3">
      <c r="A390" s="447">
        <v>706121</v>
      </c>
      <c r="B390" s="447" t="s">
        <v>317</v>
      </c>
      <c r="C390" s="447" t="s">
        <v>4308</v>
      </c>
      <c r="D390" s="447" t="s">
        <v>4308</v>
      </c>
      <c r="E390" s="447" t="s">
        <v>4308</v>
      </c>
      <c r="F390" s="447" t="s">
        <v>4308</v>
      </c>
      <c r="G390" s="447" t="s">
        <v>4308</v>
      </c>
      <c r="H390" s="447" t="s">
        <v>4308</v>
      </c>
      <c r="I390" s="447" t="s">
        <v>4308</v>
      </c>
      <c r="J390" s="447" t="s">
        <v>4308</v>
      </c>
      <c r="K390" s="447" t="s">
        <v>4308</v>
      </c>
      <c r="L390" s="447" t="s">
        <v>4308</v>
      </c>
      <c r="M390" s="447" t="s">
        <v>4308</v>
      </c>
      <c r="N390" s="447" t="s">
        <v>4308</v>
      </c>
    </row>
    <row r="391" spans="1:14" x14ac:dyDescent="0.3">
      <c r="A391" s="447">
        <v>706120</v>
      </c>
      <c r="B391" s="447" t="s">
        <v>317</v>
      </c>
      <c r="C391" s="447" t="s">
        <v>4308</v>
      </c>
      <c r="D391" s="447" t="s">
        <v>4308</v>
      </c>
      <c r="E391" s="447" t="s">
        <v>4308</v>
      </c>
      <c r="F391" s="447" t="s">
        <v>4308</v>
      </c>
      <c r="G391" s="447" t="s">
        <v>4308</v>
      </c>
      <c r="H391" s="447" t="s">
        <v>4308</v>
      </c>
      <c r="I391" s="447" t="s">
        <v>4308</v>
      </c>
      <c r="J391" s="447" t="s">
        <v>4308</v>
      </c>
      <c r="K391" s="447" t="s">
        <v>4308</v>
      </c>
      <c r="L391" s="447" t="s">
        <v>4308</v>
      </c>
      <c r="M391" s="447" t="s">
        <v>4308</v>
      </c>
      <c r="N391" s="447" t="s">
        <v>4308</v>
      </c>
    </row>
    <row r="392" spans="1:14" x14ac:dyDescent="0.3">
      <c r="A392" s="447">
        <v>706115</v>
      </c>
      <c r="B392" s="447" t="s">
        <v>317</v>
      </c>
      <c r="C392" s="447" t="s">
        <v>4308</v>
      </c>
      <c r="D392" s="447" t="s">
        <v>4308</v>
      </c>
      <c r="E392" s="447" t="s">
        <v>4308</v>
      </c>
      <c r="F392" s="447" t="s">
        <v>4308</v>
      </c>
      <c r="G392" s="447" t="s">
        <v>4308</v>
      </c>
      <c r="H392" s="447" t="s">
        <v>4308</v>
      </c>
      <c r="I392" s="447" t="s">
        <v>4308</v>
      </c>
      <c r="J392" s="447" t="s">
        <v>4308</v>
      </c>
      <c r="K392" s="447" t="s">
        <v>4308</v>
      </c>
      <c r="L392" s="447" t="s">
        <v>4308</v>
      </c>
      <c r="M392" s="447" t="s">
        <v>4308</v>
      </c>
      <c r="N392" s="447" t="s">
        <v>4308</v>
      </c>
    </row>
    <row r="393" spans="1:14" x14ac:dyDescent="0.3">
      <c r="A393" s="447">
        <v>706114</v>
      </c>
      <c r="B393" s="447" t="s">
        <v>317</v>
      </c>
      <c r="C393" s="447" t="s">
        <v>4308</v>
      </c>
      <c r="D393" s="447" t="s">
        <v>4308</v>
      </c>
      <c r="E393" s="447" t="s">
        <v>4308</v>
      </c>
      <c r="F393" s="447" t="s">
        <v>4308</v>
      </c>
      <c r="G393" s="447" t="s">
        <v>4308</v>
      </c>
      <c r="H393" s="447" t="s">
        <v>4308</v>
      </c>
      <c r="I393" s="447" t="s">
        <v>4308</v>
      </c>
      <c r="J393" s="447" t="s">
        <v>4308</v>
      </c>
      <c r="K393" s="447" t="s">
        <v>4308</v>
      </c>
      <c r="L393" s="447" t="s">
        <v>4308</v>
      </c>
      <c r="M393" s="447" t="s">
        <v>4308</v>
      </c>
      <c r="N393" s="447" t="s">
        <v>4308</v>
      </c>
    </row>
    <row r="394" spans="1:14" x14ac:dyDescent="0.3">
      <c r="A394" s="447">
        <v>706102</v>
      </c>
      <c r="B394" s="447" t="s">
        <v>317</v>
      </c>
      <c r="C394" s="447" t="s">
        <v>4308</v>
      </c>
      <c r="D394" s="447" t="s">
        <v>4308</v>
      </c>
      <c r="E394" s="447" t="s">
        <v>4308</v>
      </c>
      <c r="F394" s="447" t="s">
        <v>4308</v>
      </c>
      <c r="G394" s="447" t="s">
        <v>4308</v>
      </c>
      <c r="H394" s="447" t="s">
        <v>4308</v>
      </c>
      <c r="I394" s="447" t="s">
        <v>4308</v>
      </c>
      <c r="J394" s="447" t="s">
        <v>4308</v>
      </c>
      <c r="K394" s="447" t="s">
        <v>4308</v>
      </c>
      <c r="L394" s="447" t="s">
        <v>4308</v>
      </c>
      <c r="M394" s="447" t="s">
        <v>4308</v>
      </c>
      <c r="N394" s="447" t="s">
        <v>4308</v>
      </c>
    </row>
    <row r="395" spans="1:14" x14ac:dyDescent="0.3">
      <c r="A395" s="447">
        <v>706099</v>
      </c>
      <c r="B395" s="447" t="s">
        <v>317</v>
      </c>
      <c r="C395" s="447" t="s">
        <v>4308</v>
      </c>
      <c r="D395" s="447" t="s">
        <v>4308</v>
      </c>
      <c r="E395" s="447" t="s">
        <v>4308</v>
      </c>
      <c r="F395" s="447" t="s">
        <v>4308</v>
      </c>
      <c r="G395" s="447" t="s">
        <v>4308</v>
      </c>
      <c r="H395" s="447" t="s">
        <v>4308</v>
      </c>
      <c r="I395" s="447" t="s">
        <v>4308</v>
      </c>
      <c r="J395" s="447" t="s">
        <v>4308</v>
      </c>
      <c r="K395" s="447" t="s">
        <v>4308</v>
      </c>
      <c r="L395" s="447" t="s">
        <v>4308</v>
      </c>
      <c r="M395" s="447" t="s">
        <v>4308</v>
      </c>
      <c r="N395" s="447" t="s">
        <v>4308</v>
      </c>
    </row>
    <row r="396" spans="1:14" x14ac:dyDescent="0.3">
      <c r="A396" s="447">
        <v>706098</v>
      </c>
      <c r="B396" s="447" t="s">
        <v>317</v>
      </c>
      <c r="C396" s="447" t="s">
        <v>4308</v>
      </c>
      <c r="D396" s="447" t="s">
        <v>4308</v>
      </c>
      <c r="E396" s="447" t="s">
        <v>4308</v>
      </c>
      <c r="F396" s="447" t="s">
        <v>4308</v>
      </c>
      <c r="G396" s="447" t="s">
        <v>4308</v>
      </c>
      <c r="H396" s="447" t="s">
        <v>4308</v>
      </c>
      <c r="I396" s="447" t="s">
        <v>4308</v>
      </c>
      <c r="J396" s="447" t="s">
        <v>4308</v>
      </c>
      <c r="K396" s="447" t="s">
        <v>4308</v>
      </c>
      <c r="L396" s="447" t="s">
        <v>4308</v>
      </c>
      <c r="M396" s="447" t="s">
        <v>4308</v>
      </c>
      <c r="N396" s="447" t="s">
        <v>4308</v>
      </c>
    </row>
    <row r="397" spans="1:14" x14ac:dyDescent="0.3">
      <c r="A397" s="447">
        <v>706096</v>
      </c>
      <c r="B397" s="447" t="s">
        <v>317</v>
      </c>
      <c r="C397" s="447" t="s">
        <v>4308</v>
      </c>
      <c r="D397" s="447" t="s">
        <v>4308</v>
      </c>
      <c r="E397" s="447" t="s">
        <v>4308</v>
      </c>
      <c r="F397" s="447" t="s">
        <v>4308</v>
      </c>
      <c r="G397" s="447" t="s">
        <v>4308</v>
      </c>
      <c r="H397" s="447" t="s">
        <v>4308</v>
      </c>
      <c r="I397" s="447" t="s">
        <v>4308</v>
      </c>
      <c r="J397" s="447" t="s">
        <v>4308</v>
      </c>
      <c r="K397" s="447" t="s">
        <v>4308</v>
      </c>
      <c r="L397" s="447" t="s">
        <v>4308</v>
      </c>
      <c r="M397" s="447" t="s">
        <v>4308</v>
      </c>
      <c r="N397" s="447" t="s">
        <v>4308</v>
      </c>
    </row>
    <row r="398" spans="1:14" x14ac:dyDescent="0.3">
      <c r="A398" s="447">
        <v>706094</v>
      </c>
      <c r="B398" s="447" t="s">
        <v>317</v>
      </c>
      <c r="C398" s="447" t="s">
        <v>4308</v>
      </c>
      <c r="D398" s="447" t="s">
        <v>4308</v>
      </c>
      <c r="E398" s="447" t="s">
        <v>4308</v>
      </c>
      <c r="F398" s="447" t="s">
        <v>4308</v>
      </c>
      <c r="G398" s="447" t="s">
        <v>4308</v>
      </c>
      <c r="H398" s="447" t="s">
        <v>4308</v>
      </c>
      <c r="I398" s="447" t="s">
        <v>4308</v>
      </c>
      <c r="J398" s="447" t="s">
        <v>4308</v>
      </c>
      <c r="K398" s="447" t="s">
        <v>4308</v>
      </c>
      <c r="L398" s="447" t="s">
        <v>4308</v>
      </c>
      <c r="M398" s="447" t="s">
        <v>4308</v>
      </c>
      <c r="N398" s="447" t="s">
        <v>4308</v>
      </c>
    </row>
    <row r="399" spans="1:14" x14ac:dyDescent="0.3">
      <c r="A399" s="447">
        <v>706092</v>
      </c>
      <c r="B399" s="447" t="s">
        <v>317</v>
      </c>
      <c r="C399" s="447" t="s">
        <v>4308</v>
      </c>
      <c r="D399" s="447" t="s">
        <v>4308</v>
      </c>
      <c r="E399" s="447" t="s">
        <v>4308</v>
      </c>
      <c r="F399" s="447" t="s">
        <v>4308</v>
      </c>
      <c r="G399" s="447" t="s">
        <v>4308</v>
      </c>
      <c r="H399" s="447" t="s">
        <v>4308</v>
      </c>
      <c r="I399" s="447" t="s">
        <v>4308</v>
      </c>
      <c r="J399" s="447" t="s">
        <v>4308</v>
      </c>
      <c r="K399" s="447" t="s">
        <v>4308</v>
      </c>
      <c r="L399" s="447" t="s">
        <v>4308</v>
      </c>
      <c r="M399" s="447" t="s">
        <v>4308</v>
      </c>
      <c r="N399" s="447" t="s">
        <v>4308</v>
      </c>
    </row>
    <row r="400" spans="1:14" x14ac:dyDescent="0.3">
      <c r="A400" s="447">
        <v>706088</v>
      </c>
      <c r="B400" s="447" t="s">
        <v>317</v>
      </c>
      <c r="C400" s="447" t="s">
        <v>4308</v>
      </c>
      <c r="D400" s="447" t="s">
        <v>4308</v>
      </c>
      <c r="E400" s="447" t="s">
        <v>4308</v>
      </c>
      <c r="F400" s="447" t="s">
        <v>4308</v>
      </c>
      <c r="G400" s="447" t="s">
        <v>4308</v>
      </c>
      <c r="H400" s="447" t="s">
        <v>4308</v>
      </c>
      <c r="I400" s="447" t="s">
        <v>4308</v>
      </c>
      <c r="J400" s="447" t="s">
        <v>4308</v>
      </c>
      <c r="K400" s="447" t="s">
        <v>4308</v>
      </c>
      <c r="L400" s="447" t="s">
        <v>4308</v>
      </c>
      <c r="M400" s="447" t="s">
        <v>4308</v>
      </c>
      <c r="N400" s="447" t="s">
        <v>4308</v>
      </c>
    </row>
    <row r="401" spans="1:14" x14ac:dyDescent="0.3">
      <c r="A401" s="447">
        <v>706085</v>
      </c>
      <c r="B401" s="447" t="s">
        <v>317</v>
      </c>
      <c r="C401" s="447" t="s">
        <v>4308</v>
      </c>
      <c r="D401" s="447" t="s">
        <v>4308</v>
      </c>
      <c r="E401" s="447" t="s">
        <v>4308</v>
      </c>
      <c r="F401" s="447" t="s">
        <v>4308</v>
      </c>
      <c r="G401" s="447" t="s">
        <v>4308</v>
      </c>
      <c r="H401" s="447" t="s">
        <v>4308</v>
      </c>
      <c r="I401" s="447" t="s">
        <v>4308</v>
      </c>
      <c r="J401" s="447" t="s">
        <v>4308</v>
      </c>
      <c r="K401" s="447" t="s">
        <v>4308</v>
      </c>
      <c r="L401" s="447" t="s">
        <v>4308</v>
      </c>
      <c r="M401" s="447" t="s">
        <v>4308</v>
      </c>
      <c r="N401" s="447" t="s">
        <v>4308</v>
      </c>
    </row>
    <row r="402" spans="1:14" x14ac:dyDescent="0.3">
      <c r="A402" s="447">
        <v>706084</v>
      </c>
      <c r="B402" s="447" t="s">
        <v>317</v>
      </c>
      <c r="C402" s="447" t="s">
        <v>4308</v>
      </c>
      <c r="D402" s="447" t="s">
        <v>4308</v>
      </c>
      <c r="E402" s="447" t="s">
        <v>4308</v>
      </c>
      <c r="F402" s="447" t="s">
        <v>4308</v>
      </c>
      <c r="G402" s="447" t="s">
        <v>4308</v>
      </c>
      <c r="H402" s="447" t="s">
        <v>4308</v>
      </c>
      <c r="I402" s="447" t="s">
        <v>4308</v>
      </c>
      <c r="J402" s="447" t="s">
        <v>4308</v>
      </c>
      <c r="K402" s="447" t="s">
        <v>4308</v>
      </c>
      <c r="L402" s="447" t="s">
        <v>4308</v>
      </c>
      <c r="M402" s="447" t="s">
        <v>4308</v>
      </c>
      <c r="N402" s="447" t="s">
        <v>4308</v>
      </c>
    </row>
    <row r="403" spans="1:14" x14ac:dyDescent="0.3">
      <c r="A403" s="447">
        <v>706083</v>
      </c>
      <c r="B403" s="447" t="s">
        <v>317</v>
      </c>
      <c r="C403" s="447" t="s">
        <v>4308</v>
      </c>
      <c r="D403" s="447" t="s">
        <v>4308</v>
      </c>
      <c r="E403" s="447" t="s">
        <v>4308</v>
      </c>
      <c r="F403" s="447" t="s">
        <v>4308</v>
      </c>
      <c r="G403" s="447" t="s">
        <v>4308</v>
      </c>
      <c r="H403" s="447" t="s">
        <v>4308</v>
      </c>
      <c r="I403" s="447" t="s">
        <v>4308</v>
      </c>
      <c r="J403" s="447" t="s">
        <v>4308</v>
      </c>
      <c r="K403" s="447" t="s">
        <v>4308</v>
      </c>
      <c r="L403" s="447" t="s">
        <v>4308</v>
      </c>
      <c r="M403" s="447" t="s">
        <v>4308</v>
      </c>
      <c r="N403" s="447" t="s">
        <v>4308</v>
      </c>
    </row>
    <row r="404" spans="1:14" x14ac:dyDescent="0.3">
      <c r="A404" s="447">
        <v>706080</v>
      </c>
      <c r="B404" s="447" t="s">
        <v>317</v>
      </c>
      <c r="C404" s="447" t="s">
        <v>4308</v>
      </c>
      <c r="D404" s="447" t="s">
        <v>4308</v>
      </c>
      <c r="E404" s="447" t="s">
        <v>4308</v>
      </c>
      <c r="F404" s="447" t="s">
        <v>4308</v>
      </c>
      <c r="G404" s="447" t="s">
        <v>4308</v>
      </c>
      <c r="H404" s="447" t="s">
        <v>4308</v>
      </c>
      <c r="I404" s="447" t="s">
        <v>4308</v>
      </c>
      <c r="J404" s="447" t="s">
        <v>4308</v>
      </c>
      <c r="K404" s="447" t="s">
        <v>4308</v>
      </c>
      <c r="L404" s="447" t="s">
        <v>4308</v>
      </c>
      <c r="M404" s="447" t="s">
        <v>4308</v>
      </c>
      <c r="N404" s="447" t="s">
        <v>4308</v>
      </c>
    </row>
    <row r="405" spans="1:14" x14ac:dyDescent="0.3">
      <c r="A405" s="447">
        <v>706077</v>
      </c>
      <c r="B405" s="447" t="s">
        <v>317</v>
      </c>
      <c r="C405" s="447" t="s">
        <v>4308</v>
      </c>
      <c r="D405" s="447" t="s">
        <v>4308</v>
      </c>
      <c r="E405" s="447" t="s">
        <v>4308</v>
      </c>
      <c r="F405" s="447" t="s">
        <v>4308</v>
      </c>
      <c r="G405" s="447" t="s">
        <v>4308</v>
      </c>
      <c r="H405" s="447" t="s">
        <v>4308</v>
      </c>
      <c r="I405" s="447" t="s">
        <v>4308</v>
      </c>
      <c r="J405" s="447" t="s">
        <v>4308</v>
      </c>
      <c r="K405" s="447" t="s">
        <v>4308</v>
      </c>
      <c r="L405" s="447" t="s">
        <v>4308</v>
      </c>
      <c r="M405" s="447" t="s">
        <v>4308</v>
      </c>
      <c r="N405" s="447" t="s">
        <v>4308</v>
      </c>
    </row>
    <row r="406" spans="1:14" x14ac:dyDescent="0.3">
      <c r="A406" s="447">
        <v>706075</v>
      </c>
      <c r="B406" s="447" t="s">
        <v>317</v>
      </c>
      <c r="C406" s="447" t="s">
        <v>4308</v>
      </c>
      <c r="D406" s="447" t="s">
        <v>4308</v>
      </c>
      <c r="E406" s="447" t="s">
        <v>4308</v>
      </c>
      <c r="F406" s="447" t="s">
        <v>4308</v>
      </c>
      <c r="G406" s="447" t="s">
        <v>4308</v>
      </c>
      <c r="H406" s="447" t="s">
        <v>4308</v>
      </c>
      <c r="I406" s="447" t="s">
        <v>4308</v>
      </c>
      <c r="J406" s="447" t="s">
        <v>4308</v>
      </c>
      <c r="K406" s="447" t="s">
        <v>4308</v>
      </c>
      <c r="L406" s="447" t="s">
        <v>4308</v>
      </c>
      <c r="M406" s="447" t="s">
        <v>4308</v>
      </c>
      <c r="N406" s="447" t="s">
        <v>4308</v>
      </c>
    </row>
    <row r="407" spans="1:14" x14ac:dyDescent="0.3">
      <c r="A407" s="447">
        <v>706072</v>
      </c>
      <c r="B407" s="447" t="s">
        <v>317</v>
      </c>
      <c r="C407" s="447" t="s">
        <v>4308</v>
      </c>
      <c r="D407" s="447" t="s">
        <v>4308</v>
      </c>
      <c r="E407" s="447" t="s">
        <v>4308</v>
      </c>
      <c r="F407" s="447" t="s">
        <v>4308</v>
      </c>
      <c r="G407" s="447" t="s">
        <v>4308</v>
      </c>
      <c r="H407" s="447" t="s">
        <v>4308</v>
      </c>
      <c r="I407" s="447" t="s">
        <v>4308</v>
      </c>
      <c r="J407" s="447" t="s">
        <v>4308</v>
      </c>
      <c r="K407" s="447" t="s">
        <v>4308</v>
      </c>
      <c r="L407" s="447" t="s">
        <v>4308</v>
      </c>
      <c r="M407" s="447" t="s">
        <v>4308</v>
      </c>
      <c r="N407" s="447" t="s">
        <v>4308</v>
      </c>
    </row>
    <row r="408" spans="1:14" x14ac:dyDescent="0.3">
      <c r="A408" s="447">
        <v>706070</v>
      </c>
      <c r="B408" s="447" t="s">
        <v>317</v>
      </c>
      <c r="C408" s="447" t="s">
        <v>4308</v>
      </c>
      <c r="D408" s="447" t="s">
        <v>4308</v>
      </c>
      <c r="E408" s="447" t="s">
        <v>4308</v>
      </c>
      <c r="F408" s="447" t="s">
        <v>4308</v>
      </c>
      <c r="G408" s="447" t="s">
        <v>4308</v>
      </c>
      <c r="H408" s="447" t="s">
        <v>4308</v>
      </c>
      <c r="I408" s="447" t="s">
        <v>4308</v>
      </c>
      <c r="J408" s="447" t="s">
        <v>4308</v>
      </c>
      <c r="K408" s="447" t="s">
        <v>4308</v>
      </c>
      <c r="L408" s="447" t="s">
        <v>4308</v>
      </c>
      <c r="M408" s="447" t="s">
        <v>4308</v>
      </c>
      <c r="N408" s="447" t="s">
        <v>4308</v>
      </c>
    </row>
    <row r="409" spans="1:14" x14ac:dyDescent="0.3">
      <c r="A409" s="447">
        <v>706067</v>
      </c>
      <c r="B409" s="447" t="s">
        <v>317</v>
      </c>
      <c r="C409" s="447" t="s">
        <v>4308</v>
      </c>
      <c r="D409" s="447" t="s">
        <v>4308</v>
      </c>
      <c r="E409" s="447" t="s">
        <v>4308</v>
      </c>
      <c r="F409" s="447" t="s">
        <v>4308</v>
      </c>
      <c r="G409" s="447" t="s">
        <v>4308</v>
      </c>
      <c r="H409" s="447" t="s">
        <v>4308</v>
      </c>
      <c r="I409" s="447" t="s">
        <v>4308</v>
      </c>
      <c r="J409" s="447" t="s">
        <v>4308</v>
      </c>
      <c r="K409" s="447" t="s">
        <v>4308</v>
      </c>
      <c r="L409" s="447" t="s">
        <v>4308</v>
      </c>
      <c r="M409" s="447" t="s">
        <v>4308</v>
      </c>
      <c r="N409" s="447" t="s">
        <v>4308</v>
      </c>
    </row>
    <row r="410" spans="1:14" x14ac:dyDescent="0.3">
      <c r="A410" s="447">
        <v>706061</v>
      </c>
      <c r="B410" s="447" t="s">
        <v>317</v>
      </c>
      <c r="C410" s="447" t="s">
        <v>4308</v>
      </c>
      <c r="D410" s="447" t="s">
        <v>4308</v>
      </c>
      <c r="E410" s="447" t="s">
        <v>4308</v>
      </c>
      <c r="F410" s="447" t="s">
        <v>4308</v>
      </c>
      <c r="G410" s="447" t="s">
        <v>4308</v>
      </c>
      <c r="H410" s="447" t="s">
        <v>4308</v>
      </c>
      <c r="I410" s="447" t="s">
        <v>4308</v>
      </c>
      <c r="J410" s="447" t="s">
        <v>4308</v>
      </c>
      <c r="K410" s="447" t="s">
        <v>4308</v>
      </c>
      <c r="L410" s="447" t="s">
        <v>4308</v>
      </c>
      <c r="M410" s="447" t="s">
        <v>4308</v>
      </c>
      <c r="N410" s="447" t="s">
        <v>4308</v>
      </c>
    </row>
    <row r="411" spans="1:14" x14ac:dyDescent="0.3">
      <c r="A411" s="447">
        <v>706059</v>
      </c>
      <c r="B411" s="447" t="s">
        <v>317</v>
      </c>
      <c r="C411" s="447" t="s">
        <v>4308</v>
      </c>
      <c r="D411" s="447" t="s">
        <v>4308</v>
      </c>
      <c r="E411" s="447" t="s">
        <v>4308</v>
      </c>
      <c r="F411" s="447" t="s">
        <v>4308</v>
      </c>
      <c r="G411" s="447" t="s">
        <v>4308</v>
      </c>
      <c r="H411" s="447" t="s">
        <v>4308</v>
      </c>
      <c r="I411" s="447" t="s">
        <v>4308</v>
      </c>
      <c r="J411" s="447" t="s">
        <v>4308</v>
      </c>
      <c r="K411" s="447" t="s">
        <v>4308</v>
      </c>
      <c r="L411" s="447" t="s">
        <v>4308</v>
      </c>
      <c r="M411" s="447" t="s">
        <v>4308</v>
      </c>
      <c r="N411" s="447" t="s">
        <v>4308</v>
      </c>
    </row>
    <row r="412" spans="1:14" x14ac:dyDescent="0.3">
      <c r="A412" s="447">
        <v>706058</v>
      </c>
      <c r="B412" s="447" t="s">
        <v>317</v>
      </c>
      <c r="C412" s="447" t="s">
        <v>4308</v>
      </c>
      <c r="D412" s="447" t="s">
        <v>4308</v>
      </c>
      <c r="E412" s="447" t="s">
        <v>4308</v>
      </c>
      <c r="F412" s="447" t="s">
        <v>4308</v>
      </c>
      <c r="G412" s="447" t="s">
        <v>4308</v>
      </c>
      <c r="H412" s="447" t="s">
        <v>4308</v>
      </c>
      <c r="I412" s="447" t="s">
        <v>4308</v>
      </c>
      <c r="J412" s="447" t="s">
        <v>4308</v>
      </c>
      <c r="K412" s="447" t="s">
        <v>4308</v>
      </c>
      <c r="L412" s="447" t="s">
        <v>4308</v>
      </c>
      <c r="M412" s="447" t="s">
        <v>4308</v>
      </c>
      <c r="N412" s="447" t="s">
        <v>4308</v>
      </c>
    </row>
    <row r="413" spans="1:14" x14ac:dyDescent="0.3">
      <c r="A413" s="447">
        <v>706057</v>
      </c>
      <c r="B413" s="447" t="s">
        <v>317</v>
      </c>
      <c r="C413" s="447" t="s">
        <v>4308</v>
      </c>
      <c r="D413" s="447" t="s">
        <v>4308</v>
      </c>
      <c r="E413" s="447" t="s">
        <v>4308</v>
      </c>
      <c r="F413" s="447" t="s">
        <v>4308</v>
      </c>
      <c r="G413" s="447" t="s">
        <v>4308</v>
      </c>
      <c r="H413" s="447" t="s">
        <v>4308</v>
      </c>
      <c r="I413" s="447" t="s">
        <v>4308</v>
      </c>
      <c r="J413" s="447" t="s">
        <v>4308</v>
      </c>
      <c r="K413" s="447" t="s">
        <v>4308</v>
      </c>
      <c r="L413" s="447" t="s">
        <v>4308</v>
      </c>
      <c r="M413" s="447" t="s">
        <v>4308</v>
      </c>
      <c r="N413" s="447" t="s">
        <v>4308</v>
      </c>
    </row>
    <row r="414" spans="1:14" x14ac:dyDescent="0.3">
      <c r="A414" s="447">
        <v>706056</v>
      </c>
      <c r="B414" s="447" t="s">
        <v>317</v>
      </c>
      <c r="C414" s="447" t="s">
        <v>4308</v>
      </c>
      <c r="D414" s="447" t="s">
        <v>4308</v>
      </c>
      <c r="E414" s="447" t="s">
        <v>4308</v>
      </c>
      <c r="F414" s="447" t="s">
        <v>4308</v>
      </c>
      <c r="G414" s="447" t="s">
        <v>4308</v>
      </c>
      <c r="H414" s="447" t="s">
        <v>4308</v>
      </c>
      <c r="I414" s="447" t="s">
        <v>4308</v>
      </c>
      <c r="J414" s="447" t="s">
        <v>4308</v>
      </c>
      <c r="K414" s="447" t="s">
        <v>4308</v>
      </c>
      <c r="L414" s="447" t="s">
        <v>4308</v>
      </c>
      <c r="M414" s="447" t="s">
        <v>4308</v>
      </c>
      <c r="N414" s="447" t="s">
        <v>4308</v>
      </c>
    </row>
    <row r="415" spans="1:14" x14ac:dyDescent="0.3">
      <c r="A415" s="447">
        <v>706054</v>
      </c>
      <c r="B415" s="447" t="s">
        <v>317</v>
      </c>
      <c r="C415" s="447" t="s">
        <v>4308</v>
      </c>
      <c r="D415" s="447" t="s">
        <v>4308</v>
      </c>
      <c r="E415" s="447" t="s">
        <v>4308</v>
      </c>
      <c r="F415" s="447" t="s">
        <v>4308</v>
      </c>
      <c r="G415" s="447" t="s">
        <v>4308</v>
      </c>
      <c r="H415" s="447" t="s">
        <v>4308</v>
      </c>
      <c r="I415" s="447" t="s">
        <v>4308</v>
      </c>
      <c r="J415" s="447" t="s">
        <v>4308</v>
      </c>
      <c r="K415" s="447" t="s">
        <v>4308</v>
      </c>
      <c r="L415" s="447" t="s">
        <v>4308</v>
      </c>
      <c r="M415" s="447" t="s">
        <v>4308</v>
      </c>
      <c r="N415" s="447" t="s">
        <v>4308</v>
      </c>
    </row>
    <row r="416" spans="1:14" x14ac:dyDescent="0.3">
      <c r="A416" s="447">
        <v>706053</v>
      </c>
      <c r="B416" s="447" t="s">
        <v>317</v>
      </c>
      <c r="C416" s="447" t="s">
        <v>4308</v>
      </c>
      <c r="D416" s="447" t="s">
        <v>4308</v>
      </c>
      <c r="E416" s="447" t="s">
        <v>4308</v>
      </c>
      <c r="F416" s="447" t="s">
        <v>4308</v>
      </c>
      <c r="G416" s="447" t="s">
        <v>4308</v>
      </c>
      <c r="H416" s="447" t="s">
        <v>4308</v>
      </c>
      <c r="I416" s="447" t="s">
        <v>4308</v>
      </c>
      <c r="J416" s="447" t="s">
        <v>4308</v>
      </c>
      <c r="K416" s="447" t="s">
        <v>4308</v>
      </c>
      <c r="L416" s="447" t="s">
        <v>4308</v>
      </c>
      <c r="M416" s="447" t="s">
        <v>4308</v>
      </c>
      <c r="N416" s="447" t="s">
        <v>4308</v>
      </c>
    </row>
    <row r="417" spans="1:14" x14ac:dyDescent="0.3">
      <c r="A417" s="447">
        <v>706047</v>
      </c>
      <c r="B417" s="447" t="s">
        <v>317</v>
      </c>
      <c r="C417" s="447" t="s">
        <v>4308</v>
      </c>
      <c r="D417" s="447" t="s">
        <v>4308</v>
      </c>
      <c r="E417" s="447" t="s">
        <v>4308</v>
      </c>
      <c r="F417" s="447" t="s">
        <v>4308</v>
      </c>
      <c r="G417" s="447" t="s">
        <v>4308</v>
      </c>
      <c r="H417" s="447" t="s">
        <v>4308</v>
      </c>
      <c r="I417" s="447" t="s">
        <v>4308</v>
      </c>
      <c r="J417" s="447" t="s">
        <v>4308</v>
      </c>
      <c r="K417" s="447" t="s">
        <v>4308</v>
      </c>
      <c r="L417" s="447" t="s">
        <v>4308</v>
      </c>
      <c r="M417" s="447" t="s">
        <v>4308</v>
      </c>
      <c r="N417" s="447" t="s">
        <v>4308</v>
      </c>
    </row>
    <row r="418" spans="1:14" x14ac:dyDescent="0.3">
      <c r="A418" s="447">
        <v>706042</v>
      </c>
      <c r="B418" s="447" t="s">
        <v>317</v>
      </c>
      <c r="C418" s="447" t="s">
        <v>4308</v>
      </c>
      <c r="D418" s="447" t="s">
        <v>4308</v>
      </c>
      <c r="E418" s="447" t="s">
        <v>4308</v>
      </c>
      <c r="F418" s="447" t="s">
        <v>4308</v>
      </c>
      <c r="G418" s="447" t="s">
        <v>4308</v>
      </c>
      <c r="H418" s="447" t="s">
        <v>4308</v>
      </c>
      <c r="I418" s="447" t="s">
        <v>4308</v>
      </c>
      <c r="J418" s="447" t="s">
        <v>4308</v>
      </c>
      <c r="K418" s="447" t="s">
        <v>4308</v>
      </c>
      <c r="L418" s="447" t="s">
        <v>4308</v>
      </c>
      <c r="M418" s="447" t="s">
        <v>4308</v>
      </c>
      <c r="N418" s="447" t="s">
        <v>4308</v>
      </c>
    </row>
    <row r="419" spans="1:14" x14ac:dyDescent="0.3">
      <c r="A419" s="447">
        <v>706040</v>
      </c>
      <c r="B419" s="447" t="s">
        <v>317</v>
      </c>
      <c r="C419" s="447" t="s">
        <v>4308</v>
      </c>
      <c r="D419" s="447" t="s">
        <v>4308</v>
      </c>
      <c r="E419" s="447" t="s">
        <v>4308</v>
      </c>
      <c r="F419" s="447" t="s">
        <v>4308</v>
      </c>
      <c r="G419" s="447" t="s">
        <v>4308</v>
      </c>
      <c r="H419" s="447" t="s">
        <v>4308</v>
      </c>
      <c r="I419" s="447" t="s">
        <v>4308</v>
      </c>
      <c r="J419" s="447" t="s">
        <v>4308</v>
      </c>
      <c r="K419" s="447" t="s">
        <v>4308</v>
      </c>
      <c r="L419" s="447" t="s">
        <v>4308</v>
      </c>
      <c r="M419" s="447" t="s">
        <v>4308</v>
      </c>
      <c r="N419" s="447" t="s">
        <v>4308</v>
      </c>
    </row>
    <row r="420" spans="1:14" x14ac:dyDescent="0.3">
      <c r="A420" s="447">
        <v>706038</v>
      </c>
      <c r="B420" s="447" t="s">
        <v>317</v>
      </c>
      <c r="C420" s="447" t="s">
        <v>4308</v>
      </c>
      <c r="D420" s="447" t="s">
        <v>4308</v>
      </c>
      <c r="E420" s="447" t="s">
        <v>4308</v>
      </c>
      <c r="F420" s="447" t="s">
        <v>4308</v>
      </c>
      <c r="G420" s="447" t="s">
        <v>4308</v>
      </c>
      <c r="H420" s="447" t="s">
        <v>4308</v>
      </c>
      <c r="I420" s="447" t="s">
        <v>4308</v>
      </c>
      <c r="J420" s="447" t="s">
        <v>4308</v>
      </c>
      <c r="K420" s="447" t="s">
        <v>4308</v>
      </c>
      <c r="L420" s="447" t="s">
        <v>4308</v>
      </c>
      <c r="M420" s="447" t="s">
        <v>4308</v>
      </c>
      <c r="N420" s="447" t="s">
        <v>4308</v>
      </c>
    </row>
    <row r="421" spans="1:14" x14ac:dyDescent="0.3">
      <c r="A421" s="447">
        <v>706037</v>
      </c>
      <c r="B421" s="447" t="s">
        <v>317</v>
      </c>
      <c r="C421" s="447" t="s">
        <v>4308</v>
      </c>
      <c r="D421" s="447" t="s">
        <v>4308</v>
      </c>
      <c r="E421" s="447" t="s">
        <v>4308</v>
      </c>
      <c r="F421" s="447" t="s">
        <v>4308</v>
      </c>
      <c r="G421" s="447" t="s">
        <v>4308</v>
      </c>
      <c r="H421" s="447" t="s">
        <v>4308</v>
      </c>
      <c r="I421" s="447" t="s">
        <v>4308</v>
      </c>
      <c r="J421" s="447" t="s">
        <v>4308</v>
      </c>
      <c r="K421" s="447" t="s">
        <v>4308</v>
      </c>
      <c r="L421" s="447" t="s">
        <v>4308</v>
      </c>
      <c r="M421" s="447" t="s">
        <v>4308</v>
      </c>
      <c r="N421" s="447" t="s">
        <v>4308</v>
      </c>
    </row>
    <row r="422" spans="1:14" x14ac:dyDescent="0.3">
      <c r="A422" s="447">
        <v>706034</v>
      </c>
      <c r="B422" s="447" t="s">
        <v>317</v>
      </c>
      <c r="C422" s="447" t="s">
        <v>4308</v>
      </c>
      <c r="D422" s="447" t="s">
        <v>4308</v>
      </c>
      <c r="E422" s="447" t="s">
        <v>4308</v>
      </c>
      <c r="F422" s="447" t="s">
        <v>4308</v>
      </c>
      <c r="G422" s="447" t="s">
        <v>4308</v>
      </c>
      <c r="H422" s="447" t="s">
        <v>4308</v>
      </c>
      <c r="I422" s="447" t="s">
        <v>4308</v>
      </c>
      <c r="J422" s="447" t="s">
        <v>4308</v>
      </c>
      <c r="K422" s="447" t="s">
        <v>4308</v>
      </c>
      <c r="L422" s="447" t="s">
        <v>4308</v>
      </c>
      <c r="M422" s="447" t="s">
        <v>4308</v>
      </c>
      <c r="N422" s="447" t="s">
        <v>4308</v>
      </c>
    </row>
    <row r="423" spans="1:14" x14ac:dyDescent="0.3">
      <c r="A423" s="447">
        <v>706033</v>
      </c>
      <c r="B423" s="447" t="s">
        <v>317</v>
      </c>
      <c r="C423" s="447" t="s">
        <v>4308</v>
      </c>
      <c r="D423" s="447" t="s">
        <v>4308</v>
      </c>
      <c r="E423" s="447" t="s">
        <v>4308</v>
      </c>
      <c r="F423" s="447" t="s">
        <v>4308</v>
      </c>
      <c r="G423" s="447" t="s">
        <v>4308</v>
      </c>
      <c r="H423" s="447" t="s">
        <v>4308</v>
      </c>
      <c r="I423" s="447" t="s">
        <v>4308</v>
      </c>
      <c r="J423" s="447" t="s">
        <v>4308</v>
      </c>
      <c r="K423" s="447" t="s">
        <v>4308</v>
      </c>
      <c r="L423" s="447" t="s">
        <v>4308</v>
      </c>
      <c r="M423" s="447" t="s">
        <v>4308</v>
      </c>
      <c r="N423" s="447" t="s">
        <v>4308</v>
      </c>
    </row>
    <row r="424" spans="1:14" x14ac:dyDescent="0.3">
      <c r="A424" s="447">
        <v>706030</v>
      </c>
      <c r="B424" s="447" t="s">
        <v>317</v>
      </c>
      <c r="C424" s="447" t="s">
        <v>4308</v>
      </c>
      <c r="D424" s="447" t="s">
        <v>4308</v>
      </c>
      <c r="E424" s="447" t="s">
        <v>4308</v>
      </c>
      <c r="F424" s="447" t="s">
        <v>4308</v>
      </c>
      <c r="G424" s="447" t="s">
        <v>4308</v>
      </c>
      <c r="H424" s="447" t="s">
        <v>4308</v>
      </c>
      <c r="I424" s="447" t="s">
        <v>4308</v>
      </c>
      <c r="J424" s="447" t="s">
        <v>4308</v>
      </c>
      <c r="K424" s="447" t="s">
        <v>4308</v>
      </c>
      <c r="L424" s="447" t="s">
        <v>4308</v>
      </c>
      <c r="M424" s="447" t="s">
        <v>4308</v>
      </c>
      <c r="N424" s="447" t="s">
        <v>4308</v>
      </c>
    </row>
    <row r="425" spans="1:14" x14ac:dyDescent="0.3">
      <c r="A425" s="447">
        <v>706028</v>
      </c>
      <c r="B425" s="447" t="s">
        <v>317</v>
      </c>
      <c r="C425" s="447" t="s">
        <v>4308</v>
      </c>
      <c r="D425" s="447" t="s">
        <v>4308</v>
      </c>
      <c r="E425" s="447" t="s">
        <v>4308</v>
      </c>
      <c r="F425" s="447" t="s">
        <v>4308</v>
      </c>
      <c r="G425" s="447" t="s">
        <v>4308</v>
      </c>
      <c r="H425" s="447" t="s">
        <v>4308</v>
      </c>
      <c r="I425" s="447" t="s">
        <v>4308</v>
      </c>
      <c r="J425" s="447" t="s">
        <v>4308</v>
      </c>
      <c r="K425" s="447" t="s">
        <v>4308</v>
      </c>
      <c r="L425" s="447" t="s">
        <v>4308</v>
      </c>
      <c r="M425" s="447" t="s">
        <v>4308</v>
      </c>
      <c r="N425" s="447" t="s">
        <v>4308</v>
      </c>
    </row>
    <row r="426" spans="1:14" x14ac:dyDescent="0.3">
      <c r="A426" s="447">
        <v>706024</v>
      </c>
      <c r="B426" s="447" t="s">
        <v>317</v>
      </c>
      <c r="C426" s="447" t="s">
        <v>4308</v>
      </c>
      <c r="D426" s="447" t="s">
        <v>4308</v>
      </c>
      <c r="E426" s="447" t="s">
        <v>4308</v>
      </c>
      <c r="F426" s="447" t="s">
        <v>4308</v>
      </c>
      <c r="G426" s="447" t="s">
        <v>4308</v>
      </c>
      <c r="H426" s="447" t="s">
        <v>4308</v>
      </c>
      <c r="I426" s="447" t="s">
        <v>4308</v>
      </c>
      <c r="J426" s="447" t="s">
        <v>4308</v>
      </c>
      <c r="K426" s="447" t="s">
        <v>4308</v>
      </c>
      <c r="L426" s="447" t="s">
        <v>4308</v>
      </c>
      <c r="M426" s="447" t="s">
        <v>4308</v>
      </c>
      <c r="N426" s="447" t="s">
        <v>4308</v>
      </c>
    </row>
    <row r="427" spans="1:14" x14ac:dyDescent="0.3">
      <c r="A427" s="447">
        <v>706023</v>
      </c>
      <c r="B427" s="447" t="s">
        <v>317</v>
      </c>
      <c r="C427" s="447" t="s">
        <v>4308</v>
      </c>
      <c r="D427" s="447" t="s">
        <v>4308</v>
      </c>
      <c r="E427" s="447" t="s">
        <v>4308</v>
      </c>
      <c r="F427" s="447" t="s">
        <v>4308</v>
      </c>
      <c r="G427" s="447" t="s">
        <v>4308</v>
      </c>
      <c r="H427" s="447" t="s">
        <v>4308</v>
      </c>
      <c r="I427" s="447" t="s">
        <v>4308</v>
      </c>
      <c r="J427" s="447" t="s">
        <v>4308</v>
      </c>
      <c r="K427" s="447" t="s">
        <v>4308</v>
      </c>
      <c r="L427" s="447" t="s">
        <v>4308</v>
      </c>
      <c r="M427" s="447" t="s">
        <v>4308</v>
      </c>
      <c r="N427" s="447" t="s">
        <v>4308</v>
      </c>
    </row>
    <row r="428" spans="1:14" x14ac:dyDescent="0.3">
      <c r="A428" s="447">
        <v>706022</v>
      </c>
      <c r="B428" s="447" t="s">
        <v>317</v>
      </c>
      <c r="C428" s="447" t="s">
        <v>4308</v>
      </c>
      <c r="D428" s="447" t="s">
        <v>4308</v>
      </c>
      <c r="E428" s="447" t="s">
        <v>4308</v>
      </c>
      <c r="F428" s="447" t="s">
        <v>4308</v>
      </c>
      <c r="G428" s="447" t="s">
        <v>4308</v>
      </c>
      <c r="H428" s="447" t="s">
        <v>4308</v>
      </c>
      <c r="I428" s="447" t="s">
        <v>4308</v>
      </c>
      <c r="J428" s="447" t="s">
        <v>4308</v>
      </c>
      <c r="K428" s="447" t="s">
        <v>4308</v>
      </c>
      <c r="L428" s="447" t="s">
        <v>4308</v>
      </c>
      <c r="M428" s="447" t="s">
        <v>4308</v>
      </c>
      <c r="N428" s="447" t="s">
        <v>4308</v>
      </c>
    </row>
    <row r="429" spans="1:14" x14ac:dyDescent="0.3">
      <c r="A429" s="447">
        <v>706018</v>
      </c>
      <c r="B429" s="447" t="s">
        <v>317</v>
      </c>
      <c r="C429" s="447" t="s">
        <v>4308</v>
      </c>
      <c r="D429" s="447" t="s">
        <v>4308</v>
      </c>
      <c r="E429" s="447" t="s">
        <v>4308</v>
      </c>
      <c r="F429" s="447" t="s">
        <v>4308</v>
      </c>
      <c r="G429" s="447" t="s">
        <v>4308</v>
      </c>
      <c r="H429" s="447" t="s">
        <v>4308</v>
      </c>
      <c r="I429" s="447" t="s">
        <v>4308</v>
      </c>
      <c r="J429" s="447" t="s">
        <v>4308</v>
      </c>
      <c r="K429" s="447" t="s">
        <v>4308</v>
      </c>
      <c r="L429" s="447" t="s">
        <v>4308</v>
      </c>
      <c r="M429" s="447" t="s">
        <v>4308</v>
      </c>
      <c r="N429" s="447" t="s">
        <v>4308</v>
      </c>
    </row>
    <row r="430" spans="1:14" x14ac:dyDescent="0.3">
      <c r="A430" s="447">
        <v>706017</v>
      </c>
      <c r="B430" s="447" t="s">
        <v>317</v>
      </c>
      <c r="C430" s="447" t="s">
        <v>4308</v>
      </c>
      <c r="D430" s="447" t="s">
        <v>4308</v>
      </c>
      <c r="E430" s="447" t="s">
        <v>4308</v>
      </c>
      <c r="F430" s="447" t="s">
        <v>4308</v>
      </c>
      <c r="G430" s="447" t="s">
        <v>4308</v>
      </c>
      <c r="H430" s="447" t="s">
        <v>4308</v>
      </c>
      <c r="I430" s="447" t="s">
        <v>4308</v>
      </c>
      <c r="J430" s="447" t="s">
        <v>4308</v>
      </c>
      <c r="K430" s="447" t="s">
        <v>4308</v>
      </c>
      <c r="L430" s="447" t="s">
        <v>4308</v>
      </c>
      <c r="M430" s="447" t="s">
        <v>4308</v>
      </c>
      <c r="N430" s="447" t="s">
        <v>4308</v>
      </c>
    </row>
    <row r="431" spans="1:14" x14ac:dyDescent="0.3">
      <c r="A431" s="447">
        <v>706016</v>
      </c>
      <c r="B431" s="447" t="s">
        <v>317</v>
      </c>
      <c r="C431" s="447" t="s">
        <v>4308</v>
      </c>
      <c r="D431" s="447" t="s">
        <v>4308</v>
      </c>
      <c r="E431" s="447" t="s">
        <v>4308</v>
      </c>
      <c r="F431" s="447" t="s">
        <v>4308</v>
      </c>
      <c r="G431" s="447" t="s">
        <v>4308</v>
      </c>
      <c r="H431" s="447" t="s">
        <v>4308</v>
      </c>
      <c r="I431" s="447" t="s">
        <v>4308</v>
      </c>
      <c r="J431" s="447" t="s">
        <v>4308</v>
      </c>
      <c r="K431" s="447" t="s">
        <v>4308</v>
      </c>
      <c r="L431" s="447" t="s">
        <v>4308</v>
      </c>
      <c r="M431" s="447" t="s">
        <v>4308</v>
      </c>
      <c r="N431" s="447" t="s">
        <v>4308</v>
      </c>
    </row>
    <row r="432" spans="1:14" x14ac:dyDescent="0.3">
      <c r="A432" s="447">
        <v>706015</v>
      </c>
      <c r="B432" s="447" t="s">
        <v>317</v>
      </c>
      <c r="C432" s="447" t="s">
        <v>4308</v>
      </c>
      <c r="D432" s="447" t="s">
        <v>4308</v>
      </c>
      <c r="E432" s="447" t="s">
        <v>4308</v>
      </c>
      <c r="F432" s="447" t="s">
        <v>4308</v>
      </c>
      <c r="G432" s="447" t="s">
        <v>4308</v>
      </c>
      <c r="H432" s="447" t="s">
        <v>4308</v>
      </c>
      <c r="I432" s="447" t="s">
        <v>4308</v>
      </c>
      <c r="J432" s="447" t="s">
        <v>4308</v>
      </c>
      <c r="K432" s="447" t="s">
        <v>4308</v>
      </c>
      <c r="L432" s="447" t="s">
        <v>4308</v>
      </c>
      <c r="M432" s="447" t="s">
        <v>4308</v>
      </c>
      <c r="N432" s="447" t="s">
        <v>4308</v>
      </c>
    </row>
    <row r="433" spans="1:14" x14ac:dyDescent="0.3">
      <c r="A433" s="447">
        <v>706010</v>
      </c>
      <c r="B433" s="447" t="s">
        <v>317</v>
      </c>
      <c r="C433" s="447" t="s">
        <v>4308</v>
      </c>
      <c r="D433" s="447" t="s">
        <v>4308</v>
      </c>
      <c r="E433" s="447" t="s">
        <v>4308</v>
      </c>
      <c r="F433" s="447" t="s">
        <v>4308</v>
      </c>
      <c r="G433" s="447" t="s">
        <v>4308</v>
      </c>
      <c r="H433" s="447" t="s">
        <v>4308</v>
      </c>
      <c r="I433" s="447" t="s">
        <v>4308</v>
      </c>
      <c r="J433" s="447" t="s">
        <v>4308</v>
      </c>
      <c r="K433" s="447" t="s">
        <v>4308</v>
      </c>
      <c r="L433" s="447" t="s">
        <v>4308</v>
      </c>
      <c r="M433" s="447" t="s">
        <v>4308</v>
      </c>
      <c r="N433" s="447" t="s">
        <v>4308</v>
      </c>
    </row>
    <row r="434" spans="1:14" x14ac:dyDescent="0.3">
      <c r="A434" s="447">
        <v>706009</v>
      </c>
      <c r="B434" s="447" t="s">
        <v>317</v>
      </c>
      <c r="C434" s="447" t="s">
        <v>4308</v>
      </c>
      <c r="D434" s="447" t="s">
        <v>4308</v>
      </c>
      <c r="E434" s="447" t="s">
        <v>4308</v>
      </c>
      <c r="F434" s="447" t="s">
        <v>4308</v>
      </c>
      <c r="G434" s="447" t="s">
        <v>4308</v>
      </c>
      <c r="H434" s="447" t="s">
        <v>4308</v>
      </c>
      <c r="I434" s="447" t="s">
        <v>4308</v>
      </c>
      <c r="J434" s="447" t="s">
        <v>4308</v>
      </c>
      <c r="K434" s="447" t="s">
        <v>4308</v>
      </c>
      <c r="L434" s="447" t="s">
        <v>4308</v>
      </c>
      <c r="M434" s="447" t="s">
        <v>4308</v>
      </c>
      <c r="N434" s="447" t="s">
        <v>4308</v>
      </c>
    </row>
    <row r="435" spans="1:14" x14ac:dyDescent="0.3">
      <c r="A435" s="447">
        <v>706008</v>
      </c>
      <c r="B435" s="447" t="s">
        <v>317</v>
      </c>
      <c r="C435" s="447" t="s">
        <v>4308</v>
      </c>
      <c r="D435" s="447" t="s">
        <v>4308</v>
      </c>
      <c r="E435" s="447" t="s">
        <v>4308</v>
      </c>
      <c r="F435" s="447" t="s">
        <v>4308</v>
      </c>
      <c r="G435" s="447" t="s">
        <v>4308</v>
      </c>
      <c r="H435" s="447" t="s">
        <v>4308</v>
      </c>
      <c r="I435" s="447" t="s">
        <v>4308</v>
      </c>
      <c r="J435" s="447" t="s">
        <v>4308</v>
      </c>
      <c r="K435" s="447" t="s">
        <v>4308</v>
      </c>
      <c r="L435" s="447" t="s">
        <v>4308</v>
      </c>
      <c r="M435" s="447" t="s">
        <v>4308</v>
      </c>
      <c r="N435" s="447" t="s">
        <v>4308</v>
      </c>
    </row>
    <row r="436" spans="1:14" x14ac:dyDescent="0.3">
      <c r="A436" s="447">
        <v>706005</v>
      </c>
      <c r="B436" s="447" t="s">
        <v>317</v>
      </c>
      <c r="C436" s="447" t="s">
        <v>4308</v>
      </c>
      <c r="D436" s="447" t="s">
        <v>4308</v>
      </c>
      <c r="E436" s="447" t="s">
        <v>4308</v>
      </c>
      <c r="F436" s="447" t="s">
        <v>4308</v>
      </c>
      <c r="G436" s="447" t="s">
        <v>4308</v>
      </c>
      <c r="H436" s="447" t="s">
        <v>4308</v>
      </c>
      <c r="I436" s="447" t="s">
        <v>4308</v>
      </c>
      <c r="J436" s="447" t="s">
        <v>4308</v>
      </c>
      <c r="K436" s="447" t="s">
        <v>4308</v>
      </c>
      <c r="L436" s="447" t="s">
        <v>4308</v>
      </c>
      <c r="M436" s="447" t="s">
        <v>4308</v>
      </c>
      <c r="N436" s="447" t="s">
        <v>4308</v>
      </c>
    </row>
    <row r="437" spans="1:14" x14ac:dyDescent="0.3">
      <c r="A437" s="447">
        <v>706004</v>
      </c>
      <c r="B437" s="447" t="s">
        <v>317</v>
      </c>
      <c r="C437" s="447" t="s">
        <v>4308</v>
      </c>
      <c r="D437" s="447" t="s">
        <v>4308</v>
      </c>
      <c r="E437" s="447" t="s">
        <v>4308</v>
      </c>
      <c r="F437" s="447" t="s">
        <v>4308</v>
      </c>
      <c r="G437" s="447" t="s">
        <v>4308</v>
      </c>
      <c r="H437" s="447" t="s">
        <v>4308</v>
      </c>
      <c r="I437" s="447" t="s">
        <v>4308</v>
      </c>
      <c r="J437" s="447" t="s">
        <v>4308</v>
      </c>
      <c r="K437" s="447" t="s">
        <v>4308</v>
      </c>
      <c r="L437" s="447" t="s">
        <v>4308</v>
      </c>
      <c r="M437" s="447" t="s">
        <v>4308</v>
      </c>
      <c r="N437" s="447" t="s">
        <v>4308</v>
      </c>
    </row>
    <row r="438" spans="1:14" x14ac:dyDescent="0.3">
      <c r="A438" s="447">
        <v>706003</v>
      </c>
      <c r="B438" s="447" t="s">
        <v>317</v>
      </c>
      <c r="C438" s="447" t="s">
        <v>4308</v>
      </c>
      <c r="D438" s="447" t="s">
        <v>4308</v>
      </c>
      <c r="E438" s="447" t="s">
        <v>4308</v>
      </c>
      <c r="F438" s="447" t="s">
        <v>4308</v>
      </c>
      <c r="G438" s="447" t="s">
        <v>4308</v>
      </c>
      <c r="H438" s="447" t="s">
        <v>4308</v>
      </c>
      <c r="I438" s="447" t="s">
        <v>4308</v>
      </c>
      <c r="J438" s="447" t="s">
        <v>4308</v>
      </c>
      <c r="K438" s="447" t="s">
        <v>4308</v>
      </c>
      <c r="L438" s="447" t="s">
        <v>4308</v>
      </c>
      <c r="M438" s="447" t="s">
        <v>4308</v>
      </c>
      <c r="N438" s="447" t="s">
        <v>4308</v>
      </c>
    </row>
    <row r="439" spans="1:14" x14ac:dyDescent="0.3">
      <c r="A439" s="447">
        <v>706002</v>
      </c>
      <c r="B439" s="447" t="s">
        <v>317</v>
      </c>
      <c r="C439" s="447" t="s">
        <v>4308</v>
      </c>
      <c r="D439" s="447" t="s">
        <v>4308</v>
      </c>
      <c r="E439" s="447" t="s">
        <v>4308</v>
      </c>
      <c r="F439" s="447" t="s">
        <v>4308</v>
      </c>
      <c r="G439" s="447" t="s">
        <v>4308</v>
      </c>
      <c r="H439" s="447" t="s">
        <v>4308</v>
      </c>
      <c r="I439" s="447" t="s">
        <v>4308</v>
      </c>
      <c r="J439" s="447" t="s">
        <v>4308</v>
      </c>
      <c r="K439" s="447" t="s">
        <v>4308</v>
      </c>
      <c r="L439" s="447" t="s">
        <v>4308</v>
      </c>
      <c r="M439" s="447" t="s">
        <v>4308</v>
      </c>
      <c r="N439" s="447" t="s">
        <v>4308</v>
      </c>
    </row>
    <row r="440" spans="1:14" x14ac:dyDescent="0.3">
      <c r="A440" s="447">
        <v>706000</v>
      </c>
      <c r="B440" s="447" t="s">
        <v>317</v>
      </c>
      <c r="C440" s="447" t="s">
        <v>4308</v>
      </c>
      <c r="D440" s="447" t="s">
        <v>4308</v>
      </c>
      <c r="E440" s="447" t="s">
        <v>4308</v>
      </c>
      <c r="F440" s="447" t="s">
        <v>4308</v>
      </c>
      <c r="G440" s="447" t="s">
        <v>4308</v>
      </c>
      <c r="H440" s="447" t="s">
        <v>4308</v>
      </c>
      <c r="I440" s="447" t="s">
        <v>4308</v>
      </c>
      <c r="J440" s="447" t="s">
        <v>4308</v>
      </c>
      <c r="K440" s="447" t="s">
        <v>4308</v>
      </c>
      <c r="L440" s="447" t="s">
        <v>4308</v>
      </c>
      <c r="M440" s="447" t="s">
        <v>4308</v>
      </c>
      <c r="N440" s="447" t="s">
        <v>4308</v>
      </c>
    </row>
    <row r="441" spans="1:14" x14ac:dyDescent="0.3">
      <c r="A441" s="447">
        <v>705997</v>
      </c>
      <c r="B441" s="447" t="s">
        <v>317</v>
      </c>
      <c r="C441" s="447" t="s">
        <v>4308</v>
      </c>
      <c r="D441" s="447" t="s">
        <v>4308</v>
      </c>
      <c r="E441" s="447" t="s">
        <v>4308</v>
      </c>
      <c r="F441" s="447" t="s">
        <v>4308</v>
      </c>
      <c r="G441" s="447" t="s">
        <v>4308</v>
      </c>
      <c r="H441" s="447" t="s">
        <v>4308</v>
      </c>
      <c r="I441" s="447" t="s">
        <v>4308</v>
      </c>
      <c r="J441" s="447" t="s">
        <v>4308</v>
      </c>
      <c r="K441" s="447" t="s">
        <v>4308</v>
      </c>
      <c r="L441" s="447" t="s">
        <v>4308</v>
      </c>
      <c r="M441" s="447" t="s">
        <v>4308</v>
      </c>
      <c r="N441" s="447" t="s">
        <v>4308</v>
      </c>
    </row>
    <row r="442" spans="1:14" x14ac:dyDescent="0.3">
      <c r="A442" s="447">
        <v>705996</v>
      </c>
      <c r="B442" s="447" t="s">
        <v>317</v>
      </c>
      <c r="C442" s="447" t="s">
        <v>4308</v>
      </c>
      <c r="D442" s="447" t="s">
        <v>4308</v>
      </c>
      <c r="E442" s="447" t="s">
        <v>4308</v>
      </c>
      <c r="F442" s="447" t="s">
        <v>4308</v>
      </c>
      <c r="G442" s="447" t="s">
        <v>4308</v>
      </c>
      <c r="H442" s="447" t="s">
        <v>4308</v>
      </c>
      <c r="I442" s="447" t="s">
        <v>4308</v>
      </c>
      <c r="J442" s="447" t="s">
        <v>4308</v>
      </c>
      <c r="K442" s="447" t="s">
        <v>4308</v>
      </c>
      <c r="L442" s="447" t="s">
        <v>4308</v>
      </c>
      <c r="M442" s="447" t="s">
        <v>4308</v>
      </c>
      <c r="N442" s="447" t="s">
        <v>4308</v>
      </c>
    </row>
    <row r="443" spans="1:14" x14ac:dyDescent="0.3">
      <c r="A443" s="447">
        <v>705995</v>
      </c>
      <c r="B443" s="447" t="s">
        <v>317</v>
      </c>
      <c r="C443" s="447" t="s">
        <v>4308</v>
      </c>
      <c r="D443" s="447" t="s">
        <v>4308</v>
      </c>
      <c r="E443" s="447" t="s">
        <v>4308</v>
      </c>
      <c r="F443" s="447" t="s">
        <v>4308</v>
      </c>
      <c r="G443" s="447" t="s">
        <v>4308</v>
      </c>
      <c r="H443" s="447" t="s">
        <v>4308</v>
      </c>
      <c r="I443" s="447" t="s">
        <v>4308</v>
      </c>
      <c r="J443" s="447" t="s">
        <v>4308</v>
      </c>
      <c r="K443" s="447" t="s">
        <v>4308</v>
      </c>
      <c r="L443" s="447" t="s">
        <v>4308</v>
      </c>
      <c r="M443" s="447" t="s">
        <v>4308</v>
      </c>
      <c r="N443" s="447" t="s">
        <v>4308</v>
      </c>
    </row>
    <row r="444" spans="1:14" x14ac:dyDescent="0.3">
      <c r="A444" s="447">
        <v>705994</v>
      </c>
      <c r="B444" s="447" t="s">
        <v>317</v>
      </c>
      <c r="C444" s="447" t="s">
        <v>4308</v>
      </c>
      <c r="D444" s="447" t="s">
        <v>4308</v>
      </c>
      <c r="E444" s="447" t="s">
        <v>4308</v>
      </c>
      <c r="F444" s="447" t="s">
        <v>4308</v>
      </c>
      <c r="G444" s="447" t="s">
        <v>4308</v>
      </c>
      <c r="H444" s="447" t="s">
        <v>4308</v>
      </c>
      <c r="I444" s="447" t="s">
        <v>4308</v>
      </c>
      <c r="J444" s="447" t="s">
        <v>4308</v>
      </c>
      <c r="K444" s="447" t="s">
        <v>4308</v>
      </c>
      <c r="L444" s="447" t="s">
        <v>4308</v>
      </c>
      <c r="M444" s="447" t="s">
        <v>4308</v>
      </c>
      <c r="N444" s="447" t="s">
        <v>4308</v>
      </c>
    </row>
    <row r="445" spans="1:14" x14ac:dyDescent="0.3">
      <c r="A445" s="447">
        <v>705993</v>
      </c>
      <c r="B445" s="447" t="s">
        <v>317</v>
      </c>
      <c r="C445" s="447" t="s">
        <v>4308</v>
      </c>
      <c r="D445" s="447" t="s">
        <v>4308</v>
      </c>
      <c r="E445" s="447" t="s">
        <v>4308</v>
      </c>
      <c r="F445" s="447" t="s">
        <v>4308</v>
      </c>
      <c r="G445" s="447" t="s">
        <v>4308</v>
      </c>
      <c r="H445" s="447" t="s">
        <v>4308</v>
      </c>
      <c r="I445" s="447" t="s">
        <v>4308</v>
      </c>
      <c r="J445" s="447" t="s">
        <v>4308</v>
      </c>
      <c r="K445" s="447" t="s">
        <v>4308</v>
      </c>
      <c r="L445" s="447" t="s">
        <v>4308</v>
      </c>
      <c r="M445" s="447" t="s">
        <v>4308</v>
      </c>
      <c r="N445" s="447" t="s">
        <v>4308</v>
      </c>
    </row>
    <row r="446" spans="1:14" x14ac:dyDescent="0.3">
      <c r="A446" s="447">
        <v>705990</v>
      </c>
      <c r="B446" s="447" t="s">
        <v>317</v>
      </c>
      <c r="C446" s="447" t="s">
        <v>4308</v>
      </c>
      <c r="D446" s="447" t="s">
        <v>4308</v>
      </c>
      <c r="E446" s="447" t="s">
        <v>4308</v>
      </c>
      <c r="F446" s="447" t="s">
        <v>4308</v>
      </c>
      <c r="G446" s="447" t="s">
        <v>4308</v>
      </c>
      <c r="H446" s="447" t="s">
        <v>4308</v>
      </c>
      <c r="I446" s="447" t="s">
        <v>4308</v>
      </c>
      <c r="J446" s="447" t="s">
        <v>4308</v>
      </c>
      <c r="K446" s="447" t="s">
        <v>4308</v>
      </c>
      <c r="L446" s="447" t="s">
        <v>4308</v>
      </c>
      <c r="M446" s="447" t="s">
        <v>4308</v>
      </c>
      <c r="N446" s="447" t="s">
        <v>4308</v>
      </c>
    </row>
    <row r="447" spans="1:14" x14ac:dyDescent="0.3">
      <c r="A447" s="447">
        <v>705989</v>
      </c>
      <c r="B447" s="447" t="s">
        <v>317</v>
      </c>
      <c r="C447" s="447" t="s">
        <v>4308</v>
      </c>
      <c r="D447" s="447" t="s">
        <v>4308</v>
      </c>
      <c r="E447" s="447" t="s">
        <v>4308</v>
      </c>
      <c r="F447" s="447" t="s">
        <v>4308</v>
      </c>
      <c r="G447" s="447" t="s">
        <v>4308</v>
      </c>
      <c r="H447" s="447" t="s">
        <v>4308</v>
      </c>
      <c r="I447" s="447" t="s">
        <v>4308</v>
      </c>
      <c r="J447" s="447" t="s">
        <v>4308</v>
      </c>
      <c r="K447" s="447" t="s">
        <v>4308</v>
      </c>
      <c r="L447" s="447" t="s">
        <v>4308</v>
      </c>
      <c r="M447" s="447" t="s">
        <v>4308</v>
      </c>
      <c r="N447" s="447" t="s">
        <v>4308</v>
      </c>
    </row>
    <row r="448" spans="1:14" x14ac:dyDescent="0.3">
      <c r="A448" s="447">
        <v>705988</v>
      </c>
      <c r="B448" s="447" t="s">
        <v>317</v>
      </c>
      <c r="C448" s="447" t="s">
        <v>4308</v>
      </c>
      <c r="D448" s="447" t="s">
        <v>4308</v>
      </c>
      <c r="E448" s="447" t="s">
        <v>4308</v>
      </c>
      <c r="F448" s="447" t="s">
        <v>4308</v>
      </c>
      <c r="G448" s="447" t="s">
        <v>4308</v>
      </c>
      <c r="H448" s="447" t="s">
        <v>4308</v>
      </c>
      <c r="I448" s="447" t="s">
        <v>4308</v>
      </c>
      <c r="J448" s="447" t="s">
        <v>4308</v>
      </c>
      <c r="K448" s="447" t="s">
        <v>4308</v>
      </c>
      <c r="L448" s="447" t="s">
        <v>4308</v>
      </c>
      <c r="M448" s="447" t="s">
        <v>4308</v>
      </c>
      <c r="N448" s="447" t="s">
        <v>4308</v>
      </c>
    </row>
    <row r="449" spans="1:14" x14ac:dyDescent="0.3">
      <c r="A449" s="447">
        <v>705986</v>
      </c>
      <c r="B449" s="447" t="s">
        <v>317</v>
      </c>
      <c r="C449" s="447" t="s">
        <v>4308</v>
      </c>
      <c r="D449" s="447" t="s">
        <v>4308</v>
      </c>
      <c r="E449" s="447" t="s">
        <v>4308</v>
      </c>
      <c r="F449" s="447" t="s">
        <v>4308</v>
      </c>
      <c r="G449" s="447" t="s">
        <v>4308</v>
      </c>
      <c r="H449" s="447" t="s">
        <v>4308</v>
      </c>
      <c r="I449" s="447" t="s">
        <v>4308</v>
      </c>
      <c r="J449" s="447" t="s">
        <v>4308</v>
      </c>
      <c r="K449" s="447" t="s">
        <v>4308</v>
      </c>
      <c r="L449" s="447" t="s">
        <v>4308</v>
      </c>
      <c r="M449" s="447" t="s">
        <v>4308</v>
      </c>
      <c r="N449" s="447" t="s">
        <v>4308</v>
      </c>
    </row>
    <row r="450" spans="1:14" x14ac:dyDescent="0.3">
      <c r="A450" s="447">
        <v>705985</v>
      </c>
      <c r="B450" s="447" t="s">
        <v>317</v>
      </c>
      <c r="C450" s="447" t="s">
        <v>4308</v>
      </c>
      <c r="D450" s="447" t="s">
        <v>4308</v>
      </c>
      <c r="E450" s="447" t="s">
        <v>4308</v>
      </c>
      <c r="F450" s="447" t="s">
        <v>4308</v>
      </c>
      <c r="G450" s="447" t="s">
        <v>4308</v>
      </c>
      <c r="H450" s="447" t="s">
        <v>4308</v>
      </c>
      <c r="I450" s="447" t="s">
        <v>4308</v>
      </c>
      <c r="J450" s="447" t="s">
        <v>4308</v>
      </c>
      <c r="K450" s="447" t="s">
        <v>4308</v>
      </c>
      <c r="L450" s="447" t="s">
        <v>4308</v>
      </c>
      <c r="M450" s="447" t="s">
        <v>4308</v>
      </c>
      <c r="N450" s="447" t="s">
        <v>4308</v>
      </c>
    </row>
    <row r="451" spans="1:14" x14ac:dyDescent="0.3">
      <c r="A451" s="447">
        <v>705978</v>
      </c>
      <c r="B451" s="447" t="s">
        <v>317</v>
      </c>
      <c r="C451" s="447" t="s">
        <v>4308</v>
      </c>
      <c r="D451" s="447" t="s">
        <v>4308</v>
      </c>
      <c r="E451" s="447" t="s">
        <v>4308</v>
      </c>
      <c r="F451" s="447" t="s">
        <v>4308</v>
      </c>
      <c r="G451" s="447" t="s">
        <v>4308</v>
      </c>
      <c r="H451" s="447" t="s">
        <v>4308</v>
      </c>
      <c r="I451" s="447" t="s">
        <v>4308</v>
      </c>
      <c r="J451" s="447" t="s">
        <v>4308</v>
      </c>
      <c r="K451" s="447" t="s">
        <v>4308</v>
      </c>
      <c r="L451" s="447" t="s">
        <v>4308</v>
      </c>
      <c r="M451" s="447" t="s">
        <v>4308</v>
      </c>
      <c r="N451" s="447" t="s">
        <v>4308</v>
      </c>
    </row>
    <row r="452" spans="1:14" x14ac:dyDescent="0.3">
      <c r="A452" s="447">
        <v>705977</v>
      </c>
      <c r="B452" s="447" t="s">
        <v>317</v>
      </c>
      <c r="C452" s="447" t="s">
        <v>4308</v>
      </c>
      <c r="D452" s="447" t="s">
        <v>4308</v>
      </c>
      <c r="E452" s="447" t="s">
        <v>4308</v>
      </c>
      <c r="F452" s="447" t="s">
        <v>4308</v>
      </c>
      <c r="G452" s="447" t="s">
        <v>4308</v>
      </c>
      <c r="H452" s="447" t="s">
        <v>4308</v>
      </c>
      <c r="I452" s="447" t="s">
        <v>4308</v>
      </c>
      <c r="J452" s="447" t="s">
        <v>4308</v>
      </c>
      <c r="K452" s="447" t="s">
        <v>4308</v>
      </c>
      <c r="L452" s="447" t="s">
        <v>4308</v>
      </c>
      <c r="M452" s="447" t="s">
        <v>4308</v>
      </c>
      <c r="N452" s="447" t="s">
        <v>4308</v>
      </c>
    </row>
    <row r="453" spans="1:14" x14ac:dyDescent="0.3">
      <c r="A453" s="447">
        <v>705976</v>
      </c>
      <c r="B453" s="447" t="s">
        <v>317</v>
      </c>
      <c r="C453" s="447" t="s">
        <v>4308</v>
      </c>
      <c r="D453" s="447" t="s">
        <v>4308</v>
      </c>
      <c r="E453" s="447" t="s">
        <v>4308</v>
      </c>
      <c r="F453" s="447" t="s">
        <v>4308</v>
      </c>
      <c r="G453" s="447" t="s">
        <v>4308</v>
      </c>
      <c r="H453" s="447" t="s">
        <v>4308</v>
      </c>
      <c r="I453" s="447" t="s">
        <v>4308</v>
      </c>
      <c r="J453" s="447" t="s">
        <v>4308</v>
      </c>
      <c r="K453" s="447" t="s">
        <v>4308</v>
      </c>
      <c r="L453" s="447" t="s">
        <v>4308</v>
      </c>
      <c r="M453" s="447" t="s">
        <v>4308</v>
      </c>
      <c r="N453" s="447" t="s">
        <v>4308</v>
      </c>
    </row>
    <row r="454" spans="1:14" x14ac:dyDescent="0.3">
      <c r="A454" s="447">
        <v>705974</v>
      </c>
      <c r="B454" s="447" t="s">
        <v>317</v>
      </c>
      <c r="C454" s="447" t="s">
        <v>4308</v>
      </c>
      <c r="D454" s="447" t="s">
        <v>4308</v>
      </c>
      <c r="E454" s="447" t="s">
        <v>4308</v>
      </c>
      <c r="F454" s="447" t="s">
        <v>4308</v>
      </c>
      <c r="G454" s="447" t="s">
        <v>4308</v>
      </c>
      <c r="H454" s="447" t="s">
        <v>4308</v>
      </c>
      <c r="I454" s="447" t="s">
        <v>4308</v>
      </c>
      <c r="J454" s="447" t="s">
        <v>4308</v>
      </c>
      <c r="K454" s="447" t="s">
        <v>4308</v>
      </c>
      <c r="L454" s="447" t="s">
        <v>4308</v>
      </c>
      <c r="M454" s="447" t="s">
        <v>4308</v>
      </c>
      <c r="N454" s="447" t="s">
        <v>4308</v>
      </c>
    </row>
    <row r="455" spans="1:14" x14ac:dyDescent="0.3">
      <c r="A455" s="447">
        <v>705972</v>
      </c>
      <c r="B455" s="447" t="s">
        <v>317</v>
      </c>
      <c r="C455" s="447" t="s">
        <v>4308</v>
      </c>
      <c r="D455" s="447" t="s">
        <v>4308</v>
      </c>
      <c r="E455" s="447" t="s">
        <v>4308</v>
      </c>
      <c r="F455" s="447" t="s">
        <v>4308</v>
      </c>
      <c r="G455" s="447" t="s">
        <v>4308</v>
      </c>
      <c r="H455" s="447" t="s">
        <v>4308</v>
      </c>
      <c r="I455" s="447" t="s">
        <v>4308</v>
      </c>
      <c r="J455" s="447" t="s">
        <v>4308</v>
      </c>
      <c r="K455" s="447" t="s">
        <v>4308</v>
      </c>
      <c r="L455" s="447" t="s">
        <v>4308</v>
      </c>
      <c r="M455" s="447" t="s">
        <v>4308</v>
      </c>
      <c r="N455" s="447" t="s">
        <v>4308</v>
      </c>
    </row>
    <row r="456" spans="1:14" x14ac:dyDescent="0.3">
      <c r="A456" s="447">
        <v>705971</v>
      </c>
      <c r="B456" s="447" t="s">
        <v>317</v>
      </c>
      <c r="C456" s="447" t="s">
        <v>4308</v>
      </c>
      <c r="D456" s="447" t="s">
        <v>4308</v>
      </c>
      <c r="E456" s="447" t="s">
        <v>4308</v>
      </c>
      <c r="F456" s="447" t="s">
        <v>4308</v>
      </c>
      <c r="G456" s="447" t="s">
        <v>4308</v>
      </c>
      <c r="H456" s="447" t="s">
        <v>4308</v>
      </c>
      <c r="I456" s="447" t="s">
        <v>4308</v>
      </c>
      <c r="J456" s="447" t="s">
        <v>4308</v>
      </c>
      <c r="K456" s="447" t="s">
        <v>4308</v>
      </c>
      <c r="L456" s="447" t="s">
        <v>4308</v>
      </c>
      <c r="M456" s="447" t="s">
        <v>4308</v>
      </c>
      <c r="N456" s="447" t="s">
        <v>4308</v>
      </c>
    </row>
    <row r="457" spans="1:14" x14ac:dyDescent="0.3">
      <c r="A457" s="447">
        <v>705968</v>
      </c>
      <c r="B457" s="447" t="s">
        <v>317</v>
      </c>
      <c r="C457" s="447" t="s">
        <v>4308</v>
      </c>
      <c r="D457" s="447" t="s">
        <v>4308</v>
      </c>
      <c r="E457" s="447" t="s">
        <v>4308</v>
      </c>
      <c r="F457" s="447" t="s">
        <v>4308</v>
      </c>
      <c r="G457" s="447" t="s">
        <v>4308</v>
      </c>
      <c r="H457" s="447" t="s">
        <v>4308</v>
      </c>
      <c r="I457" s="447" t="s">
        <v>4308</v>
      </c>
      <c r="J457" s="447" t="s">
        <v>4308</v>
      </c>
      <c r="K457" s="447" t="s">
        <v>4308</v>
      </c>
      <c r="L457" s="447" t="s">
        <v>4308</v>
      </c>
      <c r="M457" s="447" t="s">
        <v>4308</v>
      </c>
      <c r="N457" s="447" t="s">
        <v>4308</v>
      </c>
    </row>
    <row r="458" spans="1:14" x14ac:dyDescent="0.3">
      <c r="A458" s="447">
        <v>705965</v>
      </c>
      <c r="B458" s="447" t="s">
        <v>317</v>
      </c>
      <c r="C458" s="447" t="s">
        <v>4308</v>
      </c>
      <c r="D458" s="447" t="s">
        <v>4308</v>
      </c>
      <c r="E458" s="447" t="s">
        <v>4308</v>
      </c>
      <c r="F458" s="447" t="s">
        <v>4308</v>
      </c>
      <c r="G458" s="447" t="s">
        <v>4308</v>
      </c>
      <c r="H458" s="447" t="s">
        <v>4308</v>
      </c>
      <c r="I458" s="447" t="s">
        <v>4308</v>
      </c>
      <c r="J458" s="447" t="s">
        <v>4308</v>
      </c>
      <c r="K458" s="447" t="s">
        <v>4308</v>
      </c>
      <c r="L458" s="447" t="s">
        <v>4308</v>
      </c>
      <c r="M458" s="447" t="s">
        <v>4308</v>
      </c>
      <c r="N458" s="447" t="s">
        <v>4308</v>
      </c>
    </row>
    <row r="459" spans="1:14" x14ac:dyDescent="0.3">
      <c r="A459" s="447">
        <v>705964</v>
      </c>
      <c r="B459" s="447" t="s">
        <v>317</v>
      </c>
      <c r="C459" s="447" t="s">
        <v>4308</v>
      </c>
      <c r="D459" s="447" t="s">
        <v>4308</v>
      </c>
      <c r="E459" s="447" t="s">
        <v>4308</v>
      </c>
      <c r="F459" s="447" t="s">
        <v>4308</v>
      </c>
      <c r="G459" s="447" t="s">
        <v>4308</v>
      </c>
      <c r="H459" s="447" t="s">
        <v>4308</v>
      </c>
      <c r="I459" s="447" t="s">
        <v>4308</v>
      </c>
      <c r="J459" s="447" t="s">
        <v>4308</v>
      </c>
      <c r="K459" s="447" t="s">
        <v>4308</v>
      </c>
      <c r="L459" s="447" t="s">
        <v>4308</v>
      </c>
      <c r="M459" s="447" t="s">
        <v>4308</v>
      </c>
      <c r="N459" s="447" t="s">
        <v>4308</v>
      </c>
    </row>
    <row r="460" spans="1:14" x14ac:dyDescent="0.3">
      <c r="A460" s="447">
        <v>705962</v>
      </c>
      <c r="B460" s="447" t="s">
        <v>317</v>
      </c>
      <c r="C460" s="447" t="s">
        <v>4308</v>
      </c>
      <c r="D460" s="447" t="s">
        <v>4308</v>
      </c>
      <c r="E460" s="447" t="s">
        <v>4308</v>
      </c>
      <c r="F460" s="447" t="s">
        <v>4308</v>
      </c>
      <c r="G460" s="447" t="s">
        <v>4308</v>
      </c>
      <c r="H460" s="447" t="s">
        <v>4308</v>
      </c>
      <c r="I460" s="447" t="s">
        <v>4308</v>
      </c>
      <c r="J460" s="447" t="s">
        <v>4308</v>
      </c>
      <c r="K460" s="447" t="s">
        <v>4308</v>
      </c>
      <c r="L460" s="447" t="s">
        <v>4308</v>
      </c>
      <c r="M460" s="447" t="s">
        <v>4308</v>
      </c>
      <c r="N460" s="447" t="s">
        <v>4308</v>
      </c>
    </row>
    <row r="461" spans="1:14" x14ac:dyDescent="0.3">
      <c r="A461" s="447">
        <v>705959</v>
      </c>
      <c r="B461" s="447" t="s">
        <v>317</v>
      </c>
      <c r="C461" s="447" t="s">
        <v>4308</v>
      </c>
      <c r="D461" s="447" t="s">
        <v>4308</v>
      </c>
      <c r="E461" s="447" t="s">
        <v>4308</v>
      </c>
      <c r="F461" s="447" t="s">
        <v>4308</v>
      </c>
      <c r="G461" s="447" t="s">
        <v>4308</v>
      </c>
      <c r="H461" s="447" t="s">
        <v>4308</v>
      </c>
      <c r="I461" s="447" t="s">
        <v>4308</v>
      </c>
      <c r="J461" s="447" t="s">
        <v>4308</v>
      </c>
      <c r="K461" s="447" t="s">
        <v>4308</v>
      </c>
      <c r="L461" s="447" t="s">
        <v>4308</v>
      </c>
      <c r="M461" s="447" t="s">
        <v>4308</v>
      </c>
      <c r="N461" s="447" t="s">
        <v>4308</v>
      </c>
    </row>
    <row r="462" spans="1:14" x14ac:dyDescent="0.3">
      <c r="A462" s="447">
        <v>705958</v>
      </c>
      <c r="B462" s="447" t="s">
        <v>317</v>
      </c>
      <c r="C462" s="447" t="s">
        <v>4308</v>
      </c>
      <c r="D462" s="447" t="s">
        <v>4308</v>
      </c>
      <c r="E462" s="447" t="s">
        <v>4308</v>
      </c>
      <c r="F462" s="447" t="s">
        <v>4308</v>
      </c>
      <c r="G462" s="447" t="s">
        <v>4308</v>
      </c>
      <c r="H462" s="447" t="s">
        <v>4308</v>
      </c>
      <c r="I462" s="447" t="s">
        <v>4308</v>
      </c>
      <c r="J462" s="447" t="s">
        <v>4308</v>
      </c>
      <c r="K462" s="447" t="s">
        <v>4308</v>
      </c>
      <c r="L462" s="447" t="s">
        <v>4308</v>
      </c>
      <c r="M462" s="447" t="s">
        <v>4308</v>
      </c>
      <c r="N462" s="447" t="s">
        <v>4308</v>
      </c>
    </row>
    <row r="463" spans="1:14" x14ac:dyDescent="0.3">
      <c r="A463" s="447">
        <v>705957</v>
      </c>
      <c r="B463" s="447" t="s">
        <v>317</v>
      </c>
      <c r="C463" s="447" t="s">
        <v>4308</v>
      </c>
      <c r="D463" s="447" t="s">
        <v>4308</v>
      </c>
      <c r="E463" s="447" t="s">
        <v>4308</v>
      </c>
      <c r="F463" s="447" t="s">
        <v>4308</v>
      </c>
      <c r="G463" s="447" t="s">
        <v>4308</v>
      </c>
      <c r="H463" s="447" t="s">
        <v>4308</v>
      </c>
      <c r="I463" s="447" t="s">
        <v>4308</v>
      </c>
      <c r="J463" s="447" t="s">
        <v>4308</v>
      </c>
      <c r="K463" s="447" t="s">
        <v>4308</v>
      </c>
      <c r="L463" s="447" t="s">
        <v>4308</v>
      </c>
      <c r="M463" s="447" t="s">
        <v>4308</v>
      </c>
      <c r="N463" s="447" t="s">
        <v>4308</v>
      </c>
    </row>
    <row r="464" spans="1:14" x14ac:dyDescent="0.3">
      <c r="A464" s="447">
        <v>705956</v>
      </c>
      <c r="B464" s="447" t="s">
        <v>317</v>
      </c>
      <c r="C464" s="447" t="s">
        <v>4308</v>
      </c>
      <c r="D464" s="447" t="s">
        <v>4308</v>
      </c>
      <c r="E464" s="447" t="s">
        <v>4308</v>
      </c>
      <c r="F464" s="447" t="s">
        <v>4308</v>
      </c>
      <c r="G464" s="447" t="s">
        <v>4308</v>
      </c>
      <c r="H464" s="447" t="s">
        <v>4308</v>
      </c>
      <c r="I464" s="447" t="s">
        <v>4308</v>
      </c>
      <c r="J464" s="447" t="s">
        <v>4308</v>
      </c>
      <c r="K464" s="447" t="s">
        <v>4308</v>
      </c>
      <c r="L464" s="447" t="s">
        <v>4308</v>
      </c>
      <c r="M464" s="447" t="s">
        <v>4308</v>
      </c>
      <c r="N464" s="447" t="s">
        <v>4308</v>
      </c>
    </row>
    <row r="465" spans="1:14" x14ac:dyDescent="0.3">
      <c r="A465" s="447">
        <v>705955</v>
      </c>
      <c r="B465" s="447" t="s">
        <v>317</v>
      </c>
      <c r="C465" s="447" t="s">
        <v>4308</v>
      </c>
      <c r="D465" s="447" t="s">
        <v>4308</v>
      </c>
      <c r="E465" s="447" t="s">
        <v>4308</v>
      </c>
      <c r="F465" s="447" t="s">
        <v>4308</v>
      </c>
      <c r="G465" s="447" t="s">
        <v>4308</v>
      </c>
      <c r="H465" s="447" t="s">
        <v>4308</v>
      </c>
      <c r="I465" s="447" t="s">
        <v>4308</v>
      </c>
      <c r="J465" s="447" t="s">
        <v>4308</v>
      </c>
      <c r="K465" s="447" t="s">
        <v>4308</v>
      </c>
      <c r="L465" s="447" t="s">
        <v>4308</v>
      </c>
      <c r="M465" s="447" t="s">
        <v>4308</v>
      </c>
      <c r="N465" s="447" t="s">
        <v>4308</v>
      </c>
    </row>
    <row r="466" spans="1:14" x14ac:dyDescent="0.3">
      <c r="A466" s="447">
        <v>705950</v>
      </c>
      <c r="B466" s="447" t="s">
        <v>317</v>
      </c>
      <c r="C466" s="447" t="s">
        <v>4308</v>
      </c>
      <c r="D466" s="447" t="s">
        <v>4308</v>
      </c>
      <c r="E466" s="447" t="s">
        <v>4308</v>
      </c>
      <c r="F466" s="447" t="s">
        <v>4308</v>
      </c>
      <c r="G466" s="447" t="s">
        <v>4308</v>
      </c>
      <c r="H466" s="447" t="s">
        <v>4308</v>
      </c>
      <c r="I466" s="447" t="s">
        <v>4308</v>
      </c>
      <c r="J466" s="447" t="s">
        <v>4308</v>
      </c>
      <c r="K466" s="447" t="s">
        <v>4308</v>
      </c>
      <c r="L466" s="447" t="s">
        <v>4308</v>
      </c>
      <c r="M466" s="447" t="s">
        <v>4308</v>
      </c>
      <c r="N466" s="447" t="s">
        <v>4308</v>
      </c>
    </row>
    <row r="467" spans="1:14" x14ac:dyDescent="0.3">
      <c r="A467" s="447">
        <v>705949</v>
      </c>
      <c r="B467" s="447" t="s">
        <v>317</v>
      </c>
      <c r="C467" s="447" t="s">
        <v>4308</v>
      </c>
      <c r="D467" s="447" t="s">
        <v>4308</v>
      </c>
      <c r="E467" s="447" t="s">
        <v>4308</v>
      </c>
      <c r="F467" s="447" t="s">
        <v>4308</v>
      </c>
      <c r="G467" s="447" t="s">
        <v>4308</v>
      </c>
      <c r="H467" s="447" t="s">
        <v>4308</v>
      </c>
      <c r="I467" s="447" t="s">
        <v>4308</v>
      </c>
      <c r="J467" s="447" t="s">
        <v>4308</v>
      </c>
      <c r="K467" s="447" t="s">
        <v>4308</v>
      </c>
      <c r="L467" s="447" t="s">
        <v>4308</v>
      </c>
      <c r="M467" s="447" t="s">
        <v>4308</v>
      </c>
      <c r="N467" s="447" t="s">
        <v>4308</v>
      </c>
    </row>
    <row r="468" spans="1:14" x14ac:dyDescent="0.3">
      <c r="A468" s="447">
        <v>705944</v>
      </c>
      <c r="B468" s="447" t="s">
        <v>317</v>
      </c>
      <c r="C468" s="447" t="s">
        <v>4308</v>
      </c>
      <c r="D468" s="447" t="s">
        <v>4308</v>
      </c>
      <c r="E468" s="447" t="s">
        <v>4308</v>
      </c>
      <c r="F468" s="447" t="s">
        <v>4308</v>
      </c>
      <c r="G468" s="447" t="s">
        <v>4308</v>
      </c>
      <c r="H468" s="447" t="s">
        <v>4308</v>
      </c>
      <c r="I468" s="447" t="s">
        <v>4308</v>
      </c>
      <c r="J468" s="447" t="s">
        <v>4308</v>
      </c>
      <c r="K468" s="447" t="s">
        <v>4308</v>
      </c>
      <c r="L468" s="447" t="s">
        <v>4308</v>
      </c>
      <c r="M468" s="447" t="s">
        <v>4308</v>
      </c>
      <c r="N468" s="447" t="s">
        <v>4308</v>
      </c>
    </row>
    <row r="469" spans="1:14" x14ac:dyDescent="0.3">
      <c r="A469" s="447">
        <v>705943</v>
      </c>
      <c r="B469" s="447" t="s">
        <v>317</v>
      </c>
      <c r="C469" s="447" t="s">
        <v>4308</v>
      </c>
      <c r="D469" s="447" t="s">
        <v>4308</v>
      </c>
      <c r="E469" s="447" t="s">
        <v>4308</v>
      </c>
      <c r="F469" s="447" t="s">
        <v>4308</v>
      </c>
      <c r="G469" s="447" t="s">
        <v>4308</v>
      </c>
      <c r="H469" s="447" t="s">
        <v>4308</v>
      </c>
      <c r="I469" s="447" t="s">
        <v>4308</v>
      </c>
      <c r="J469" s="447" t="s">
        <v>4308</v>
      </c>
      <c r="K469" s="447" t="s">
        <v>4308</v>
      </c>
      <c r="L469" s="447" t="s">
        <v>4308</v>
      </c>
      <c r="M469" s="447" t="s">
        <v>4308</v>
      </c>
      <c r="N469" s="447" t="s">
        <v>4308</v>
      </c>
    </row>
    <row r="470" spans="1:14" x14ac:dyDescent="0.3">
      <c r="A470" s="447">
        <v>705937</v>
      </c>
      <c r="B470" s="447" t="s">
        <v>317</v>
      </c>
      <c r="C470" s="447" t="s">
        <v>4308</v>
      </c>
      <c r="D470" s="447" t="s">
        <v>4308</v>
      </c>
      <c r="E470" s="447" t="s">
        <v>4308</v>
      </c>
      <c r="F470" s="447" t="s">
        <v>4308</v>
      </c>
      <c r="G470" s="447" t="s">
        <v>4308</v>
      </c>
      <c r="H470" s="447" t="s">
        <v>4308</v>
      </c>
      <c r="I470" s="447" t="s">
        <v>4308</v>
      </c>
      <c r="J470" s="447" t="s">
        <v>4308</v>
      </c>
      <c r="K470" s="447" t="s">
        <v>4308</v>
      </c>
      <c r="L470" s="447" t="s">
        <v>4308</v>
      </c>
      <c r="M470" s="447" t="s">
        <v>4308</v>
      </c>
      <c r="N470" s="447" t="s">
        <v>4308</v>
      </c>
    </row>
    <row r="471" spans="1:14" x14ac:dyDescent="0.3">
      <c r="A471" s="447">
        <v>705935</v>
      </c>
      <c r="B471" s="447" t="s">
        <v>317</v>
      </c>
      <c r="C471" s="447" t="s">
        <v>4308</v>
      </c>
      <c r="D471" s="447" t="s">
        <v>4308</v>
      </c>
      <c r="E471" s="447" t="s">
        <v>4308</v>
      </c>
      <c r="F471" s="447" t="s">
        <v>4308</v>
      </c>
      <c r="G471" s="447" t="s">
        <v>4308</v>
      </c>
      <c r="H471" s="447" t="s">
        <v>4308</v>
      </c>
      <c r="I471" s="447" t="s">
        <v>4308</v>
      </c>
      <c r="J471" s="447" t="s">
        <v>4308</v>
      </c>
      <c r="K471" s="447" t="s">
        <v>4308</v>
      </c>
      <c r="L471" s="447" t="s">
        <v>4308</v>
      </c>
      <c r="M471" s="447" t="s">
        <v>4308</v>
      </c>
      <c r="N471" s="447" t="s">
        <v>4308</v>
      </c>
    </row>
    <row r="472" spans="1:14" x14ac:dyDescent="0.3">
      <c r="A472" s="447">
        <v>705932</v>
      </c>
      <c r="B472" s="447" t="s">
        <v>317</v>
      </c>
      <c r="C472" s="447" t="s">
        <v>4308</v>
      </c>
      <c r="D472" s="447" t="s">
        <v>4308</v>
      </c>
      <c r="E472" s="447" t="s">
        <v>4308</v>
      </c>
      <c r="F472" s="447" t="s">
        <v>4308</v>
      </c>
      <c r="G472" s="447" t="s">
        <v>4308</v>
      </c>
      <c r="H472" s="447" t="s">
        <v>4308</v>
      </c>
      <c r="I472" s="447" t="s">
        <v>4308</v>
      </c>
      <c r="J472" s="447" t="s">
        <v>4308</v>
      </c>
      <c r="K472" s="447" t="s">
        <v>4308</v>
      </c>
      <c r="L472" s="447" t="s">
        <v>4308</v>
      </c>
      <c r="M472" s="447" t="s">
        <v>4308</v>
      </c>
      <c r="N472" s="447" t="s">
        <v>4308</v>
      </c>
    </row>
    <row r="473" spans="1:14" x14ac:dyDescent="0.3">
      <c r="A473" s="447">
        <v>705931</v>
      </c>
      <c r="B473" s="447" t="s">
        <v>317</v>
      </c>
      <c r="C473" s="447" t="s">
        <v>4308</v>
      </c>
      <c r="D473" s="447" t="s">
        <v>4308</v>
      </c>
      <c r="E473" s="447" t="s">
        <v>4308</v>
      </c>
      <c r="F473" s="447" t="s">
        <v>4308</v>
      </c>
      <c r="G473" s="447" t="s">
        <v>4308</v>
      </c>
      <c r="H473" s="447" t="s">
        <v>4308</v>
      </c>
      <c r="I473" s="447" t="s">
        <v>4308</v>
      </c>
      <c r="J473" s="447" t="s">
        <v>4308</v>
      </c>
      <c r="K473" s="447" t="s">
        <v>4308</v>
      </c>
      <c r="L473" s="447" t="s">
        <v>4308</v>
      </c>
      <c r="M473" s="447" t="s">
        <v>4308</v>
      </c>
      <c r="N473" s="447" t="s">
        <v>4308</v>
      </c>
    </row>
    <row r="474" spans="1:14" x14ac:dyDescent="0.3">
      <c r="A474" s="447">
        <v>705928</v>
      </c>
      <c r="B474" s="447" t="s">
        <v>317</v>
      </c>
      <c r="C474" s="447" t="s">
        <v>4308</v>
      </c>
      <c r="D474" s="447" t="s">
        <v>4308</v>
      </c>
      <c r="E474" s="447" t="s">
        <v>4308</v>
      </c>
      <c r="F474" s="447" t="s">
        <v>4308</v>
      </c>
      <c r="G474" s="447" t="s">
        <v>4308</v>
      </c>
      <c r="H474" s="447" t="s">
        <v>4308</v>
      </c>
      <c r="I474" s="447" t="s">
        <v>4308</v>
      </c>
      <c r="J474" s="447" t="s">
        <v>4308</v>
      </c>
      <c r="K474" s="447" t="s">
        <v>4308</v>
      </c>
      <c r="L474" s="447" t="s">
        <v>4308</v>
      </c>
      <c r="M474" s="447" t="s">
        <v>4308</v>
      </c>
      <c r="N474" s="447" t="s">
        <v>4308</v>
      </c>
    </row>
    <row r="475" spans="1:14" x14ac:dyDescent="0.3">
      <c r="A475" s="447">
        <v>705927</v>
      </c>
      <c r="B475" s="447" t="s">
        <v>317</v>
      </c>
      <c r="C475" s="447" t="s">
        <v>4308</v>
      </c>
      <c r="D475" s="447" t="s">
        <v>4308</v>
      </c>
      <c r="E475" s="447" t="s">
        <v>4308</v>
      </c>
      <c r="F475" s="447" t="s">
        <v>4308</v>
      </c>
      <c r="G475" s="447" t="s">
        <v>4308</v>
      </c>
      <c r="H475" s="447" t="s">
        <v>4308</v>
      </c>
      <c r="I475" s="447" t="s">
        <v>4308</v>
      </c>
      <c r="J475" s="447" t="s">
        <v>4308</v>
      </c>
      <c r="K475" s="447" t="s">
        <v>4308</v>
      </c>
      <c r="L475" s="447" t="s">
        <v>4308</v>
      </c>
      <c r="M475" s="447" t="s">
        <v>4308</v>
      </c>
      <c r="N475" s="447" t="s">
        <v>4308</v>
      </c>
    </row>
    <row r="476" spans="1:14" x14ac:dyDescent="0.3">
      <c r="A476" s="447">
        <v>705926</v>
      </c>
      <c r="B476" s="447" t="s">
        <v>317</v>
      </c>
      <c r="C476" s="447" t="s">
        <v>4308</v>
      </c>
      <c r="D476" s="447" t="s">
        <v>4308</v>
      </c>
      <c r="E476" s="447" t="s">
        <v>4308</v>
      </c>
      <c r="F476" s="447" t="s">
        <v>4308</v>
      </c>
      <c r="G476" s="447" t="s">
        <v>4308</v>
      </c>
      <c r="H476" s="447" t="s">
        <v>4308</v>
      </c>
      <c r="I476" s="447" t="s">
        <v>4308</v>
      </c>
      <c r="J476" s="447" t="s">
        <v>4308</v>
      </c>
      <c r="K476" s="447" t="s">
        <v>4308</v>
      </c>
      <c r="L476" s="447" t="s">
        <v>4308</v>
      </c>
      <c r="M476" s="447" t="s">
        <v>4308</v>
      </c>
      <c r="N476" s="447" t="s">
        <v>4308</v>
      </c>
    </row>
    <row r="477" spans="1:14" x14ac:dyDescent="0.3">
      <c r="A477" s="447">
        <v>705925</v>
      </c>
      <c r="B477" s="447" t="s">
        <v>317</v>
      </c>
      <c r="C477" s="447" t="s">
        <v>4308</v>
      </c>
      <c r="D477" s="447" t="s">
        <v>4308</v>
      </c>
      <c r="E477" s="447" t="s">
        <v>4308</v>
      </c>
      <c r="F477" s="447" t="s">
        <v>4308</v>
      </c>
      <c r="G477" s="447" t="s">
        <v>4308</v>
      </c>
      <c r="H477" s="447" t="s">
        <v>4308</v>
      </c>
      <c r="I477" s="447" t="s">
        <v>4308</v>
      </c>
      <c r="J477" s="447" t="s">
        <v>4308</v>
      </c>
      <c r="K477" s="447" t="s">
        <v>4308</v>
      </c>
      <c r="L477" s="447" t="s">
        <v>4308</v>
      </c>
      <c r="M477" s="447" t="s">
        <v>4308</v>
      </c>
      <c r="N477" s="447" t="s">
        <v>4308</v>
      </c>
    </row>
    <row r="478" spans="1:14" x14ac:dyDescent="0.3">
      <c r="A478" s="447">
        <v>705923</v>
      </c>
      <c r="B478" s="447" t="s">
        <v>317</v>
      </c>
      <c r="C478" s="447" t="s">
        <v>4308</v>
      </c>
      <c r="D478" s="447" t="s">
        <v>4308</v>
      </c>
      <c r="E478" s="447" t="s">
        <v>4308</v>
      </c>
      <c r="F478" s="447" t="s">
        <v>4308</v>
      </c>
      <c r="G478" s="447" t="s">
        <v>4308</v>
      </c>
      <c r="H478" s="447" t="s">
        <v>4308</v>
      </c>
      <c r="I478" s="447" t="s">
        <v>4308</v>
      </c>
      <c r="J478" s="447" t="s">
        <v>4308</v>
      </c>
      <c r="K478" s="447" t="s">
        <v>4308</v>
      </c>
      <c r="L478" s="447" t="s">
        <v>4308</v>
      </c>
      <c r="M478" s="447" t="s">
        <v>4308</v>
      </c>
      <c r="N478" s="447" t="s">
        <v>4308</v>
      </c>
    </row>
    <row r="479" spans="1:14" x14ac:dyDescent="0.3">
      <c r="A479" s="447">
        <v>705921</v>
      </c>
      <c r="B479" s="447" t="s">
        <v>317</v>
      </c>
      <c r="C479" s="447" t="s">
        <v>4308</v>
      </c>
      <c r="D479" s="447" t="s">
        <v>4308</v>
      </c>
      <c r="E479" s="447" t="s">
        <v>4308</v>
      </c>
      <c r="F479" s="447" t="s">
        <v>4308</v>
      </c>
      <c r="G479" s="447" t="s">
        <v>4308</v>
      </c>
      <c r="H479" s="447" t="s">
        <v>4308</v>
      </c>
      <c r="I479" s="447" t="s">
        <v>4308</v>
      </c>
      <c r="J479" s="447" t="s">
        <v>4308</v>
      </c>
      <c r="K479" s="447" t="s">
        <v>4308</v>
      </c>
      <c r="L479" s="447" t="s">
        <v>4308</v>
      </c>
      <c r="M479" s="447" t="s">
        <v>4308</v>
      </c>
      <c r="N479" s="447" t="s">
        <v>4308</v>
      </c>
    </row>
    <row r="480" spans="1:14" x14ac:dyDescent="0.3">
      <c r="A480" s="447">
        <v>705920</v>
      </c>
      <c r="B480" s="447" t="s">
        <v>317</v>
      </c>
      <c r="C480" s="447" t="s">
        <v>4308</v>
      </c>
      <c r="D480" s="447" t="s">
        <v>4308</v>
      </c>
      <c r="E480" s="447" t="s">
        <v>4308</v>
      </c>
      <c r="F480" s="447" t="s">
        <v>4308</v>
      </c>
      <c r="G480" s="447" t="s">
        <v>4308</v>
      </c>
      <c r="H480" s="447" t="s">
        <v>4308</v>
      </c>
      <c r="I480" s="447" t="s">
        <v>4308</v>
      </c>
      <c r="J480" s="447" t="s">
        <v>4308</v>
      </c>
      <c r="K480" s="447" t="s">
        <v>4308</v>
      </c>
      <c r="L480" s="447" t="s">
        <v>4308</v>
      </c>
      <c r="M480" s="447" t="s">
        <v>4308</v>
      </c>
      <c r="N480" s="447" t="s">
        <v>4308</v>
      </c>
    </row>
    <row r="481" spans="1:14" x14ac:dyDescent="0.3">
      <c r="A481" s="447">
        <v>705918</v>
      </c>
      <c r="B481" s="447" t="s">
        <v>317</v>
      </c>
      <c r="C481" s="447" t="s">
        <v>4308</v>
      </c>
      <c r="D481" s="447" t="s">
        <v>4308</v>
      </c>
      <c r="E481" s="447" t="s">
        <v>4308</v>
      </c>
      <c r="F481" s="447" t="s">
        <v>4308</v>
      </c>
      <c r="G481" s="447" t="s">
        <v>4308</v>
      </c>
      <c r="H481" s="447" t="s">
        <v>4308</v>
      </c>
      <c r="I481" s="447" t="s">
        <v>4308</v>
      </c>
      <c r="J481" s="447" t="s">
        <v>4308</v>
      </c>
      <c r="K481" s="447" t="s">
        <v>4308</v>
      </c>
      <c r="L481" s="447" t="s">
        <v>4308</v>
      </c>
      <c r="M481" s="447" t="s">
        <v>4308</v>
      </c>
      <c r="N481" s="447" t="s">
        <v>4308</v>
      </c>
    </row>
    <row r="482" spans="1:14" x14ac:dyDescent="0.3">
      <c r="A482" s="447">
        <v>705917</v>
      </c>
      <c r="B482" s="447" t="s">
        <v>317</v>
      </c>
      <c r="C482" s="447" t="s">
        <v>4308</v>
      </c>
      <c r="D482" s="447" t="s">
        <v>4308</v>
      </c>
      <c r="E482" s="447" t="s">
        <v>4308</v>
      </c>
      <c r="F482" s="447" t="s">
        <v>4308</v>
      </c>
      <c r="G482" s="447" t="s">
        <v>4308</v>
      </c>
      <c r="H482" s="447" t="s">
        <v>4308</v>
      </c>
      <c r="I482" s="447" t="s">
        <v>4308</v>
      </c>
      <c r="J482" s="447" t="s">
        <v>4308</v>
      </c>
      <c r="K482" s="447" t="s">
        <v>4308</v>
      </c>
      <c r="L482" s="447" t="s">
        <v>4308</v>
      </c>
      <c r="M482" s="447" t="s">
        <v>4308</v>
      </c>
      <c r="N482" s="447" t="s">
        <v>4308</v>
      </c>
    </row>
    <row r="483" spans="1:14" x14ac:dyDescent="0.3">
      <c r="A483" s="447">
        <v>705916</v>
      </c>
      <c r="B483" s="447" t="s">
        <v>317</v>
      </c>
      <c r="C483" s="447" t="s">
        <v>4308</v>
      </c>
      <c r="D483" s="447" t="s">
        <v>4308</v>
      </c>
      <c r="E483" s="447" t="s">
        <v>4308</v>
      </c>
      <c r="F483" s="447" t="s">
        <v>4308</v>
      </c>
      <c r="G483" s="447" t="s">
        <v>4308</v>
      </c>
      <c r="H483" s="447" t="s">
        <v>4308</v>
      </c>
      <c r="I483" s="447" t="s">
        <v>4308</v>
      </c>
      <c r="J483" s="447" t="s">
        <v>4308</v>
      </c>
      <c r="K483" s="447" t="s">
        <v>4308</v>
      </c>
      <c r="L483" s="447" t="s">
        <v>4308</v>
      </c>
      <c r="M483" s="447" t="s">
        <v>4308</v>
      </c>
      <c r="N483" s="447" t="s">
        <v>4308</v>
      </c>
    </row>
    <row r="484" spans="1:14" x14ac:dyDescent="0.3">
      <c r="A484" s="447">
        <v>705914</v>
      </c>
      <c r="B484" s="447" t="s">
        <v>317</v>
      </c>
      <c r="C484" s="447" t="s">
        <v>4308</v>
      </c>
      <c r="D484" s="447" t="s">
        <v>4308</v>
      </c>
      <c r="E484" s="447" t="s">
        <v>4308</v>
      </c>
      <c r="F484" s="447" t="s">
        <v>4308</v>
      </c>
      <c r="G484" s="447" t="s">
        <v>4308</v>
      </c>
      <c r="H484" s="447" t="s">
        <v>4308</v>
      </c>
      <c r="I484" s="447" t="s">
        <v>4308</v>
      </c>
      <c r="J484" s="447" t="s">
        <v>4308</v>
      </c>
      <c r="K484" s="447" t="s">
        <v>4308</v>
      </c>
      <c r="L484" s="447" t="s">
        <v>4308</v>
      </c>
      <c r="M484" s="447" t="s">
        <v>4308</v>
      </c>
      <c r="N484" s="447" t="s">
        <v>4308</v>
      </c>
    </row>
    <row r="485" spans="1:14" x14ac:dyDescent="0.3">
      <c r="A485" s="447">
        <v>705911</v>
      </c>
      <c r="B485" s="447" t="s">
        <v>317</v>
      </c>
      <c r="C485" s="447" t="s">
        <v>4308</v>
      </c>
      <c r="D485" s="447" t="s">
        <v>4308</v>
      </c>
      <c r="E485" s="447" t="s">
        <v>4308</v>
      </c>
      <c r="F485" s="447" t="s">
        <v>4308</v>
      </c>
      <c r="G485" s="447" t="s">
        <v>4308</v>
      </c>
      <c r="H485" s="447" t="s">
        <v>4308</v>
      </c>
      <c r="I485" s="447" t="s">
        <v>4308</v>
      </c>
      <c r="J485" s="447" t="s">
        <v>4308</v>
      </c>
      <c r="K485" s="447" t="s">
        <v>4308</v>
      </c>
      <c r="L485" s="447" t="s">
        <v>4308</v>
      </c>
      <c r="M485" s="447" t="s">
        <v>4308</v>
      </c>
      <c r="N485" s="447" t="s">
        <v>4308</v>
      </c>
    </row>
    <row r="486" spans="1:14" x14ac:dyDescent="0.3">
      <c r="A486" s="447">
        <v>705907</v>
      </c>
      <c r="B486" s="447" t="s">
        <v>317</v>
      </c>
      <c r="C486" s="447" t="s">
        <v>4308</v>
      </c>
      <c r="D486" s="447" t="s">
        <v>4308</v>
      </c>
      <c r="E486" s="447" t="s">
        <v>4308</v>
      </c>
      <c r="F486" s="447" t="s">
        <v>4308</v>
      </c>
      <c r="G486" s="447" t="s">
        <v>4308</v>
      </c>
      <c r="H486" s="447" t="s">
        <v>4308</v>
      </c>
      <c r="I486" s="447" t="s">
        <v>4308</v>
      </c>
      <c r="J486" s="447" t="s">
        <v>4308</v>
      </c>
      <c r="K486" s="447" t="s">
        <v>4308</v>
      </c>
      <c r="L486" s="447" t="s">
        <v>4308</v>
      </c>
      <c r="M486" s="447" t="s">
        <v>4308</v>
      </c>
      <c r="N486" s="447" t="s">
        <v>4308</v>
      </c>
    </row>
    <row r="487" spans="1:14" x14ac:dyDescent="0.3">
      <c r="A487" s="447">
        <v>705902</v>
      </c>
      <c r="B487" s="447" t="s">
        <v>317</v>
      </c>
      <c r="C487" s="447" t="s">
        <v>4308</v>
      </c>
      <c r="D487" s="447" t="s">
        <v>4308</v>
      </c>
      <c r="E487" s="447" t="s">
        <v>4308</v>
      </c>
      <c r="F487" s="447" t="s">
        <v>4308</v>
      </c>
      <c r="G487" s="447" t="s">
        <v>4308</v>
      </c>
      <c r="H487" s="447" t="s">
        <v>4308</v>
      </c>
      <c r="I487" s="447" t="s">
        <v>4308</v>
      </c>
      <c r="J487" s="447" t="s">
        <v>4308</v>
      </c>
      <c r="K487" s="447" t="s">
        <v>4308</v>
      </c>
      <c r="L487" s="447" t="s">
        <v>4308</v>
      </c>
      <c r="M487" s="447" t="s">
        <v>4308</v>
      </c>
      <c r="N487" s="447" t="s">
        <v>4308</v>
      </c>
    </row>
    <row r="488" spans="1:14" x14ac:dyDescent="0.3">
      <c r="A488" s="447">
        <v>705901</v>
      </c>
      <c r="B488" s="447" t="s">
        <v>317</v>
      </c>
      <c r="C488" s="447" t="s">
        <v>4308</v>
      </c>
      <c r="D488" s="447" t="s">
        <v>4308</v>
      </c>
      <c r="E488" s="447" t="s">
        <v>4308</v>
      </c>
      <c r="F488" s="447" t="s">
        <v>4308</v>
      </c>
      <c r="G488" s="447" t="s">
        <v>4308</v>
      </c>
      <c r="H488" s="447" t="s">
        <v>4308</v>
      </c>
      <c r="I488" s="447" t="s">
        <v>4308</v>
      </c>
      <c r="J488" s="447" t="s">
        <v>4308</v>
      </c>
      <c r="K488" s="447" t="s">
        <v>4308</v>
      </c>
      <c r="L488" s="447" t="s">
        <v>4308</v>
      </c>
      <c r="M488" s="447" t="s">
        <v>4308</v>
      </c>
      <c r="N488" s="447" t="s">
        <v>4308</v>
      </c>
    </row>
    <row r="489" spans="1:14" x14ac:dyDescent="0.3">
      <c r="A489" s="447">
        <v>705900</v>
      </c>
      <c r="B489" s="447" t="s">
        <v>317</v>
      </c>
      <c r="C489" s="447" t="s">
        <v>4308</v>
      </c>
      <c r="D489" s="447" t="s">
        <v>4308</v>
      </c>
      <c r="E489" s="447" t="s">
        <v>4308</v>
      </c>
      <c r="F489" s="447" t="s">
        <v>4308</v>
      </c>
      <c r="G489" s="447" t="s">
        <v>4308</v>
      </c>
      <c r="H489" s="447" t="s">
        <v>4308</v>
      </c>
      <c r="I489" s="447" t="s">
        <v>4308</v>
      </c>
      <c r="J489" s="447" t="s">
        <v>4308</v>
      </c>
      <c r="K489" s="447" t="s">
        <v>4308</v>
      </c>
      <c r="L489" s="447" t="s">
        <v>4308</v>
      </c>
      <c r="M489" s="447" t="s">
        <v>4308</v>
      </c>
      <c r="N489" s="447" t="s">
        <v>4308</v>
      </c>
    </row>
    <row r="490" spans="1:14" x14ac:dyDescent="0.3">
      <c r="A490" s="447">
        <v>705899</v>
      </c>
      <c r="B490" s="447" t="s">
        <v>317</v>
      </c>
      <c r="C490" s="447" t="s">
        <v>4308</v>
      </c>
      <c r="D490" s="447" t="s">
        <v>4308</v>
      </c>
      <c r="E490" s="447" t="s">
        <v>4308</v>
      </c>
      <c r="F490" s="447" t="s">
        <v>4308</v>
      </c>
      <c r="G490" s="447" t="s">
        <v>4308</v>
      </c>
      <c r="H490" s="447" t="s">
        <v>4308</v>
      </c>
      <c r="I490" s="447" t="s">
        <v>4308</v>
      </c>
      <c r="J490" s="447" t="s">
        <v>4308</v>
      </c>
      <c r="K490" s="447" t="s">
        <v>4308</v>
      </c>
      <c r="L490" s="447" t="s">
        <v>4308</v>
      </c>
      <c r="M490" s="447" t="s">
        <v>4308</v>
      </c>
      <c r="N490" s="447" t="s">
        <v>4308</v>
      </c>
    </row>
    <row r="491" spans="1:14" x14ac:dyDescent="0.3">
      <c r="A491" s="447">
        <v>705898</v>
      </c>
      <c r="B491" s="447" t="s">
        <v>317</v>
      </c>
      <c r="C491" s="447" t="s">
        <v>4308</v>
      </c>
      <c r="D491" s="447" t="s">
        <v>4308</v>
      </c>
      <c r="E491" s="447" t="s">
        <v>4308</v>
      </c>
      <c r="F491" s="447" t="s">
        <v>4308</v>
      </c>
      <c r="G491" s="447" t="s">
        <v>4308</v>
      </c>
      <c r="H491" s="447" t="s">
        <v>4308</v>
      </c>
      <c r="I491" s="447" t="s">
        <v>4308</v>
      </c>
      <c r="J491" s="447" t="s">
        <v>4308</v>
      </c>
      <c r="K491" s="447" t="s">
        <v>4308</v>
      </c>
      <c r="L491" s="447" t="s">
        <v>4308</v>
      </c>
      <c r="M491" s="447" t="s">
        <v>4308</v>
      </c>
      <c r="N491" s="447" t="s">
        <v>4308</v>
      </c>
    </row>
    <row r="492" spans="1:14" x14ac:dyDescent="0.3">
      <c r="A492" s="447">
        <v>705897</v>
      </c>
      <c r="B492" s="447" t="s">
        <v>317</v>
      </c>
      <c r="C492" s="447" t="s">
        <v>4308</v>
      </c>
      <c r="D492" s="447" t="s">
        <v>4308</v>
      </c>
      <c r="E492" s="447" t="s">
        <v>4308</v>
      </c>
      <c r="F492" s="447" t="s">
        <v>4308</v>
      </c>
      <c r="G492" s="447" t="s">
        <v>4308</v>
      </c>
      <c r="H492" s="447" t="s">
        <v>4308</v>
      </c>
      <c r="I492" s="447" t="s">
        <v>4308</v>
      </c>
      <c r="J492" s="447" t="s">
        <v>4308</v>
      </c>
      <c r="K492" s="447" t="s">
        <v>4308</v>
      </c>
      <c r="L492" s="447" t="s">
        <v>4308</v>
      </c>
      <c r="M492" s="447" t="s">
        <v>4308</v>
      </c>
      <c r="N492" s="447" t="s">
        <v>4308</v>
      </c>
    </row>
    <row r="493" spans="1:14" x14ac:dyDescent="0.3">
      <c r="A493" s="447">
        <v>705896</v>
      </c>
      <c r="B493" s="447" t="s">
        <v>317</v>
      </c>
      <c r="C493" s="447" t="s">
        <v>4308</v>
      </c>
      <c r="D493" s="447" t="s">
        <v>4308</v>
      </c>
      <c r="E493" s="447" t="s">
        <v>4308</v>
      </c>
      <c r="F493" s="447" t="s">
        <v>4308</v>
      </c>
      <c r="G493" s="447" t="s">
        <v>4308</v>
      </c>
      <c r="H493" s="447" t="s">
        <v>4308</v>
      </c>
      <c r="I493" s="447" t="s">
        <v>4308</v>
      </c>
      <c r="J493" s="447" t="s">
        <v>4308</v>
      </c>
      <c r="K493" s="447" t="s">
        <v>4308</v>
      </c>
      <c r="L493" s="447" t="s">
        <v>4308</v>
      </c>
      <c r="M493" s="447" t="s">
        <v>4308</v>
      </c>
      <c r="N493" s="447" t="s">
        <v>4308</v>
      </c>
    </row>
    <row r="494" spans="1:14" x14ac:dyDescent="0.3">
      <c r="A494" s="447">
        <v>705895</v>
      </c>
      <c r="B494" s="447" t="s">
        <v>317</v>
      </c>
      <c r="C494" s="447" t="s">
        <v>4308</v>
      </c>
      <c r="D494" s="447" t="s">
        <v>4308</v>
      </c>
      <c r="E494" s="447" t="s">
        <v>4308</v>
      </c>
      <c r="F494" s="447" t="s">
        <v>4308</v>
      </c>
      <c r="G494" s="447" t="s">
        <v>4308</v>
      </c>
      <c r="H494" s="447" t="s">
        <v>4308</v>
      </c>
      <c r="I494" s="447" t="s">
        <v>4308</v>
      </c>
      <c r="J494" s="447" t="s">
        <v>4308</v>
      </c>
      <c r="K494" s="447" t="s">
        <v>4308</v>
      </c>
      <c r="L494" s="447" t="s">
        <v>4308</v>
      </c>
      <c r="M494" s="447" t="s">
        <v>4308</v>
      </c>
      <c r="N494" s="447" t="s">
        <v>4308</v>
      </c>
    </row>
    <row r="495" spans="1:14" x14ac:dyDescent="0.3">
      <c r="A495" s="447">
        <v>705894</v>
      </c>
      <c r="B495" s="447" t="s">
        <v>317</v>
      </c>
      <c r="C495" s="447" t="s">
        <v>4308</v>
      </c>
      <c r="D495" s="447" t="s">
        <v>4308</v>
      </c>
      <c r="E495" s="447" t="s">
        <v>4308</v>
      </c>
      <c r="F495" s="447" t="s">
        <v>4308</v>
      </c>
      <c r="G495" s="447" t="s">
        <v>4308</v>
      </c>
      <c r="H495" s="447" t="s">
        <v>4308</v>
      </c>
      <c r="I495" s="447" t="s">
        <v>4308</v>
      </c>
      <c r="J495" s="447" t="s">
        <v>4308</v>
      </c>
      <c r="K495" s="447" t="s">
        <v>4308</v>
      </c>
      <c r="L495" s="447" t="s">
        <v>4308</v>
      </c>
      <c r="M495" s="447" t="s">
        <v>4308</v>
      </c>
      <c r="N495" s="447" t="s">
        <v>4308</v>
      </c>
    </row>
    <row r="496" spans="1:14" x14ac:dyDescent="0.3">
      <c r="A496" s="447">
        <v>705892</v>
      </c>
      <c r="B496" s="447" t="s">
        <v>317</v>
      </c>
      <c r="C496" s="447" t="s">
        <v>4308</v>
      </c>
      <c r="D496" s="447" t="s">
        <v>4308</v>
      </c>
      <c r="E496" s="447" t="s">
        <v>4308</v>
      </c>
      <c r="F496" s="447" t="s">
        <v>4308</v>
      </c>
      <c r="G496" s="447" t="s">
        <v>4308</v>
      </c>
      <c r="H496" s="447" t="s">
        <v>4308</v>
      </c>
      <c r="I496" s="447" t="s">
        <v>4308</v>
      </c>
      <c r="J496" s="447" t="s">
        <v>4308</v>
      </c>
      <c r="K496" s="447" t="s">
        <v>4308</v>
      </c>
      <c r="L496" s="447" t="s">
        <v>4308</v>
      </c>
      <c r="M496" s="447" t="s">
        <v>4308</v>
      </c>
      <c r="N496" s="447" t="s">
        <v>4308</v>
      </c>
    </row>
    <row r="497" spans="1:14" x14ac:dyDescent="0.3">
      <c r="A497" s="447">
        <v>705891</v>
      </c>
      <c r="B497" s="447" t="s">
        <v>317</v>
      </c>
      <c r="C497" s="447" t="s">
        <v>4308</v>
      </c>
      <c r="D497" s="447" t="s">
        <v>4308</v>
      </c>
      <c r="E497" s="447" t="s">
        <v>4308</v>
      </c>
      <c r="F497" s="447" t="s">
        <v>4308</v>
      </c>
      <c r="G497" s="447" t="s">
        <v>4308</v>
      </c>
      <c r="H497" s="447" t="s">
        <v>4308</v>
      </c>
      <c r="I497" s="447" t="s">
        <v>4308</v>
      </c>
      <c r="J497" s="447" t="s">
        <v>4308</v>
      </c>
      <c r="K497" s="447" t="s">
        <v>4308</v>
      </c>
      <c r="L497" s="447" t="s">
        <v>4308</v>
      </c>
      <c r="M497" s="447" t="s">
        <v>4308</v>
      </c>
      <c r="N497" s="447" t="s">
        <v>4308</v>
      </c>
    </row>
    <row r="498" spans="1:14" x14ac:dyDescent="0.3">
      <c r="A498" s="447">
        <v>705885</v>
      </c>
      <c r="B498" s="447" t="s">
        <v>317</v>
      </c>
      <c r="C498" s="447" t="s">
        <v>4308</v>
      </c>
      <c r="D498" s="447" t="s">
        <v>4308</v>
      </c>
      <c r="E498" s="447" t="s">
        <v>4308</v>
      </c>
      <c r="F498" s="447" t="s">
        <v>4308</v>
      </c>
      <c r="G498" s="447" t="s">
        <v>4308</v>
      </c>
      <c r="H498" s="447" t="s">
        <v>4308</v>
      </c>
      <c r="I498" s="447" t="s">
        <v>4308</v>
      </c>
      <c r="J498" s="447" t="s">
        <v>4308</v>
      </c>
      <c r="K498" s="447" t="s">
        <v>4308</v>
      </c>
      <c r="L498" s="447" t="s">
        <v>4308</v>
      </c>
      <c r="M498" s="447" t="s">
        <v>4308</v>
      </c>
      <c r="N498" s="447" t="s">
        <v>4308</v>
      </c>
    </row>
    <row r="499" spans="1:14" x14ac:dyDescent="0.3">
      <c r="A499" s="447">
        <v>705882</v>
      </c>
      <c r="B499" s="447" t="s">
        <v>317</v>
      </c>
      <c r="C499" s="447" t="s">
        <v>4308</v>
      </c>
      <c r="D499" s="447" t="s">
        <v>4308</v>
      </c>
      <c r="E499" s="447" t="s">
        <v>4308</v>
      </c>
      <c r="F499" s="447" t="s">
        <v>4308</v>
      </c>
      <c r="G499" s="447" t="s">
        <v>4308</v>
      </c>
      <c r="H499" s="447" t="s">
        <v>4308</v>
      </c>
      <c r="I499" s="447" t="s">
        <v>4308</v>
      </c>
      <c r="J499" s="447" t="s">
        <v>4308</v>
      </c>
      <c r="K499" s="447" t="s">
        <v>4308</v>
      </c>
      <c r="L499" s="447" t="s">
        <v>4308</v>
      </c>
      <c r="M499" s="447" t="s">
        <v>4308</v>
      </c>
      <c r="N499" s="447" t="s">
        <v>4308</v>
      </c>
    </row>
    <row r="500" spans="1:14" x14ac:dyDescent="0.3">
      <c r="A500" s="447">
        <v>705881</v>
      </c>
      <c r="B500" s="447" t="s">
        <v>317</v>
      </c>
      <c r="C500" s="447" t="s">
        <v>4308</v>
      </c>
      <c r="D500" s="447" t="s">
        <v>4308</v>
      </c>
      <c r="E500" s="447" t="s">
        <v>4308</v>
      </c>
      <c r="F500" s="447" t="s">
        <v>4308</v>
      </c>
      <c r="G500" s="447" t="s">
        <v>4308</v>
      </c>
      <c r="H500" s="447" t="s">
        <v>4308</v>
      </c>
      <c r="I500" s="447" t="s">
        <v>4308</v>
      </c>
      <c r="J500" s="447" t="s">
        <v>4308</v>
      </c>
      <c r="K500" s="447" t="s">
        <v>4308</v>
      </c>
      <c r="L500" s="447" t="s">
        <v>4308</v>
      </c>
      <c r="M500" s="447" t="s">
        <v>4308</v>
      </c>
      <c r="N500" s="447" t="s">
        <v>4308</v>
      </c>
    </row>
    <row r="501" spans="1:14" x14ac:dyDescent="0.3">
      <c r="A501" s="447">
        <v>705880</v>
      </c>
      <c r="B501" s="447" t="s">
        <v>317</v>
      </c>
      <c r="C501" s="447" t="s">
        <v>4308</v>
      </c>
      <c r="D501" s="447" t="s">
        <v>4308</v>
      </c>
      <c r="E501" s="447" t="s">
        <v>4308</v>
      </c>
      <c r="F501" s="447" t="s">
        <v>4308</v>
      </c>
      <c r="G501" s="447" t="s">
        <v>4308</v>
      </c>
      <c r="H501" s="447" t="s">
        <v>4308</v>
      </c>
      <c r="I501" s="447" t="s">
        <v>4308</v>
      </c>
      <c r="J501" s="447" t="s">
        <v>4308</v>
      </c>
      <c r="K501" s="447" t="s">
        <v>4308</v>
      </c>
      <c r="L501" s="447" t="s">
        <v>4308</v>
      </c>
      <c r="M501" s="447" t="s">
        <v>4308</v>
      </c>
      <c r="N501" s="447" t="s">
        <v>4308</v>
      </c>
    </row>
    <row r="502" spans="1:14" x14ac:dyDescent="0.3">
      <c r="A502" s="447">
        <v>705877</v>
      </c>
      <c r="B502" s="447" t="s">
        <v>317</v>
      </c>
      <c r="C502" s="447" t="s">
        <v>4308</v>
      </c>
      <c r="D502" s="447" t="s">
        <v>4308</v>
      </c>
      <c r="E502" s="447" t="s">
        <v>4308</v>
      </c>
      <c r="F502" s="447" t="s">
        <v>4308</v>
      </c>
      <c r="G502" s="447" t="s">
        <v>4308</v>
      </c>
      <c r="H502" s="447" t="s">
        <v>4308</v>
      </c>
      <c r="I502" s="447" t="s">
        <v>4308</v>
      </c>
      <c r="J502" s="447" t="s">
        <v>4308</v>
      </c>
      <c r="K502" s="447" t="s">
        <v>4308</v>
      </c>
      <c r="L502" s="447" t="s">
        <v>4308</v>
      </c>
      <c r="M502" s="447" t="s">
        <v>4308</v>
      </c>
      <c r="N502" s="447" t="s">
        <v>4308</v>
      </c>
    </row>
    <row r="503" spans="1:14" x14ac:dyDescent="0.3">
      <c r="A503" s="447">
        <v>705875</v>
      </c>
      <c r="B503" s="447" t="s">
        <v>317</v>
      </c>
      <c r="C503" s="447" t="s">
        <v>4308</v>
      </c>
      <c r="D503" s="447" t="s">
        <v>4308</v>
      </c>
      <c r="E503" s="447" t="s">
        <v>4308</v>
      </c>
      <c r="F503" s="447" t="s">
        <v>4308</v>
      </c>
      <c r="G503" s="447" t="s">
        <v>4308</v>
      </c>
      <c r="H503" s="447" t="s">
        <v>4308</v>
      </c>
      <c r="I503" s="447" t="s">
        <v>4308</v>
      </c>
      <c r="J503" s="447" t="s">
        <v>4308</v>
      </c>
      <c r="K503" s="447" t="s">
        <v>4308</v>
      </c>
      <c r="L503" s="447" t="s">
        <v>4308</v>
      </c>
      <c r="M503" s="447" t="s">
        <v>4308</v>
      </c>
      <c r="N503" s="447" t="s">
        <v>4308</v>
      </c>
    </row>
    <row r="504" spans="1:14" x14ac:dyDescent="0.3">
      <c r="A504" s="447">
        <v>705873</v>
      </c>
      <c r="B504" s="447" t="s">
        <v>317</v>
      </c>
      <c r="C504" s="447" t="s">
        <v>4308</v>
      </c>
      <c r="D504" s="447" t="s">
        <v>4308</v>
      </c>
      <c r="E504" s="447" t="s">
        <v>4308</v>
      </c>
      <c r="F504" s="447" t="s">
        <v>4308</v>
      </c>
      <c r="G504" s="447" t="s">
        <v>4308</v>
      </c>
      <c r="H504" s="447" t="s">
        <v>4308</v>
      </c>
      <c r="I504" s="447" t="s">
        <v>4308</v>
      </c>
      <c r="J504" s="447" t="s">
        <v>4308</v>
      </c>
      <c r="K504" s="447" t="s">
        <v>4308</v>
      </c>
      <c r="L504" s="447" t="s">
        <v>4308</v>
      </c>
      <c r="M504" s="447" t="s">
        <v>4308</v>
      </c>
      <c r="N504" s="447" t="s">
        <v>4308</v>
      </c>
    </row>
    <row r="505" spans="1:14" x14ac:dyDescent="0.3">
      <c r="A505" s="447">
        <v>705872</v>
      </c>
      <c r="B505" s="447" t="s">
        <v>317</v>
      </c>
      <c r="C505" s="447" t="s">
        <v>4308</v>
      </c>
      <c r="D505" s="447" t="s">
        <v>4308</v>
      </c>
      <c r="E505" s="447" t="s">
        <v>4308</v>
      </c>
      <c r="F505" s="447" t="s">
        <v>4308</v>
      </c>
      <c r="G505" s="447" t="s">
        <v>4308</v>
      </c>
      <c r="H505" s="447" t="s">
        <v>4308</v>
      </c>
      <c r="I505" s="447" t="s">
        <v>4308</v>
      </c>
      <c r="J505" s="447" t="s">
        <v>4308</v>
      </c>
      <c r="K505" s="447" t="s">
        <v>4308</v>
      </c>
      <c r="L505" s="447" t="s">
        <v>4308</v>
      </c>
      <c r="M505" s="447" t="s">
        <v>4308</v>
      </c>
      <c r="N505" s="447" t="s">
        <v>4308</v>
      </c>
    </row>
    <row r="506" spans="1:14" x14ac:dyDescent="0.3">
      <c r="A506" s="447">
        <v>705870</v>
      </c>
      <c r="B506" s="447" t="s">
        <v>317</v>
      </c>
      <c r="C506" s="447" t="s">
        <v>4308</v>
      </c>
      <c r="D506" s="447" t="s">
        <v>4308</v>
      </c>
      <c r="E506" s="447" t="s">
        <v>4308</v>
      </c>
      <c r="F506" s="447" t="s">
        <v>4308</v>
      </c>
      <c r="G506" s="447" t="s">
        <v>4308</v>
      </c>
      <c r="H506" s="447" t="s">
        <v>4308</v>
      </c>
      <c r="I506" s="447" t="s">
        <v>4308</v>
      </c>
      <c r="J506" s="447" t="s">
        <v>4308</v>
      </c>
      <c r="K506" s="447" t="s">
        <v>4308</v>
      </c>
      <c r="L506" s="447" t="s">
        <v>4308</v>
      </c>
      <c r="M506" s="447" t="s">
        <v>4308</v>
      </c>
      <c r="N506" s="447" t="s">
        <v>4308</v>
      </c>
    </row>
    <row r="507" spans="1:14" x14ac:dyDescent="0.3">
      <c r="A507" s="447">
        <v>705858</v>
      </c>
      <c r="B507" s="447" t="s">
        <v>317</v>
      </c>
      <c r="C507" s="447" t="s">
        <v>4308</v>
      </c>
      <c r="D507" s="447" t="s">
        <v>4308</v>
      </c>
      <c r="E507" s="447" t="s">
        <v>4308</v>
      </c>
      <c r="F507" s="447" t="s">
        <v>4308</v>
      </c>
      <c r="G507" s="447" t="s">
        <v>4308</v>
      </c>
      <c r="H507" s="447" t="s">
        <v>4308</v>
      </c>
      <c r="I507" s="447" t="s">
        <v>4308</v>
      </c>
      <c r="J507" s="447" t="s">
        <v>4308</v>
      </c>
      <c r="K507" s="447" t="s">
        <v>4308</v>
      </c>
      <c r="L507" s="447" t="s">
        <v>4308</v>
      </c>
      <c r="M507" s="447" t="s">
        <v>4308</v>
      </c>
      <c r="N507" s="447" t="s">
        <v>4308</v>
      </c>
    </row>
    <row r="508" spans="1:14" x14ac:dyDescent="0.3">
      <c r="A508" s="447">
        <v>705856</v>
      </c>
      <c r="B508" s="447" t="s">
        <v>317</v>
      </c>
      <c r="C508" s="447" t="s">
        <v>4308</v>
      </c>
      <c r="D508" s="447" t="s">
        <v>4308</v>
      </c>
      <c r="E508" s="447" t="s">
        <v>4308</v>
      </c>
      <c r="F508" s="447" t="s">
        <v>4308</v>
      </c>
      <c r="G508" s="447" t="s">
        <v>4308</v>
      </c>
      <c r="H508" s="447" t="s">
        <v>4308</v>
      </c>
      <c r="I508" s="447" t="s">
        <v>4308</v>
      </c>
      <c r="J508" s="447" t="s">
        <v>4308</v>
      </c>
      <c r="K508" s="447" t="s">
        <v>4308</v>
      </c>
      <c r="L508" s="447" t="s">
        <v>4308</v>
      </c>
      <c r="M508" s="447" t="s">
        <v>4308</v>
      </c>
      <c r="N508" s="447" t="s">
        <v>4308</v>
      </c>
    </row>
    <row r="509" spans="1:14" x14ac:dyDescent="0.3">
      <c r="A509" s="447">
        <v>705853</v>
      </c>
      <c r="B509" s="447" t="s">
        <v>317</v>
      </c>
      <c r="C509" s="447" t="s">
        <v>4308</v>
      </c>
      <c r="D509" s="447" t="s">
        <v>4308</v>
      </c>
      <c r="E509" s="447" t="s">
        <v>4308</v>
      </c>
      <c r="F509" s="447" t="s">
        <v>4308</v>
      </c>
      <c r="G509" s="447" t="s">
        <v>4308</v>
      </c>
      <c r="H509" s="447" t="s">
        <v>4308</v>
      </c>
      <c r="I509" s="447" t="s">
        <v>4308</v>
      </c>
      <c r="J509" s="447" t="s">
        <v>4308</v>
      </c>
      <c r="K509" s="447" t="s">
        <v>4308</v>
      </c>
      <c r="L509" s="447" t="s">
        <v>4308</v>
      </c>
      <c r="M509" s="447" t="s">
        <v>4308</v>
      </c>
      <c r="N509" s="447" t="s">
        <v>4308</v>
      </c>
    </row>
    <row r="510" spans="1:14" x14ac:dyDescent="0.3">
      <c r="A510" s="447">
        <v>705850</v>
      </c>
      <c r="B510" s="447" t="s">
        <v>317</v>
      </c>
      <c r="C510" s="447" t="s">
        <v>4308</v>
      </c>
      <c r="D510" s="447" t="s">
        <v>4308</v>
      </c>
      <c r="E510" s="447" t="s">
        <v>4308</v>
      </c>
      <c r="F510" s="447" t="s">
        <v>4308</v>
      </c>
      <c r="G510" s="447" t="s">
        <v>4308</v>
      </c>
      <c r="H510" s="447" t="s">
        <v>4308</v>
      </c>
      <c r="I510" s="447" t="s">
        <v>4308</v>
      </c>
      <c r="J510" s="447" t="s">
        <v>4308</v>
      </c>
      <c r="K510" s="447" t="s">
        <v>4308</v>
      </c>
      <c r="L510" s="447" t="s">
        <v>4308</v>
      </c>
      <c r="M510" s="447" t="s">
        <v>4308</v>
      </c>
      <c r="N510" s="447" t="s">
        <v>4308</v>
      </c>
    </row>
    <row r="511" spans="1:14" x14ac:dyDescent="0.3">
      <c r="A511" s="447">
        <v>705846</v>
      </c>
      <c r="B511" s="447" t="s">
        <v>317</v>
      </c>
      <c r="C511" s="447" t="s">
        <v>4308</v>
      </c>
      <c r="D511" s="447" t="s">
        <v>4308</v>
      </c>
      <c r="E511" s="447" t="s">
        <v>4308</v>
      </c>
      <c r="F511" s="447" t="s">
        <v>4308</v>
      </c>
      <c r="G511" s="447" t="s">
        <v>4308</v>
      </c>
      <c r="H511" s="447" t="s">
        <v>4308</v>
      </c>
      <c r="I511" s="447" t="s">
        <v>4308</v>
      </c>
      <c r="J511" s="447" t="s">
        <v>4308</v>
      </c>
      <c r="K511" s="447" t="s">
        <v>4308</v>
      </c>
      <c r="L511" s="447" t="s">
        <v>4308</v>
      </c>
      <c r="M511" s="447" t="s">
        <v>4308</v>
      </c>
      <c r="N511" s="447" t="s">
        <v>4308</v>
      </c>
    </row>
    <row r="512" spans="1:14" x14ac:dyDescent="0.3">
      <c r="A512" s="447">
        <v>705842</v>
      </c>
      <c r="B512" s="447" t="s">
        <v>317</v>
      </c>
      <c r="C512" s="447" t="s">
        <v>4308</v>
      </c>
      <c r="D512" s="447" t="s">
        <v>4308</v>
      </c>
      <c r="E512" s="447" t="s">
        <v>4308</v>
      </c>
      <c r="F512" s="447" t="s">
        <v>4308</v>
      </c>
      <c r="G512" s="447" t="s">
        <v>4308</v>
      </c>
      <c r="H512" s="447" t="s">
        <v>4308</v>
      </c>
      <c r="I512" s="447" t="s">
        <v>4308</v>
      </c>
      <c r="J512" s="447" t="s">
        <v>4308</v>
      </c>
      <c r="K512" s="447" t="s">
        <v>4308</v>
      </c>
      <c r="L512" s="447" t="s">
        <v>4308</v>
      </c>
      <c r="M512" s="447" t="s">
        <v>4308</v>
      </c>
      <c r="N512" s="447" t="s">
        <v>4308</v>
      </c>
    </row>
    <row r="513" spans="1:14" x14ac:dyDescent="0.3">
      <c r="A513" s="447">
        <v>705836</v>
      </c>
      <c r="B513" s="447" t="s">
        <v>317</v>
      </c>
      <c r="C513" s="447" t="s">
        <v>4308</v>
      </c>
      <c r="D513" s="447" t="s">
        <v>4308</v>
      </c>
      <c r="E513" s="447" t="s">
        <v>4308</v>
      </c>
      <c r="F513" s="447" t="s">
        <v>4308</v>
      </c>
      <c r="G513" s="447" t="s">
        <v>4308</v>
      </c>
      <c r="H513" s="447" t="s">
        <v>4308</v>
      </c>
      <c r="I513" s="447" t="s">
        <v>4308</v>
      </c>
      <c r="J513" s="447" t="s">
        <v>4308</v>
      </c>
      <c r="K513" s="447" t="s">
        <v>4308</v>
      </c>
      <c r="L513" s="447" t="s">
        <v>4308</v>
      </c>
      <c r="M513" s="447" t="s">
        <v>4308</v>
      </c>
      <c r="N513" s="447" t="s">
        <v>4308</v>
      </c>
    </row>
    <row r="514" spans="1:14" x14ac:dyDescent="0.3">
      <c r="A514" s="447">
        <v>705834</v>
      </c>
      <c r="B514" s="447" t="s">
        <v>317</v>
      </c>
      <c r="C514" s="447" t="s">
        <v>4308</v>
      </c>
      <c r="D514" s="447" t="s">
        <v>4308</v>
      </c>
      <c r="E514" s="447" t="s">
        <v>4308</v>
      </c>
      <c r="F514" s="447" t="s">
        <v>4308</v>
      </c>
      <c r="G514" s="447" t="s">
        <v>4308</v>
      </c>
      <c r="H514" s="447" t="s">
        <v>4308</v>
      </c>
      <c r="I514" s="447" t="s">
        <v>4308</v>
      </c>
      <c r="J514" s="447" t="s">
        <v>4308</v>
      </c>
      <c r="K514" s="447" t="s">
        <v>4308</v>
      </c>
      <c r="L514" s="447" t="s">
        <v>4308</v>
      </c>
      <c r="M514" s="447" t="s">
        <v>4308</v>
      </c>
      <c r="N514" s="447" t="s">
        <v>4308</v>
      </c>
    </row>
    <row r="515" spans="1:14" x14ac:dyDescent="0.3">
      <c r="A515" s="447">
        <v>705830</v>
      </c>
      <c r="B515" s="447" t="s">
        <v>317</v>
      </c>
      <c r="C515" s="447" t="s">
        <v>4308</v>
      </c>
      <c r="D515" s="447" t="s">
        <v>4308</v>
      </c>
      <c r="E515" s="447" t="s">
        <v>4308</v>
      </c>
      <c r="F515" s="447" t="s">
        <v>4308</v>
      </c>
      <c r="G515" s="447" t="s">
        <v>4308</v>
      </c>
      <c r="H515" s="447" t="s">
        <v>4308</v>
      </c>
      <c r="I515" s="447" t="s">
        <v>4308</v>
      </c>
      <c r="J515" s="447" t="s">
        <v>4308</v>
      </c>
      <c r="K515" s="447" t="s">
        <v>4308</v>
      </c>
      <c r="L515" s="447" t="s">
        <v>4308</v>
      </c>
      <c r="M515" s="447" t="s">
        <v>4308</v>
      </c>
      <c r="N515" s="447" t="s">
        <v>4308</v>
      </c>
    </row>
    <row r="516" spans="1:14" x14ac:dyDescent="0.3">
      <c r="A516" s="447">
        <v>705825</v>
      </c>
      <c r="B516" s="447" t="s">
        <v>317</v>
      </c>
      <c r="C516" s="447" t="s">
        <v>4308</v>
      </c>
      <c r="D516" s="447" t="s">
        <v>4308</v>
      </c>
      <c r="E516" s="447" t="s">
        <v>4308</v>
      </c>
      <c r="F516" s="447" t="s">
        <v>4308</v>
      </c>
      <c r="G516" s="447" t="s">
        <v>4308</v>
      </c>
      <c r="H516" s="447" t="s">
        <v>4308</v>
      </c>
      <c r="I516" s="447" t="s">
        <v>4308</v>
      </c>
      <c r="J516" s="447" t="s">
        <v>4308</v>
      </c>
      <c r="K516" s="447" t="s">
        <v>4308</v>
      </c>
      <c r="L516" s="447" t="s">
        <v>4308</v>
      </c>
      <c r="M516" s="447" t="s">
        <v>4308</v>
      </c>
      <c r="N516" s="447" t="s">
        <v>4308</v>
      </c>
    </row>
    <row r="517" spans="1:14" x14ac:dyDescent="0.3">
      <c r="A517" s="447">
        <v>705823</v>
      </c>
      <c r="B517" s="447" t="s">
        <v>317</v>
      </c>
      <c r="C517" s="447" t="s">
        <v>4308</v>
      </c>
      <c r="D517" s="447" t="s">
        <v>4308</v>
      </c>
      <c r="E517" s="447" t="s">
        <v>4308</v>
      </c>
      <c r="F517" s="447" t="s">
        <v>4308</v>
      </c>
      <c r="G517" s="447" t="s">
        <v>4308</v>
      </c>
      <c r="H517" s="447" t="s">
        <v>4308</v>
      </c>
      <c r="I517" s="447" t="s">
        <v>4308</v>
      </c>
      <c r="J517" s="447" t="s">
        <v>4308</v>
      </c>
      <c r="K517" s="447" t="s">
        <v>4308</v>
      </c>
      <c r="L517" s="447" t="s">
        <v>4308</v>
      </c>
      <c r="M517" s="447" t="s">
        <v>4308</v>
      </c>
      <c r="N517" s="447" t="s">
        <v>4308</v>
      </c>
    </row>
    <row r="518" spans="1:14" x14ac:dyDescent="0.3">
      <c r="A518" s="447">
        <v>705822</v>
      </c>
      <c r="B518" s="447" t="s">
        <v>317</v>
      </c>
      <c r="C518" s="447" t="s">
        <v>4308</v>
      </c>
      <c r="D518" s="447" t="s">
        <v>4308</v>
      </c>
      <c r="E518" s="447" t="s">
        <v>4308</v>
      </c>
      <c r="F518" s="447" t="s">
        <v>4308</v>
      </c>
      <c r="G518" s="447" t="s">
        <v>4308</v>
      </c>
      <c r="H518" s="447" t="s">
        <v>4308</v>
      </c>
      <c r="I518" s="447" t="s">
        <v>4308</v>
      </c>
      <c r="J518" s="447" t="s">
        <v>4308</v>
      </c>
      <c r="K518" s="447" t="s">
        <v>4308</v>
      </c>
      <c r="L518" s="447" t="s">
        <v>4308</v>
      </c>
      <c r="M518" s="447" t="s">
        <v>4308</v>
      </c>
      <c r="N518" s="447" t="s">
        <v>4308</v>
      </c>
    </row>
    <row r="519" spans="1:14" x14ac:dyDescent="0.3">
      <c r="A519" s="447">
        <v>705819</v>
      </c>
      <c r="B519" s="447" t="s">
        <v>317</v>
      </c>
      <c r="C519" s="447" t="s">
        <v>4308</v>
      </c>
      <c r="D519" s="447" t="s">
        <v>4308</v>
      </c>
      <c r="E519" s="447" t="s">
        <v>4308</v>
      </c>
      <c r="F519" s="447" t="s">
        <v>4308</v>
      </c>
      <c r="G519" s="447" t="s">
        <v>4308</v>
      </c>
      <c r="H519" s="447" t="s">
        <v>4308</v>
      </c>
      <c r="I519" s="447" t="s">
        <v>4308</v>
      </c>
      <c r="J519" s="447" t="s">
        <v>4308</v>
      </c>
      <c r="K519" s="447" t="s">
        <v>4308</v>
      </c>
      <c r="L519" s="447" t="s">
        <v>4308</v>
      </c>
      <c r="M519" s="447" t="s">
        <v>4308</v>
      </c>
      <c r="N519" s="447" t="s">
        <v>4308</v>
      </c>
    </row>
    <row r="520" spans="1:14" x14ac:dyDescent="0.3">
      <c r="A520" s="447">
        <v>705818</v>
      </c>
      <c r="B520" s="447" t="s">
        <v>317</v>
      </c>
      <c r="C520" s="447" t="s">
        <v>4308</v>
      </c>
      <c r="D520" s="447" t="s">
        <v>4308</v>
      </c>
      <c r="E520" s="447" t="s">
        <v>4308</v>
      </c>
      <c r="F520" s="447" t="s">
        <v>4308</v>
      </c>
      <c r="G520" s="447" t="s">
        <v>4308</v>
      </c>
      <c r="H520" s="447" t="s">
        <v>4308</v>
      </c>
      <c r="I520" s="447" t="s">
        <v>4308</v>
      </c>
      <c r="J520" s="447" t="s">
        <v>4308</v>
      </c>
      <c r="K520" s="447" t="s">
        <v>4308</v>
      </c>
      <c r="L520" s="447" t="s">
        <v>4308</v>
      </c>
      <c r="M520" s="447" t="s">
        <v>4308</v>
      </c>
      <c r="N520" s="447" t="s">
        <v>4308</v>
      </c>
    </row>
    <row r="521" spans="1:14" x14ac:dyDescent="0.3">
      <c r="A521" s="447">
        <v>705816</v>
      </c>
      <c r="B521" s="447" t="s">
        <v>317</v>
      </c>
      <c r="C521" s="447" t="s">
        <v>4308</v>
      </c>
      <c r="D521" s="447" t="s">
        <v>4308</v>
      </c>
      <c r="E521" s="447" t="s">
        <v>4308</v>
      </c>
      <c r="F521" s="447" t="s">
        <v>4308</v>
      </c>
      <c r="G521" s="447" t="s">
        <v>4308</v>
      </c>
      <c r="H521" s="447" t="s">
        <v>4308</v>
      </c>
      <c r="I521" s="447" t="s">
        <v>4308</v>
      </c>
      <c r="J521" s="447" t="s">
        <v>4308</v>
      </c>
      <c r="K521" s="447" t="s">
        <v>4308</v>
      </c>
      <c r="L521" s="447" t="s">
        <v>4308</v>
      </c>
      <c r="M521" s="447" t="s">
        <v>4308</v>
      </c>
      <c r="N521" s="447" t="s">
        <v>4308</v>
      </c>
    </row>
    <row r="522" spans="1:14" x14ac:dyDescent="0.3">
      <c r="A522" s="447">
        <v>705812</v>
      </c>
      <c r="B522" s="447" t="s">
        <v>317</v>
      </c>
      <c r="C522" s="447" t="s">
        <v>4308</v>
      </c>
      <c r="D522" s="447" t="s">
        <v>4308</v>
      </c>
      <c r="E522" s="447" t="s">
        <v>4308</v>
      </c>
      <c r="F522" s="447" t="s">
        <v>4308</v>
      </c>
      <c r="G522" s="447" t="s">
        <v>4308</v>
      </c>
      <c r="H522" s="447" t="s">
        <v>4308</v>
      </c>
      <c r="I522" s="447" t="s">
        <v>4308</v>
      </c>
      <c r="J522" s="447" t="s">
        <v>4308</v>
      </c>
      <c r="K522" s="447" t="s">
        <v>4308</v>
      </c>
      <c r="L522" s="447" t="s">
        <v>4308</v>
      </c>
      <c r="M522" s="447" t="s">
        <v>4308</v>
      </c>
      <c r="N522" s="447" t="s">
        <v>4308</v>
      </c>
    </row>
    <row r="523" spans="1:14" x14ac:dyDescent="0.3">
      <c r="A523" s="447">
        <v>705811</v>
      </c>
      <c r="B523" s="447" t="s">
        <v>317</v>
      </c>
      <c r="C523" s="447" t="s">
        <v>4308</v>
      </c>
      <c r="D523" s="447" t="s">
        <v>4308</v>
      </c>
      <c r="E523" s="447" t="s">
        <v>4308</v>
      </c>
      <c r="F523" s="447" t="s">
        <v>4308</v>
      </c>
      <c r="G523" s="447" t="s">
        <v>4308</v>
      </c>
      <c r="H523" s="447" t="s">
        <v>4308</v>
      </c>
      <c r="I523" s="447" t="s">
        <v>4308</v>
      </c>
      <c r="J523" s="447" t="s">
        <v>4308</v>
      </c>
      <c r="K523" s="447" t="s">
        <v>4308</v>
      </c>
      <c r="L523" s="447" t="s">
        <v>4308</v>
      </c>
      <c r="M523" s="447" t="s">
        <v>4308</v>
      </c>
      <c r="N523" s="447" t="s">
        <v>4308</v>
      </c>
    </row>
    <row r="524" spans="1:14" x14ac:dyDescent="0.3">
      <c r="A524" s="447">
        <v>705808</v>
      </c>
      <c r="B524" s="447" t="s">
        <v>317</v>
      </c>
      <c r="C524" s="447" t="s">
        <v>4308</v>
      </c>
      <c r="D524" s="447" t="s">
        <v>4308</v>
      </c>
      <c r="E524" s="447" t="s">
        <v>4308</v>
      </c>
      <c r="F524" s="447" t="s">
        <v>4308</v>
      </c>
      <c r="G524" s="447" t="s">
        <v>4308</v>
      </c>
      <c r="H524" s="447" t="s">
        <v>4308</v>
      </c>
      <c r="I524" s="447" t="s">
        <v>4308</v>
      </c>
      <c r="J524" s="447" t="s">
        <v>4308</v>
      </c>
      <c r="K524" s="447" t="s">
        <v>4308</v>
      </c>
      <c r="L524" s="447" t="s">
        <v>4308</v>
      </c>
      <c r="M524" s="447" t="s">
        <v>4308</v>
      </c>
      <c r="N524" s="447" t="s">
        <v>4308</v>
      </c>
    </row>
    <row r="525" spans="1:14" x14ac:dyDescent="0.3">
      <c r="A525" s="447">
        <v>705804</v>
      </c>
      <c r="B525" s="447" t="s">
        <v>317</v>
      </c>
      <c r="C525" s="447" t="s">
        <v>4308</v>
      </c>
      <c r="D525" s="447" t="s">
        <v>4308</v>
      </c>
      <c r="E525" s="447" t="s">
        <v>4308</v>
      </c>
      <c r="F525" s="447" t="s">
        <v>4308</v>
      </c>
      <c r="G525" s="447" t="s">
        <v>4308</v>
      </c>
      <c r="H525" s="447" t="s">
        <v>4308</v>
      </c>
      <c r="I525" s="447" t="s">
        <v>4308</v>
      </c>
      <c r="J525" s="447" t="s">
        <v>4308</v>
      </c>
      <c r="K525" s="447" t="s">
        <v>4308</v>
      </c>
      <c r="L525" s="447" t="s">
        <v>4308</v>
      </c>
      <c r="M525" s="447" t="s">
        <v>4308</v>
      </c>
      <c r="N525" s="447" t="s">
        <v>4308</v>
      </c>
    </row>
    <row r="526" spans="1:14" x14ac:dyDescent="0.3">
      <c r="A526" s="447">
        <v>705799</v>
      </c>
      <c r="B526" s="447" t="s">
        <v>317</v>
      </c>
      <c r="C526" s="447" t="s">
        <v>4308</v>
      </c>
      <c r="D526" s="447" t="s">
        <v>4308</v>
      </c>
      <c r="E526" s="447" t="s">
        <v>4308</v>
      </c>
      <c r="F526" s="447" t="s">
        <v>4308</v>
      </c>
      <c r="G526" s="447" t="s">
        <v>4308</v>
      </c>
      <c r="H526" s="447" t="s">
        <v>4308</v>
      </c>
      <c r="I526" s="447" t="s">
        <v>4308</v>
      </c>
      <c r="J526" s="447" t="s">
        <v>4308</v>
      </c>
      <c r="K526" s="447" t="s">
        <v>4308</v>
      </c>
      <c r="L526" s="447" t="s">
        <v>4308</v>
      </c>
      <c r="M526" s="447" t="s">
        <v>4308</v>
      </c>
      <c r="N526" s="447" t="s">
        <v>4308</v>
      </c>
    </row>
    <row r="527" spans="1:14" x14ac:dyDescent="0.3">
      <c r="A527" s="447">
        <v>705798</v>
      </c>
      <c r="B527" s="447" t="s">
        <v>317</v>
      </c>
      <c r="C527" s="447" t="s">
        <v>4308</v>
      </c>
      <c r="D527" s="447" t="s">
        <v>4308</v>
      </c>
      <c r="E527" s="447" t="s">
        <v>4308</v>
      </c>
      <c r="F527" s="447" t="s">
        <v>4308</v>
      </c>
      <c r="G527" s="447" t="s">
        <v>4308</v>
      </c>
      <c r="H527" s="447" t="s">
        <v>4308</v>
      </c>
      <c r="I527" s="447" t="s">
        <v>4308</v>
      </c>
      <c r="J527" s="447" t="s">
        <v>4308</v>
      </c>
      <c r="K527" s="447" t="s">
        <v>4308</v>
      </c>
      <c r="L527" s="447" t="s">
        <v>4308</v>
      </c>
      <c r="M527" s="447" t="s">
        <v>4308</v>
      </c>
      <c r="N527" s="447" t="s">
        <v>4308</v>
      </c>
    </row>
    <row r="528" spans="1:14" x14ac:dyDescent="0.3">
      <c r="A528" s="447">
        <v>705793</v>
      </c>
      <c r="B528" s="447" t="s">
        <v>317</v>
      </c>
      <c r="C528" s="447" t="s">
        <v>4308</v>
      </c>
      <c r="D528" s="447" t="s">
        <v>4308</v>
      </c>
      <c r="E528" s="447" t="s">
        <v>4308</v>
      </c>
      <c r="F528" s="447" t="s">
        <v>4308</v>
      </c>
      <c r="G528" s="447" t="s">
        <v>4308</v>
      </c>
      <c r="H528" s="447" t="s">
        <v>4308</v>
      </c>
      <c r="I528" s="447" t="s">
        <v>4308</v>
      </c>
      <c r="J528" s="447" t="s">
        <v>4308</v>
      </c>
      <c r="K528" s="447" t="s">
        <v>4308</v>
      </c>
      <c r="L528" s="447" t="s">
        <v>4308</v>
      </c>
      <c r="M528" s="447" t="s">
        <v>4308</v>
      </c>
      <c r="N528" s="447" t="s">
        <v>4308</v>
      </c>
    </row>
    <row r="529" spans="1:14" x14ac:dyDescent="0.3">
      <c r="A529" s="447">
        <v>705790</v>
      </c>
      <c r="B529" s="447" t="s">
        <v>317</v>
      </c>
      <c r="C529" s="447" t="s">
        <v>4308</v>
      </c>
      <c r="D529" s="447" t="s">
        <v>4308</v>
      </c>
      <c r="E529" s="447" t="s">
        <v>4308</v>
      </c>
      <c r="F529" s="447" t="s">
        <v>4308</v>
      </c>
      <c r="G529" s="447" t="s">
        <v>4308</v>
      </c>
      <c r="H529" s="447" t="s">
        <v>4308</v>
      </c>
      <c r="I529" s="447" t="s">
        <v>4308</v>
      </c>
      <c r="J529" s="447" t="s">
        <v>4308</v>
      </c>
      <c r="K529" s="447" t="s">
        <v>4308</v>
      </c>
      <c r="L529" s="447" t="s">
        <v>4308</v>
      </c>
      <c r="M529" s="447" t="s">
        <v>4308</v>
      </c>
      <c r="N529" s="447" t="s">
        <v>4308</v>
      </c>
    </row>
    <row r="530" spans="1:14" x14ac:dyDescent="0.3">
      <c r="A530" s="447">
        <v>705787</v>
      </c>
      <c r="B530" s="447" t="s">
        <v>317</v>
      </c>
      <c r="C530" s="447" t="s">
        <v>4308</v>
      </c>
      <c r="D530" s="447" t="s">
        <v>4308</v>
      </c>
      <c r="E530" s="447" t="s">
        <v>4308</v>
      </c>
      <c r="F530" s="447" t="s">
        <v>4308</v>
      </c>
      <c r="G530" s="447" t="s">
        <v>4308</v>
      </c>
      <c r="H530" s="447" t="s">
        <v>4308</v>
      </c>
      <c r="I530" s="447" t="s">
        <v>4308</v>
      </c>
      <c r="J530" s="447" t="s">
        <v>4308</v>
      </c>
      <c r="K530" s="447" t="s">
        <v>4308</v>
      </c>
      <c r="L530" s="447" t="s">
        <v>4308</v>
      </c>
      <c r="M530" s="447" t="s">
        <v>4308</v>
      </c>
      <c r="N530" s="447" t="s">
        <v>4308</v>
      </c>
    </row>
    <row r="531" spans="1:14" x14ac:dyDescent="0.3">
      <c r="A531" s="447">
        <v>705781</v>
      </c>
      <c r="B531" s="447" t="s">
        <v>317</v>
      </c>
      <c r="C531" s="447" t="s">
        <v>4308</v>
      </c>
      <c r="D531" s="447" t="s">
        <v>4308</v>
      </c>
      <c r="E531" s="447" t="s">
        <v>4308</v>
      </c>
      <c r="F531" s="447" t="s">
        <v>4308</v>
      </c>
      <c r="G531" s="447" t="s">
        <v>4308</v>
      </c>
      <c r="H531" s="447" t="s">
        <v>4308</v>
      </c>
      <c r="I531" s="447" t="s">
        <v>4308</v>
      </c>
      <c r="J531" s="447" t="s">
        <v>4308</v>
      </c>
      <c r="K531" s="447" t="s">
        <v>4308</v>
      </c>
      <c r="L531" s="447" t="s">
        <v>4308</v>
      </c>
      <c r="M531" s="447" t="s">
        <v>4308</v>
      </c>
      <c r="N531" s="447" t="s">
        <v>4308</v>
      </c>
    </row>
    <row r="532" spans="1:14" x14ac:dyDescent="0.3">
      <c r="A532" s="447">
        <v>705780</v>
      </c>
      <c r="B532" s="447" t="s">
        <v>317</v>
      </c>
      <c r="C532" s="447" t="s">
        <v>4308</v>
      </c>
      <c r="D532" s="447" t="s">
        <v>4308</v>
      </c>
      <c r="E532" s="447" t="s">
        <v>4308</v>
      </c>
      <c r="F532" s="447" t="s">
        <v>4308</v>
      </c>
      <c r="G532" s="447" t="s">
        <v>4308</v>
      </c>
      <c r="H532" s="447" t="s">
        <v>4308</v>
      </c>
      <c r="I532" s="447" t="s">
        <v>4308</v>
      </c>
      <c r="J532" s="447" t="s">
        <v>4308</v>
      </c>
      <c r="K532" s="447" t="s">
        <v>4308</v>
      </c>
      <c r="L532" s="447" t="s">
        <v>4308</v>
      </c>
      <c r="M532" s="447" t="s">
        <v>4308</v>
      </c>
      <c r="N532" s="447" t="s">
        <v>4308</v>
      </c>
    </row>
    <row r="533" spans="1:14" x14ac:dyDescent="0.3">
      <c r="A533" s="447">
        <v>705779</v>
      </c>
      <c r="B533" s="447" t="s">
        <v>317</v>
      </c>
      <c r="C533" s="447" t="s">
        <v>4308</v>
      </c>
      <c r="D533" s="447" t="s">
        <v>4308</v>
      </c>
      <c r="E533" s="447" t="s">
        <v>4308</v>
      </c>
      <c r="F533" s="447" t="s">
        <v>4308</v>
      </c>
      <c r="G533" s="447" t="s">
        <v>4308</v>
      </c>
      <c r="H533" s="447" t="s">
        <v>4308</v>
      </c>
      <c r="I533" s="447" t="s">
        <v>4308</v>
      </c>
      <c r="J533" s="447" t="s">
        <v>4308</v>
      </c>
      <c r="K533" s="447" t="s">
        <v>4308</v>
      </c>
      <c r="L533" s="447" t="s">
        <v>4308</v>
      </c>
      <c r="M533" s="447" t="s">
        <v>4308</v>
      </c>
      <c r="N533" s="447" t="s">
        <v>4308</v>
      </c>
    </row>
    <row r="534" spans="1:14" x14ac:dyDescent="0.3">
      <c r="A534" s="447">
        <v>705777</v>
      </c>
      <c r="B534" s="447" t="s">
        <v>317</v>
      </c>
      <c r="C534" s="447" t="s">
        <v>4308</v>
      </c>
      <c r="D534" s="447" t="s">
        <v>4308</v>
      </c>
      <c r="E534" s="447" t="s">
        <v>4308</v>
      </c>
      <c r="F534" s="447" t="s">
        <v>4308</v>
      </c>
      <c r="G534" s="447" t="s">
        <v>4308</v>
      </c>
      <c r="H534" s="447" t="s">
        <v>4308</v>
      </c>
      <c r="I534" s="447" t="s">
        <v>4308</v>
      </c>
      <c r="J534" s="447" t="s">
        <v>4308</v>
      </c>
      <c r="K534" s="447" t="s">
        <v>4308</v>
      </c>
      <c r="L534" s="447" t="s">
        <v>4308</v>
      </c>
      <c r="M534" s="447" t="s">
        <v>4308</v>
      </c>
      <c r="N534" s="447" t="s">
        <v>4308</v>
      </c>
    </row>
    <row r="535" spans="1:14" x14ac:dyDescent="0.3">
      <c r="A535" s="447">
        <v>705774</v>
      </c>
      <c r="B535" s="447" t="s">
        <v>317</v>
      </c>
      <c r="C535" s="447" t="s">
        <v>4308</v>
      </c>
      <c r="D535" s="447" t="s">
        <v>4308</v>
      </c>
      <c r="E535" s="447" t="s">
        <v>4308</v>
      </c>
      <c r="F535" s="447" t="s">
        <v>4308</v>
      </c>
      <c r="G535" s="447" t="s">
        <v>4308</v>
      </c>
      <c r="H535" s="447" t="s">
        <v>4308</v>
      </c>
      <c r="I535" s="447" t="s">
        <v>4308</v>
      </c>
      <c r="J535" s="447" t="s">
        <v>4308</v>
      </c>
      <c r="K535" s="447" t="s">
        <v>4308</v>
      </c>
      <c r="L535" s="447" t="s">
        <v>4308</v>
      </c>
      <c r="M535" s="447" t="s">
        <v>4308</v>
      </c>
      <c r="N535" s="447" t="s">
        <v>4308</v>
      </c>
    </row>
    <row r="536" spans="1:14" x14ac:dyDescent="0.3">
      <c r="A536" s="447">
        <v>705771</v>
      </c>
      <c r="B536" s="447" t="s">
        <v>317</v>
      </c>
      <c r="C536" s="447" t="s">
        <v>4308</v>
      </c>
      <c r="D536" s="447" t="s">
        <v>4308</v>
      </c>
      <c r="E536" s="447" t="s">
        <v>4308</v>
      </c>
      <c r="F536" s="447" t="s">
        <v>4308</v>
      </c>
      <c r="G536" s="447" t="s">
        <v>4308</v>
      </c>
      <c r="H536" s="447" t="s">
        <v>4308</v>
      </c>
      <c r="I536" s="447" t="s">
        <v>4308</v>
      </c>
      <c r="J536" s="447" t="s">
        <v>4308</v>
      </c>
      <c r="K536" s="447" t="s">
        <v>4308</v>
      </c>
      <c r="L536" s="447" t="s">
        <v>4308</v>
      </c>
      <c r="M536" s="447" t="s">
        <v>4308</v>
      </c>
      <c r="N536" s="447" t="s">
        <v>4308</v>
      </c>
    </row>
    <row r="537" spans="1:14" x14ac:dyDescent="0.3">
      <c r="A537" s="447">
        <v>705770</v>
      </c>
      <c r="B537" s="447" t="s">
        <v>317</v>
      </c>
      <c r="C537" s="447" t="s">
        <v>4308</v>
      </c>
      <c r="D537" s="447" t="s">
        <v>4308</v>
      </c>
      <c r="E537" s="447" t="s">
        <v>4308</v>
      </c>
      <c r="F537" s="447" t="s">
        <v>4308</v>
      </c>
      <c r="G537" s="447" t="s">
        <v>4308</v>
      </c>
      <c r="H537" s="447" t="s">
        <v>4308</v>
      </c>
      <c r="I537" s="447" t="s">
        <v>4308</v>
      </c>
      <c r="J537" s="447" t="s">
        <v>4308</v>
      </c>
      <c r="K537" s="447" t="s">
        <v>4308</v>
      </c>
      <c r="L537" s="447" t="s">
        <v>4308</v>
      </c>
      <c r="M537" s="447" t="s">
        <v>4308</v>
      </c>
      <c r="N537" s="447" t="s">
        <v>4308</v>
      </c>
    </row>
    <row r="538" spans="1:14" x14ac:dyDescent="0.3">
      <c r="A538" s="447">
        <v>705769</v>
      </c>
      <c r="B538" s="447" t="s">
        <v>317</v>
      </c>
      <c r="C538" s="447" t="s">
        <v>4308</v>
      </c>
      <c r="D538" s="447" t="s">
        <v>4308</v>
      </c>
      <c r="E538" s="447" t="s">
        <v>4308</v>
      </c>
      <c r="F538" s="447" t="s">
        <v>4308</v>
      </c>
      <c r="G538" s="447" t="s">
        <v>4308</v>
      </c>
      <c r="H538" s="447" t="s">
        <v>4308</v>
      </c>
      <c r="I538" s="447" t="s">
        <v>4308</v>
      </c>
      <c r="J538" s="447" t="s">
        <v>4308</v>
      </c>
      <c r="K538" s="447" t="s">
        <v>4308</v>
      </c>
      <c r="L538" s="447" t="s">
        <v>4308</v>
      </c>
      <c r="M538" s="447" t="s">
        <v>4308</v>
      </c>
      <c r="N538" s="447" t="s">
        <v>4308</v>
      </c>
    </row>
    <row r="539" spans="1:14" x14ac:dyDescent="0.3">
      <c r="A539" s="447">
        <v>705768</v>
      </c>
      <c r="B539" s="447" t="s">
        <v>317</v>
      </c>
      <c r="C539" s="447" t="s">
        <v>4308</v>
      </c>
      <c r="D539" s="447" t="s">
        <v>4308</v>
      </c>
      <c r="E539" s="447" t="s">
        <v>4308</v>
      </c>
      <c r="F539" s="447" t="s">
        <v>4308</v>
      </c>
      <c r="G539" s="447" t="s">
        <v>4308</v>
      </c>
      <c r="H539" s="447" t="s">
        <v>4308</v>
      </c>
      <c r="I539" s="447" t="s">
        <v>4308</v>
      </c>
      <c r="J539" s="447" t="s">
        <v>4308</v>
      </c>
      <c r="K539" s="447" t="s">
        <v>4308</v>
      </c>
      <c r="L539" s="447" t="s">
        <v>4308</v>
      </c>
      <c r="M539" s="447" t="s">
        <v>4308</v>
      </c>
      <c r="N539" s="447" t="s">
        <v>4308</v>
      </c>
    </row>
    <row r="540" spans="1:14" x14ac:dyDescent="0.3">
      <c r="A540" s="447">
        <v>705762</v>
      </c>
      <c r="B540" s="447" t="s">
        <v>317</v>
      </c>
      <c r="C540" s="447" t="s">
        <v>4308</v>
      </c>
      <c r="D540" s="447" t="s">
        <v>4308</v>
      </c>
      <c r="E540" s="447" t="s">
        <v>4308</v>
      </c>
      <c r="F540" s="447" t="s">
        <v>4308</v>
      </c>
      <c r="G540" s="447" t="s">
        <v>4308</v>
      </c>
      <c r="H540" s="447" t="s">
        <v>4308</v>
      </c>
      <c r="I540" s="447" t="s">
        <v>4308</v>
      </c>
      <c r="J540" s="447" t="s">
        <v>4308</v>
      </c>
      <c r="K540" s="447" t="s">
        <v>4308</v>
      </c>
      <c r="L540" s="447" t="s">
        <v>4308</v>
      </c>
      <c r="M540" s="447" t="s">
        <v>4308</v>
      </c>
      <c r="N540" s="447" t="s">
        <v>4308</v>
      </c>
    </row>
    <row r="541" spans="1:14" x14ac:dyDescent="0.3">
      <c r="A541" s="447">
        <v>705759</v>
      </c>
      <c r="B541" s="447" t="s">
        <v>317</v>
      </c>
      <c r="C541" s="447" t="s">
        <v>4308</v>
      </c>
      <c r="D541" s="447" t="s">
        <v>4308</v>
      </c>
      <c r="E541" s="447" t="s">
        <v>4308</v>
      </c>
      <c r="F541" s="447" t="s">
        <v>4308</v>
      </c>
      <c r="G541" s="447" t="s">
        <v>4308</v>
      </c>
      <c r="H541" s="447" t="s">
        <v>4308</v>
      </c>
      <c r="I541" s="447" t="s">
        <v>4308</v>
      </c>
      <c r="J541" s="447" t="s">
        <v>4308</v>
      </c>
      <c r="K541" s="447" t="s">
        <v>4308</v>
      </c>
      <c r="L541" s="447" t="s">
        <v>4308</v>
      </c>
      <c r="M541" s="447" t="s">
        <v>4308</v>
      </c>
      <c r="N541" s="447" t="s">
        <v>4308</v>
      </c>
    </row>
    <row r="542" spans="1:14" x14ac:dyDescent="0.3">
      <c r="A542" s="447">
        <v>705758</v>
      </c>
      <c r="B542" s="447" t="s">
        <v>317</v>
      </c>
      <c r="C542" s="447" t="s">
        <v>4308</v>
      </c>
      <c r="D542" s="447" t="s">
        <v>4308</v>
      </c>
      <c r="E542" s="447" t="s">
        <v>4308</v>
      </c>
      <c r="F542" s="447" t="s">
        <v>4308</v>
      </c>
      <c r="G542" s="447" t="s">
        <v>4308</v>
      </c>
      <c r="H542" s="447" t="s">
        <v>4308</v>
      </c>
      <c r="I542" s="447" t="s">
        <v>4308</v>
      </c>
      <c r="J542" s="447" t="s">
        <v>4308</v>
      </c>
      <c r="K542" s="447" t="s">
        <v>4308</v>
      </c>
      <c r="L542" s="447" t="s">
        <v>4308</v>
      </c>
      <c r="M542" s="447" t="s">
        <v>4308</v>
      </c>
      <c r="N542" s="447" t="s">
        <v>4308</v>
      </c>
    </row>
    <row r="543" spans="1:14" x14ac:dyDescent="0.3">
      <c r="A543" s="447">
        <v>705752</v>
      </c>
      <c r="B543" s="447" t="s">
        <v>317</v>
      </c>
      <c r="C543" s="447" t="s">
        <v>4308</v>
      </c>
      <c r="D543" s="447" t="s">
        <v>4308</v>
      </c>
      <c r="E543" s="447" t="s">
        <v>4308</v>
      </c>
      <c r="F543" s="447" t="s">
        <v>4308</v>
      </c>
      <c r="G543" s="447" t="s">
        <v>4308</v>
      </c>
      <c r="H543" s="447" t="s">
        <v>4308</v>
      </c>
      <c r="I543" s="447" t="s">
        <v>4308</v>
      </c>
      <c r="J543" s="447" t="s">
        <v>4308</v>
      </c>
      <c r="K543" s="447" t="s">
        <v>4308</v>
      </c>
      <c r="L543" s="447" t="s">
        <v>4308</v>
      </c>
      <c r="M543" s="447" t="s">
        <v>4308</v>
      </c>
      <c r="N543" s="447" t="s">
        <v>4308</v>
      </c>
    </row>
    <row r="544" spans="1:14" x14ac:dyDescent="0.3">
      <c r="A544" s="447">
        <v>705750</v>
      </c>
      <c r="B544" s="447" t="s">
        <v>317</v>
      </c>
      <c r="C544" s="447" t="s">
        <v>4308</v>
      </c>
      <c r="D544" s="447" t="s">
        <v>4308</v>
      </c>
      <c r="E544" s="447" t="s">
        <v>4308</v>
      </c>
      <c r="F544" s="447" t="s">
        <v>4308</v>
      </c>
      <c r="G544" s="447" t="s">
        <v>4308</v>
      </c>
      <c r="H544" s="447" t="s">
        <v>4308</v>
      </c>
      <c r="I544" s="447" t="s">
        <v>4308</v>
      </c>
      <c r="J544" s="447" t="s">
        <v>4308</v>
      </c>
      <c r="K544" s="447" t="s">
        <v>4308</v>
      </c>
      <c r="L544" s="447" t="s">
        <v>4308</v>
      </c>
      <c r="M544" s="447" t="s">
        <v>4308</v>
      </c>
      <c r="N544" s="447" t="s">
        <v>4308</v>
      </c>
    </row>
    <row r="545" spans="1:14" x14ac:dyDescent="0.3">
      <c r="A545" s="447">
        <v>705747</v>
      </c>
      <c r="B545" s="447" t="s">
        <v>317</v>
      </c>
      <c r="C545" s="447" t="s">
        <v>4308</v>
      </c>
      <c r="D545" s="447" t="s">
        <v>4308</v>
      </c>
      <c r="E545" s="447" t="s">
        <v>4308</v>
      </c>
      <c r="F545" s="447" t="s">
        <v>4308</v>
      </c>
      <c r="G545" s="447" t="s">
        <v>4308</v>
      </c>
      <c r="H545" s="447" t="s">
        <v>4308</v>
      </c>
      <c r="I545" s="447" t="s">
        <v>4308</v>
      </c>
      <c r="J545" s="447" t="s">
        <v>4308</v>
      </c>
      <c r="K545" s="447" t="s">
        <v>4308</v>
      </c>
      <c r="L545" s="447" t="s">
        <v>4308</v>
      </c>
      <c r="M545" s="447" t="s">
        <v>4308</v>
      </c>
      <c r="N545" s="447" t="s">
        <v>4308</v>
      </c>
    </row>
    <row r="546" spans="1:14" x14ac:dyDescent="0.3">
      <c r="A546" s="447">
        <v>705745</v>
      </c>
      <c r="B546" s="447" t="s">
        <v>317</v>
      </c>
      <c r="C546" s="447" t="s">
        <v>4308</v>
      </c>
      <c r="D546" s="447" t="s">
        <v>4308</v>
      </c>
      <c r="E546" s="447" t="s">
        <v>4308</v>
      </c>
      <c r="F546" s="447" t="s">
        <v>4308</v>
      </c>
      <c r="G546" s="447" t="s">
        <v>4308</v>
      </c>
      <c r="H546" s="447" t="s">
        <v>4308</v>
      </c>
      <c r="I546" s="447" t="s">
        <v>4308</v>
      </c>
      <c r="J546" s="447" t="s">
        <v>4308</v>
      </c>
      <c r="K546" s="447" t="s">
        <v>4308</v>
      </c>
      <c r="L546" s="447" t="s">
        <v>4308</v>
      </c>
      <c r="M546" s="447" t="s">
        <v>4308</v>
      </c>
      <c r="N546" s="447" t="s">
        <v>4308</v>
      </c>
    </row>
    <row r="547" spans="1:14" x14ac:dyDescent="0.3">
      <c r="A547" s="447">
        <v>705743</v>
      </c>
      <c r="B547" s="447" t="s">
        <v>317</v>
      </c>
      <c r="C547" s="447" t="s">
        <v>4308</v>
      </c>
      <c r="D547" s="447" t="s">
        <v>4308</v>
      </c>
      <c r="E547" s="447" t="s">
        <v>4308</v>
      </c>
      <c r="F547" s="447" t="s">
        <v>4308</v>
      </c>
      <c r="G547" s="447" t="s">
        <v>4308</v>
      </c>
      <c r="H547" s="447" t="s">
        <v>4308</v>
      </c>
      <c r="I547" s="447" t="s">
        <v>4308</v>
      </c>
      <c r="J547" s="447" t="s">
        <v>4308</v>
      </c>
      <c r="K547" s="447" t="s">
        <v>4308</v>
      </c>
      <c r="L547" s="447" t="s">
        <v>4308</v>
      </c>
      <c r="M547" s="447" t="s">
        <v>4308</v>
      </c>
      <c r="N547" s="447" t="s">
        <v>4308</v>
      </c>
    </row>
    <row r="548" spans="1:14" x14ac:dyDescent="0.3">
      <c r="A548" s="447">
        <v>705741</v>
      </c>
      <c r="B548" s="447" t="s">
        <v>317</v>
      </c>
      <c r="C548" s="447" t="s">
        <v>4308</v>
      </c>
      <c r="D548" s="447" t="s">
        <v>4308</v>
      </c>
      <c r="E548" s="447" t="s">
        <v>4308</v>
      </c>
      <c r="F548" s="447" t="s">
        <v>4308</v>
      </c>
      <c r="G548" s="447" t="s">
        <v>4308</v>
      </c>
      <c r="H548" s="447" t="s">
        <v>4308</v>
      </c>
      <c r="I548" s="447" t="s">
        <v>4308</v>
      </c>
      <c r="J548" s="447" t="s">
        <v>4308</v>
      </c>
      <c r="K548" s="447" t="s">
        <v>4308</v>
      </c>
      <c r="L548" s="447" t="s">
        <v>4308</v>
      </c>
      <c r="M548" s="447" t="s">
        <v>4308</v>
      </c>
      <c r="N548" s="447" t="s">
        <v>4308</v>
      </c>
    </row>
    <row r="549" spans="1:14" x14ac:dyDescent="0.3">
      <c r="A549" s="447">
        <v>705740</v>
      </c>
      <c r="B549" s="447" t="s">
        <v>317</v>
      </c>
      <c r="C549" s="447" t="s">
        <v>4308</v>
      </c>
      <c r="D549" s="447" t="s">
        <v>4308</v>
      </c>
      <c r="E549" s="447" t="s">
        <v>4308</v>
      </c>
      <c r="F549" s="447" t="s">
        <v>4308</v>
      </c>
      <c r="G549" s="447" t="s">
        <v>4308</v>
      </c>
      <c r="H549" s="447" t="s">
        <v>4308</v>
      </c>
      <c r="I549" s="447" t="s">
        <v>4308</v>
      </c>
      <c r="J549" s="447" t="s">
        <v>4308</v>
      </c>
      <c r="K549" s="447" t="s">
        <v>4308</v>
      </c>
      <c r="L549" s="447" t="s">
        <v>4308</v>
      </c>
      <c r="M549" s="447" t="s">
        <v>4308</v>
      </c>
      <c r="N549" s="447" t="s">
        <v>4308</v>
      </c>
    </row>
    <row r="550" spans="1:14" x14ac:dyDescent="0.3">
      <c r="A550" s="447">
        <v>705739</v>
      </c>
      <c r="B550" s="447" t="s">
        <v>317</v>
      </c>
      <c r="C550" s="447" t="s">
        <v>4308</v>
      </c>
      <c r="D550" s="447" t="s">
        <v>4308</v>
      </c>
      <c r="E550" s="447" t="s">
        <v>4308</v>
      </c>
      <c r="F550" s="447" t="s">
        <v>4308</v>
      </c>
      <c r="G550" s="447" t="s">
        <v>4308</v>
      </c>
      <c r="H550" s="447" t="s">
        <v>4308</v>
      </c>
      <c r="I550" s="447" t="s">
        <v>4308</v>
      </c>
      <c r="J550" s="447" t="s">
        <v>4308</v>
      </c>
      <c r="K550" s="447" t="s">
        <v>4308</v>
      </c>
      <c r="L550" s="447" t="s">
        <v>4308</v>
      </c>
      <c r="M550" s="447" t="s">
        <v>4308</v>
      </c>
      <c r="N550" s="447" t="s">
        <v>4308</v>
      </c>
    </row>
    <row r="551" spans="1:14" x14ac:dyDescent="0.3">
      <c r="A551" s="447">
        <v>705737</v>
      </c>
      <c r="B551" s="447" t="s">
        <v>317</v>
      </c>
      <c r="C551" s="447" t="s">
        <v>4308</v>
      </c>
      <c r="D551" s="447" t="s">
        <v>4308</v>
      </c>
      <c r="E551" s="447" t="s">
        <v>4308</v>
      </c>
      <c r="F551" s="447" t="s">
        <v>4308</v>
      </c>
      <c r="G551" s="447" t="s">
        <v>4308</v>
      </c>
      <c r="H551" s="447" t="s">
        <v>4308</v>
      </c>
      <c r="I551" s="447" t="s">
        <v>4308</v>
      </c>
      <c r="J551" s="447" t="s">
        <v>4308</v>
      </c>
      <c r="K551" s="447" t="s">
        <v>4308</v>
      </c>
      <c r="L551" s="447" t="s">
        <v>4308</v>
      </c>
      <c r="M551" s="447" t="s">
        <v>4308</v>
      </c>
      <c r="N551" s="447" t="s">
        <v>4308</v>
      </c>
    </row>
    <row r="552" spans="1:14" x14ac:dyDescent="0.3">
      <c r="A552" s="447">
        <v>705729</v>
      </c>
      <c r="B552" s="447" t="s">
        <v>317</v>
      </c>
      <c r="C552" s="447" t="s">
        <v>4308</v>
      </c>
      <c r="D552" s="447" t="s">
        <v>4308</v>
      </c>
      <c r="E552" s="447" t="s">
        <v>4308</v>
      </c>
      <c r="F552" s="447" t="s">
        <v>4308</v>
      </c>
      <c r="G552" s="447" t="s">
        <v>4308</v>
      </c>
      <c r="H552" s="447" t="s">
        <v>4308</v>
      </c>
      <c r="I552" s="447" t="s">
        <v>4308</v>
      </c>
      <c r="J552" s="447" t="s">
        <v>4308</v>
      </c>
      <c r="K552" s="447" t="s">
        <v>4308</v>
      </c>
      <c r="L552" s="447" t="s">
        <v>4308</v>
      </c>
      <c r="M552" s="447" t="s">
        <v>4308</v>
      </c>
      <c r="N552" s="447" t="s">
        <v>4308</v>
      </c>
    </row>
    <row r="553" spans="1:14" x14ac:dyDescent="0.3">
      <c r="A553" s="447">
        <v>705728</v>
      </c>
      <c r="B553" s="447" t="s">
        <v>317</v>
      </c>
      <c r="C553" s="447" t="s">
        <v>4308</v>
      </c>
      <c r="D553" s="447" t="s">
        <v>4308</v>
      </c>
      <c r="E553" s="447" t="s">
        <v>4308</v>
      </c>
      <c r="F553" s="447" t="s">
        <v>4308</v>
      </c>
      <c r="G553" s="447" t="s">
        <v>4308</v>
      </c>
      <c r="H553" s="447" t="s">
        <v>4308</v>
      </c>
      <c r="I553" s="447" t="s">
        <v>4308</v>
      </c>
      <c r="J553" s="447" t="s">
        <v>4308</v>
      </c>
      <c r="K553" s="447" t="s">
        <v>4308</v>
      </c>
      <c r="L553" s="447" t="s">
        <v>4308</v>
      </c>
      <c r="M553" s="447" t="s">
        <v>4308</v>
      </c>
      <c r="N553" s="447" t="s">
        <v>4308</v>
      </c>
    </row>
    <row r="554" spans="1:14" x14ac:dyDescent="0.3">
      <c r="A554" s="447">
        <v>705727</v>
      </c>
      <c r="B554" s="447" t="s">
        <v>317</v>
      </c>
      <c r="C554" s="447" t="s">
        <v>4308</v>
      </c>
      <c r="D554" s="447" t="s">
        <v>4308</v>
      </c>
      <c r="E554" s="447" t="s">
        <v>4308</v>
      </c>
      <c r="F554" s="447" t="s">
        <v>4308</v>
      </c>
      <c r="G554" s="447" t="s">
        <v>4308</v>
      </c>
      <c r="H554" s="447" t="s">
        <v>4308</v>
      </c>
      <c r="I554" s="447" t="s">
        <v>4308</v>
      </c>
      <c r="J554" s="447" t="s">
        <v>4308</v>
      </c>
      <c r="K554" s="447" t="s">
        <v>4308</v>
      </c>
      <c r="L554" s="447" t="s">
        <v>4308</v>
      </c>
      <c r="M554" s="447" t="s">
        <v>4308</v>
      </c>
      <c r="N554" s="447" t="s">
        <v>4308</v>
      </c>
    </row>
    <row r="555" spans="1:14" x14ac:dyDescent="0.3">
      <c r="A555" s="447">
        <v>705726</v>
      </c>
      <c r="B555" s="447" t="s">
        <v>317</v>
      </c>
      <c r="C555" s="447" t="s">
        <v>4308</v>
      </c>
      <c r="D555" s="447" t="s">
        <v>4308</v>
      </c>
      <c r="E555" s="447" t="s">
        <v>4308</v>
      </c>
      <c r="F555" s="447" t="s">
        <v>4308</v>
      </c>
      <c r="G555" s="447" t="s">
        <v>4308</v>
      </c>
      <c r="H555" s="447" t="s">
        <v>4308</v>
      </c>
      <c r="I555" s="447" t="s">
        <v>4308</v>
      </c>
      <c r="J555" s="447" t="s">
        <v>4308</v>
      </c>
      <c r="K555" s="447" t="s">
        <v>4308</v>
      </c>
      <c r="L555" s="447" t="s">
        <v>4308</v>
      </c>
      <c r="M555" s="447" t="s">
        <v>4308</v>
      </c>
      <c r="N555" s="447" t="s">
        <v>4308</v>
      </c>
    </row>
    <row r="556" spans="1:14" x14ac:dyDescent="0.3">
      <c r="A556" s="447">
        <v>705722</v>
      </c>
      <c r="B556" s="447" t="s">
        <v>317</v>
      </c>
      <c r="C556" s="447" t="s">
        <v>4308</v>
      </c>
      <c r="D556" s="447" t="s">
        <v>4308</v>
      </c>
      <c r="E556" s="447" t="s">
        <v>4308</v>
      </c>
      <c r="F556" s="447" t="s">
        <v>4308</v>
      </c>
      <c r="G556" s="447" t="s">
        <v>4308</v>
      </c>
      <c r="H556" s="447" t="s">
        <v>4308</v>
      </c>
      <c r="I556" s="447" t="s">
        <v>4308</v>
      </c>
      <c r="J556" s="447" t="s">
        <v>4308</v>
      </c>
      <c r="K556" s="447" t="s">
        <v>4308</v>
      </c>
      <c r="L556" s="447" t="s">
        <v>4308</v>
      </c>
      <c r="M556" s="447" t="s">
        <v>4308</v>
      </c>
      <c r="N556" s="447" t="s">
        <v>4308</v>
      </c>
    </row>
    <row r="557" spans="1:14" x14ac:dyDescent="0.3">
      <c r="A557" s="447">
        <v>705720</v>
      </c>
      <c r="B557" s="447" t="s">
        <v>317</v>
      </c>
      <c r="C557" s="447" t="s">
        <v>4308</v>
      </c>
      <c r="D557" s="447" t="s">
        <v>4308</v>
      </c>
      <c r="E557" s="447" t="s">
        <v>4308</v>
      </c>
      <c r="F557" s="447" t="s">
        <v>4308</v>
      </c>
      <c r="G557" s="447" t="s">
        <v>4308</v>
      </c>
      <c r="H557" s="447" t="s">
        <v>4308</v>
      </c>
      <c r="I557" s="447" t="s">
        <v>4308</v>
      </c>
      <c r="J557" s="447" t="s">
        <v>4308</v>
      </c>
      <c r="K557" s="447" t="s">
        <v>4308</v>
      </c>
      <c r="L557" s="447" t="s">
        <v>4308</v>
      </c>
      <c r="M557" s="447" t="s">
        <v>4308</v>
      </c>
      <c r="N557" s="447" t="s">
        <v>4308</v>
      </c>
    </row>
    <row r="558" spans="1:14" x14ac:dyDescent="0.3">
      <c r="A558" s="447">
        <v>705719</v>
      </c>
      <c r="B558" s="447" t="s">
        <v>317</v>
      </c>
      <c r="C558" s="447" t="s">
        <v>4308</v>
      </c>
      <c r="D558" s="447" t="s">
        <v>4308</v>
      </c>
      <c r="E558" s="447" t="s">
        <v>4308</v>
      </c>
      <c r="F558" s="447" t="s">
        <v>4308</v>
      </c>
      <c r="G558" s="447" t="s">
        <v>4308</v>
      </c>
      <c r="H558" s="447" t="s">
        <v>4308</v>
      </c>
      <c r="I558" s="447" t="s">
        <v>4308</v>
      </c>
      <c r="J558" s="447" t="s">
        <v>4308</v>
      </c>
      <c r="K558" s="447" t="s">
        <v>4308</v>
      </c>
      <c r="L558" s="447" t="s">
        <v>4308</v>
      </c>
      <c r="M558" s="447" t="s">
        <v>4308</v>
      </c>
      <c r="N558" s="447" t="s">
        <v>4308</v>
      </c>
    </row>
    <row r="559" spans="1:14" x14ac:dyDescent="0.3">
      <c r="A559" s="447">
        <v>705716</v>
      </c>
      <c r="B559" s="447" t="s">
        <v>317</v>
      </c>
      <c r="C559" s="447" t="s">
        <v>4308</v>
      </c>
      <c r="D559" s="447" t="s">
        <v>4308</v>
      </c>
      <c r="E559" s="447" t="s">
        <v>4308</v>
      </c>
      <c r="F559" s="447" t="s">
        <v>4308</v>
      </c>
      <c r="G559" s="447" t="s">
        <v>4308</v>
      </c>
      <c r="H559" s="447" t="s">
        <v>4308</v>
      </c>
      <c r="I559" s="447" t="s">
        <v>4308</v>
      </c>
      <c r="J559" s="447" t="s">
        <v>4308</v>
      </c>
      <c r="K559" s="447" t="s">
        <v>4308</v>
      </c>
      <c r="L559" s="447" t="s">
        <v>4308</v>
      </c>
      <c r="M559" s="447" t="s">
        <v>4308</v>
      </c>
      <c r="N559" s="447" t="s">
        <v>4308</v>
      </c>
    </row>
    <row r="560" spans="1:14" x14ac:dyDescent="0.3">
      <c r="A560" s="447">
        <v>705713</v>
      </c>
      <c r="B560" s="447" t="s">
        <v>317</v>
      </c>
      <c r="C560" s="447" t="s">
        <v>4308</v>
      </c>
      <c r="D560" s="447" t="s">
        <v>4308</v>
      </c>
      <c r="E560" s="447" t="s">
        <v>4308</v>
      </c>
      <c r="F560" s="447" t="s">
        <v>4308</v>
      </c>
      <c r="G560" s="447" t="s">
        <v>4308</v>
      </c>
      <c r="H560" s="447" t="s">
        <v>4308</v>
      </c>
      <c r="I560" s="447" t="s">
        <v>4308</v>
      </c>
      <c r="J560" s="447" t="s">
        <v>4308</v>
      </c>
      <c r="K560" s="447" t="s">
        <v>4308</v>
      </c>
      <c r="L560" s="447" t="s">
        <v>4308</v>
      </c>
      <c r="M560" s="447" t="s">
        <v>4308</v>
      </c>
      <c r="N560" s="447" t="s">
        <v>4308</v>
      </c>
    </row>
    <row r="561" spans="1:14" x14ac:dyDescent="0.3">
      <c r="A561" s="447">
        <v>705710</v>
      </c>
      <c r="B561" s="447" t="s">
        <v>317</v>
      </c>
      <c r="C561" s="447" t="s">
        <v>4308</v>
      </c>
      <c r="D561" s="447" t="s">
        <v>4308</v>
      </c>
      <c r="E561" s="447" t="s">
        <v>4308</v>
      </c>
      <c r="F561" s="447" t="s">
        <v>4308</v>
      </c>
      <c r="G561" s="447" t="s">
        <v>4308</v>
      </c>
      <c r="H561" s="447" t="s">
        <v>4308</v>
      </c>
      <c r="I561" s="447" t="s">
        <v>4308</v>
      </c>
      <c r="J561" s="447" t="s">
        <v>4308</v>
      </c>
      <c r="K561" s="447" t="s">
        <v>4308</v>
      </c>
      <c r="L561" s="447" t="s">
        <v>4308</v>
      </c>
      <c r="M561" s="447" t="s">
        <v>4308</v>
      </c>
      <c r="N561" s="447" t="s">
        <v>4308</v>
      </c>
    </row>
    <row r="562" spans="1:14" x14ac:dyDescent="0.3">
      <c r="A562" s="447">
        <v>705709</v>
      </c>
      <c r="B562" s="447" t="s">
        <v>317</v>
      </c>
      <c r="C562" s="447" t="s">
        <v>4308</v>
      </c>
      <c r="D562" s="447" t="s">
        <v>4308</v>
      </c>
      <c r="E562" s="447" t="s">
        <v>4308</v>
      </c>
      <c r="F562" s="447" t="s">
        <v>4308</v>
      </c>
      <c r="G562" s="447" t="s">
        <v>4308</v>
      </c>
      <c r="H562" s="447" t="s">
        <v>4308</v>
      </c>
      <c r="I562" s="447" t="s">
        <v>4308</v>
      </c>
      <c r="J562" s="447" t="s">
        <v>4308</v>
      </c>
      <c r="K562" s="447" t="s">
        <v>4308</v>
      </c>
      <c r="L562" s="447" t="s">
        <v>4308</v>
      </c>
      <c r="M562" s="447" t="s">
        <v>4308</v>
      </c>
      <c r="N562" s="447" t="s">
        <v>4308</v>
      </c>
    </row>
    <row r="563" spans="1:14" x14ac:dyDescent="0.3">
      <c r="A563" s="447">
        <v>705708</v>
      </c>
      <c r="B563" s="447" t="s">
        <v>317</v>
      </c>
      <c r="C563" s="447" t="s">
        <v>4308</v>
      </c>
      <c r="D563" s="447" t="s">
        <v>4308</v>
      </c>
      <c r="E563" s="447" t="s">
        <v>4308</v>
      </c>
      <c r="F563" s="447" t="s">
        <v>4308</v>
      </c>
      <c r="G563" s="447" t="s">
        <v>4308</v>
      </c>
      <c r="H563" s="447" t="s">
        <v>4308</v>
      </c>
      <c r="I563" s="447" t="s">
        <v>4308</v>
      </c>
      <c r="J563" s="447" t="s">
        <v>4308</v>
      </c>
      <c r="K563" s="447" t="s">
        <v>4308</v>
      </c>
      <c r="L563" s="447" t="s">
        <v>4308</v>
      </c>
      <c r="M563" s="447" t="s">
        <v>4308</v>
      </c>
      <c r="N563" s="447" t="s">
        <v>4308</v>
      </c>
    </row>
    <row r="564" spans="1:14" x14ac:dyDescent="0.3">
      <c r="A564" s="447">
        <v>705705</v>
      </c>
      <c r="B564" s="447" t="s">
        <v>317</v>
      </c>
      <c r="C564" s="447" t="s">
        <v>4308</v>
      </c>
      <c r="D564" s="447" t="s">
        <v>4308</v>
      </c>
      <c r="E564" s="447" t="s">
        <v>4308</v>
      </c>
      <c r="F564" s="447" t="s">
        <v>4308</v>
      </c>
      <c r="G564" s="447" t="s">
        <v>4308</v>
      </c>
      <c r="H564" s="447" t="s">
        <v>4308</v>
      </c>
      <c r="I564" s="447" t="s">
        <v>4308</v>
      </c>
      <c r="J564" s="447" t="s">
        <v>4308</v>
      </c>
      <c r="K564" s="447" t="s">
        <v>4308</v>
      </c>
      <c r="L564" s="447" t="s">
        <v>4308</v>
      </c>
      <c r="M564" s="447" t="s">
        <v>4308</v>
      </c>
      <c r="N564" s="447" t="s">
        <v>4308</v>
      </c>
    </row>
    <row r="565" spans="1:14" x14ac:dyDescent="0.3">
      <c r="A565" s="447">
        <v>705702</v>
      </c>
      <c r="B565" s="447" t="s">
        <v>317</v>
      </c>
      <c r="C565" s="447" t="s">
        <v>4308</v>
      </c>
      <c r="D565" s="447" t="s">
        <v>4308</v>
      </c>
      <c r="E565" s="447" t="s">
        <v>4308</v>
      </c>
      <c r="F565" s="447" t="s">
        <v>4308</v>
      </c>
      <c r="G565" s="447" t="s">
        <v>4308</v>
      </c>
      <c r="H565" s="447" t="s">
        <v>4308</v>
      </c>
      <c r="I565" s="447" t="s">
        <v>4308</v>
      </c>
      <c r="J565" s="447" t="s">
        <v>4308</v>
      </c>
      <c r="K565" s="447" t="s">
        <v>4308</v>
      </c>
      <c r="L565" s="447" t="s">
        <v>4308</v>
      </c>
      <c r="M565" s="447" t="s">
        <v>4308</v>
      </c>
      <c r="N565" s="447" t="s">
        <v>4308</v>
      </c>
    </row>
    <row r="566" spans="1:14" x14ac:dyDescent="0.3">
      <c r="A566" s="447">
        <v>705701</v>
      </c>
      <c r="B566" s="447" t="s">
        <v>317</v>
      </c>
      <c r="C566" s="447" t="s">
        <v>4308</v>
      </c>
      <c r="D566" s="447" t="s">
        <v>4308</v>
      </c>
      <c r="E566" s="447" t="s">
        <v>4308</v>
      </c>
      <c r="F566" s="447" t="s">
        <v>4308</v>
      </c>
      <c r="G566" s="447" t="s">
        <v>4308</v>
      </c>
      <c r="H566" s="447" t="s">
        <v>4308</v>
      </c>
      <c r="I566" s="447" t="s">
        <v>4308</v>
      </c>
      <c r="J566" s="447" t="s">
        <v>4308</v>
      </c>
      <c r="K566" s="447" t="s">
        <v>4308</v>
      </c>
      <c r="L566" s="447" t="s">
        <v>4308</v>
      </c>
      <c r="M566" s="447" t="s">
        <v>4308</v>
      </c>
      <c r="N566" s="447" t="s">
        <v>4308</v>
      </c>
    </row>
    <row r="567" spans="1:14" x14ac:dyDescent="0.3">
      <c r="A567" s="447">
        <v>705700</v>
      </c>
      <c r="B567" s="447" t="s">
        <v>317</v>
      </c>
      <c r="C567" s="447" t="s">
        <v>4308</v>
      </c>
      <c r="D567" s="447" t="s">
        <v>4308</v>
      </c>
      <c r="E567" s="447" t="s">
        <v>4308</v>
      </c>
      <c r="F567" s="447" t="s">
        <v>4308</v>
      </c>
      <c r="G567" s="447" t="s">
        <v>4308</v>
      </c>
      <c r="H567" s="447" t="s">
        <v>4308</v>
      </c>
      <c r="I567" s="447" t="s">
        <v>4308</v>
      </c>
      <c r="J567" s="447" t="s">
        <v>4308</v>
      </c>
      <c r="K567" s="447" t="s">
        <v>4308</v>
      </c>
      <c r="L567" s="447" t="s">
        <v>4308</v>
      </c>
      <c r="M567" s="447" t="s">
        <v>4308</v>
      </c>
      <c r="N567" s="447" t="s">
        <v>4308</v>
      </c>
    </row>
    <row r="568" spans="1:14" x14ac:dyDescent="0.3">
      <c r="A568" s="447">
        <v>705699</v>
      </c>
      <c r="B568" s="447" t="s">
        <v>317</v>
      </c>
      <c r="C568" s="447" t="s">
        <v>4308</v>
      </c>
      <c r="D568" s="447" t="s">
        <v>4308</v>
      </c>
      <c r="E568" s="447" t="s">
        <v>4308</v>
      </c>
      <c r="F568" s="447" t="s">
        <v>4308</v>
      </c>
      <c r="G568" s="447" t="s">
        <v>4308</v>
      </c>
      <c r="H568" s="447" t="s">
        <v>4308</v>
      </c>
      <c r="I568" s="447" t="s">
        <v>4308</v>
      </c>
      <c r="J568" s="447" t="s">
        <v>4308</v>
      </c>
      <c r="K568" s="447" t="s">
        <v>4308</v>
      </c>
      <c r="L568" s="447" t="s">
        <v>4308</v>
      </c>
      <c r="M568" s="447" t="s">
        <v>4308</v>
      </c>
      <c r="N568" s="447" t="s">
        <v>4308</v>
      </c>
    </row>
    <row r="569" spans="1:14" x14ac:dyDescent="0.3">
      <c r="A569" s="447">
        <v>705697</v>
      </c>
      <c r="B569" s="447" t="s">
        <v>317</v>
      </c>
      <c r="C569" s="447" t="s">
        <v>4308</v>
      </c>
      <c r="D569" s="447" t="s">
        <v>4308</v>
      </c>
      <c r="E569" s="447" t="s">
        <v>4308</v>
      </c>
      <c r="F569" s="447" t="s">
        <v>4308</v>
      </c>
      <c r="G569" s="447" t="s">
        <v>4308</v>
      </c>
      <c r="H569" s="447" t="s">
        <v>4308</v>
      </c>
      <c r="I569" s="447" t="s">
        <v>4308</v>
      </c>
      <c r="J569" s="447" t="s">
        <v>4308</v>
      </c>
      <c r="K569" s="447" t="s">
        <v>4308</v>
      </c>
      <c r="L569" s="447" t="s">
        <v>4308</v>
      </c>
      <c r="M569" s="447" t="s">
        <v>4308</v>
      </c>
      <c r="N569" s="447" t="s">
        <v>4308</v>
      </c>
    </row>
    <row r="570" spans="1:14" x14ac:dyDescent="0.3">
      <c r="A570" s="447">
        <v>705694</v>
      </c>
      <c r="B570" s="447" t="s">
        <v>317</v>
      </c>
      <c r="C570" s="447" t="s">
        <v>4308</v>
      </c>
      <c r="D570" s="447" t="s">
        <v>4308</v>
      </c>
      <c r="E570" s="447" t="s">
        <v>4308</v>
      </c>
      <c r="F570" s="447" t="s">
        <v>4308</v>
      </c>
      <c r="G570" s="447" t="s">
        <v>4308</v>
      </c>
      <c r="H570" s="447" t="s">
        <v>4308</v>
      </c>
      <c r="I570" s="447" t="s">
        <v>4308</v>
      </c>
      <c r="J570" s="447" t="s">
        <v>4308</v>
      </c>
      <c r="K570" s="447" t="s">
        <v>4308</v>
      </c>
      <c r="L570" s="447" t="s">
        <v>4308</v>
      </c>
      <c r="M570" s="447" t="s">
        <v>4308</v>
      </c>
      <c r="N570" s="447" t="s">
        <v>4308</v>
      </c>
    </row>
    <row r="571" spans="1:14" x14ac:dyDescent="0.3">
      <c r="A571" s="447">
        <v>705692</v>
      </c>
      <c r="B571" s="447" t="s">
        <v>317</v>
      </c>
      <c r="C571" s="447" t="s">
        <v>4308</v>
      </c>
      <c r="D571" s="447" t="s">
        <v>4308</v>
      </c>
      <c r="E571" s="447" t="s">
        <v>4308</v>
      </c>
      <c r="F571" s="447" t="s">
        <v>4308</v>
      </c>
      <c r="G571" s="447" t="s">
        <v>4308</v>
      </c>
      <c r="H571" s="447" t="s">
        <v>4308</v>
      </c>
      <c r="I571" s="447" t="s">
        <v>4308</v>
      </c>
      <c r="J571" s="447" t="s">
        <v>4308</v>
      </c>
      <c r="K571" s="447" t="s">
        <v>4308</v>
      </c>
      <c r="L571" s="447" t="s">
        <v>4308</v>
      </c>
      <c r="M571" s="447" t="s">
        <v>4308</v>
      </c>
      <c r="N571" s="447" t="s">
        <v>4308</v>
      </c>
    </row>
    <row r="572" spans="1:14" x14ac:dyDescent="0.3">
      <c r="A572" s="447">
        <v>705689</v>
      </c>
      <c r="B572" s="447" t="s">
        <v>317</v>
      </c>
      <c r="C572" s="447" t="s">
        <v>4308</v>
      </c>
      <c r="D572" s="447" t="s">
        <v>4308</v>
      </c>
      <c r="E572" s="447" t="s">
        <v>4308</v>
      </c>
      <c r="F572" s="447" t="s">
        <v>4308</v>
      </c>
      <c r="G572" s="447" t="s">
        <v>4308</v>
      </c>
      <c r="H572" s="447" t="s">
        <v>4308</v>
      </c>
      <c r="I572" s="447" t="s">
        <v>4308</v>
      </c>
      <c r="J572" s="447" t="s">
        <v>4308</v>
      </c>
      <c r="K572" s="447" t="s">
        <v>4308</v>
      </c>
      <c r="L572" s="447" t="s">
        <v>4308</v>
      </c>
      <c r="M572" s="447" t="s">
        <v>4308</v>
      </c>
      <c r="N572" s="447" t="s">
        <v>4308</v>
      </c>
    </row>
    <row r="573" spans="1:14" x14ac:dyDescent="0.3">
      <c r="A573" s="447">
        <v>705688</v>
      </c>
      <c r="B573" s="447" t="s">
        <v>317</v>
      </c>
      <c r="C573" s="447" t="s">
        <v>4308</v>
      </c>
      <c r="D573" s="447" t="s">
        <v>4308</v>
      </c>
      <c r="E573" s="447" t="s">
        <v>4308</v>
      </c>
      <c r="F573" s="447" t="s">
        <v>4308</v>
      </c>
      <c r="G573" s="447" t="s">
        <v>4308</v>
      </c>
      <c r="H573" s="447" t="s">
        <v>4308</v>
      </c>
      <c r="I573" s="447" t="s">
        <v>4308</v>
      </c>
      <c r="J573" s="447" t="s">
        <v>4308</v>
      </c>
      <c r="K573" s="447" t="s">
        <v>4308</v>
      </c>
      <c r="L573" s="447" t="s">
        <v>4308</v>
      </c>
      <c r="M573" s="447" t="s">
        <v>4308</v>
      </c>
      <c r="N573" s="447" t="s">
        <v>4308</v>
      </c>
    </row>
    <row r="574" spans="1:14" x14ac:dyDescent="0.3">
      <c r="A574" s="447">
        <v>705687</v>
      </c>
      <c r="B574" s="447" t="s">
        <v>317</v>
      </c>
      <c r="C574" s="447" t="s">
        <v>4308</v>
      </c>
      <c r="D574" s="447" t="s">
        <v>4308</v>
      </c>
      <c r="E574" s="447" t="s">
        <v>4308</v>
      </c>
      <c r="F574" s="447" t="s">
        <v>4308</v>
      </c>
      <c r="G574" s="447" t="s">
        <v>4308</v>
      </c>
      <c r="H574" s="447" t="s">
        <v>4308</v>
      </c>
      <c r="I574" s="447" t="s">
        <v>4308</v>
      </c>
      <c r="J574" s="447" t="s">
        <v>4308</v>
      </c>
      <c r="K574" s="447" t="s">
        <v>4308</v>
      </c>
      <c r="L574" s="447" t="s">
        <v>4308</v>
      </c>
      <c r="M574" s="447" t="s">
        <v>4308</v>
      </c>
      <c r="N574" s="447" t="s">
        <v>4308</v>
      </c>
    </row>
    <row r="575" spans="1:14" x14ac:dyDescent="0.3">
      <c r="A575" s="447">
        <v>705684</v>
      </c>
      <c r="B575" s="447" t="s">
        <v>317</v>
      </c>
      <c r="C575" s="447" t="s">
        <v>4308</v>
      </c>
      <c r="D575" s="447" t="s">
        <v>4308</v>
      </c>
      <c r="E575" s="447" t="s">
        <v>4308</v>
      </c>
      <c r="F575" s="447" t="s">
        <v>4308</v>
      </c>
      <c r="G575" s="447" t="s">
        <v>4308</v>
      </c>
      <c r="H575" s="447" t="s">
        <v>4308</v>
      </c>
      <c r="I575" s="447" t="s">
        <v>4308</v>
      </c>
      <c r="J575" s="447" t="s">
        <v>4308</v>
      </c>
      <c r="K575" s="447" t="s">
        <v>4308</v>
      </c>
      <c r="L575" s="447" t="s">
        <v>4308</v>
      </c>
      <c r="M575" s="447" t="s">
        <v>4308</v>
      </c>
      <c r="N575" s="447" t="s">
        <v>4308</v>
      </c>
    </row>
    <row r="576" spans="1:14" x14ac:dyDescent="0.3">
      <c r="A576" s="447">
        <v>705683</v>
      </c>
      <c r="B576" s="447" t="s">
        <v>317</v>
      </c>
      <c r="C576" s="447" t="s">
        <v>4308</v>
      </c>
      <c r="D576" s="447" t="s">
        <v>4308</v>
      </c>
      <c r="E576" s="447" t="s">
        <v>4308</v>
      </c>
      <c r="F576" s="447" t="s">
        <v>4308</v>
      </c>
      <c r="G576" s="447" t="s">
        <v>4308</v>
      </c>
      <c r="H576" s="447" t="s">
        <v>4308</v>
      </c>
      <c r="I576" s="447" t="s">
        <v>4308</v>
      </c>
      <c r="J576" s="447" t="s">
        <v>4308</v>
      </c>
      <c r="K576" s="447" t="s">
        <v>4308</v>
      </c>
      <c r="L576" s="447" t="s">
        <v>4308</v>
      </c>
      <c r="M576" s="447" t="s">
        <v>4308</v>
      </c>
      <c r="N576" s="447" t="s">
        <v>4308</v>
      </c>
    </row>
    <row r="577" spans="1:14" x14ac:dyDescent="0.3">
      <c r="A577" s="447">
        <v>705682</v>
      </c>
      <c r="B577" s="447" t="s">
        <v>317</v>
      </c>
      <c r="C577" s="447" t="s">
        <v>4308</v>
      </c>
      <c r="D577" s="447" t="s">
        <v>4308</v>
      </c>
      <c r="E577" s="447" t="s">
        <v>4308</v>
      </c>
      <c r="F577" s="447" t="s">
        <v>4308</v>
      </c>
      <c r="G577" s="447" t="s">
        <v>4308</v>
      </c>
      <c r="H577" s="447" t="s">
        <v>4308</v>
      </c>
      <c r="I577" s="447" t="s">
        <v>4308</v>
      </c>
      <c r="J577" s="447" t="s">
        <v>4308</v>
      </c>
      <c r="K577" s="447" t="s">
        <v>4308</v>
      </c>
      <c r="L577" s="447" t="s">
        <v>4308</v>
      </c>
      <c r="M577" s="447" t="s">
        <v>4308</v>
      </c>
      <c r="N577" s="447" t="s">
        <v>4308</v>
      </c>
    </row>
    <row r="578" spans="1:14" x14ac:dyDescent="0.3">
      <c r="A578" s="447">
        <v>705675</v>
      </c>
      <c r="B578" s="447" t="s">
        <v>317</v>
      </c>
      <c r="C578" s="447" t="s">
        <v>4308</v>
      </c>
      <c r="D578" s="447" t="s">
        <v>4308</v>
      </c>
      <c r="E578" s="447" t="s">
        <v>4308</v>
      </c>
      <c r="F578" s="447" t="s">
        <v>4308</v>
      </c>
      <c r="G578" s="447" t="s">
        <v>4308</v>
      </c>
      <c r="H578" s="447" t="s">
        <v>4308</v>
      </c>
      <c r="I578" s="447" t="s">
        <v>4308</v>
      </c>
      <c r="J578" s="447" t="s">
        <v>4308</v>
      </c>
      <c r="K578" s="447" t="s">
        <v>4308</v>
      </c>
      <c r="L578" s="447" t="s">
        <v>4308</v>
      </c>
      <c r="M578" s="447" t="s">
        <v>4308</v>
      </c>
      <c r="N578" s="447" t="s">
        <v>4308</v>
      </c>
    </row>
    <row r="579" spans="1:14" x14ac:dyDescent="0.3">
      <c r="A579" s="447">
        <v>705674</v>
      </c>
      <c r="B579" s="447" t="s">
        <v>317</v>
      </c>
      <c r="C579" s="447" t="s">
        <v>4308</v>
      </c>
      <c r="D579" s="447" t="s">
        <v>4308</v>
      </c>
      <c r="E579" s="447" t="s">
        <v>4308</v>
      </c>
      <c r="F579" s="447" t="s">
        <v>4308</v>
      </c>
      <c r="G579" s="447" t="s">
        <v>4308</v>
      </c>
      <c r="H579" s="447" t="s">
        <v>4308</v>
      </c>
      <c r="I579" s="447" t="s">
        <v>4308</v>
      </c>
      <c r="J579" s="447" t="s">
        <v>4308</v>
      </c>
      <c r="K579" s="447" t="s">
        <v>4308</v>
      </c>
      <c r="L579" s="447" t="s">
        <v>4308</v>
      </c>
      <c r="M579" s="447" t="s">
        <v>4308</v>
      </c>
      <c r="N579" s="447" t="s">
        <v>4308</v>
      </c>
    </row>
    <row r="580" spans="1:14" x14ac:dyDescent="0.3">
      <c r="A580" s="447">
        <v>705673</v>
      </c>
      <c r="B580" s="447" t="s">
        <v>317</v>
      </c>
      <c r="C580" s="447" t="s">
        <v>4308</v>
      </c>
      <c r="D580" s="447" t="s">
        <v>4308</v>
      </c>
      <c r="E580" s="447" t="s">
        <v>4308</v>
      </c>
      <c r="F580" s="447" t="s">
        <v>4308</v>
      </c>
      <c r="G580" s="447" t="s">
        <v>4308</v>
      </c>
      <c r="H580" s="447" t="s">
        <v>4308</v>
      </c>
      <c r="I580" s="447" t="s">
        <v>4308</v>
      </c>
      <c r="J580" s="447" t="s">
        <v>4308</v>
      </c>
      <c r="K580" s="447" t="s">
        <v>4308</v>
      </c>
      <c r="L580" s="447" t="s">
        <v>4308</v>
      </c>
      <c r="M580" s="447" t="s">
        <v>4308</v>
      </c>
      <c r="N580" s="447" t="s">
        <v>4308</v>
      </c>
    </row>
    <row r="581" spans="1:14" x14ac:dyDescent="0.3">
      <c r="A581" s="447">
        <v>705672</v>
      </c>
      <c r="B581" s="447" t="s">
        <v>317</v>
      </c>
      <c r="C581" s="447" t="s">
        <v>4308</v>
      </c>
      <c r="D581" s="447" t="s">
        <v>4308</v>
      </c>
      <c r="E581" s="447" t="s">
        <v>4308</v>
      </c>
      <c r="F581" s="447" t="s">
        <v>4308</v>
      </c>
      <c r="G581" s="447" t="s">
        <v>4308</v>
      </c>
      <c r="H581" s="447" t="s">
        <v>4308</v>
      </c>
      <c r="I581" s="447" t="s">
        <v>4308</v>
      </c>
      <c r="J581" s="447" t="s">
        <v>4308</v>
      </c>
      <c r="K581" s="447" t="s">
        <v>4308</v>
      </c>
      <c r="L581" s="447" t="s">
        <v>4308</v>
      </c>
      <c r="M581" s="447" t="s">
        <v>4308</v>
      </c>
      <c r="N581" s="447" t="s">
        <v>4308</v>
      </c>
    </row>
    <row r="582" spans="1:14" x14ac:dyDescent="0.3">
      <c r="A582" s="447">
        <v>705669</v>
      </c>
      <c r="B582" s="447" t="s">
        <v>317</v>
      </c>
      <c r="C582" s="447" t="s">
        <v>4308</v>
      </c>
      <c r="D582" s="447" t="s">
        <v>4308</v>
      </c>
      <c r="E582" s="447" t="s">
        <v>4308</v>
      </c>
      <c r="F582" s="447" t="s">
        <v>4308</v>
      </c>
      <c r="G582" s="447" t="s">
        <v>4308</v>
      </c>
      <c r="H582" s="447" t="s">
        <v>4308</v>
      </c>
      <c r="I582" s="447" t="s">
        <v>4308</v>
      </c>
      <c r="J582" s="447" t="s">
        <v>4308</v>
      </c>
      <c r="K582" s="447" t="s">
        <v>4308</v>
      </c>
      <c r="L582" s="447" t="s">
        <v>4308</v>
      </c>
      <c r="M582" s="447" t="s">
        <v>4308</v>
      </c>
      <c r="N582" s="447" t="s">
        <v>4308</v>
      </c>
    </row>
    <row r="583" spans="1:14" x14ac:dyDescent="0.3">
      <c r="A583" s="447">
        <v>705668</v>
      </c>
      <c r="B583" s="447" t="s">
        <v>317</v>
      </c>
      <c r="C583" s="447" t="s">
        <v>4308</v>
      </c>
      <c r="D583" s="447" t="s">
        <v>4308</v>
      </c>
      <c r="E583" s="447" t="s">
        <v>4308</v>
      </c>
      <c r="F583" s="447" t="s">
        <v>4308</v>
      </c>
      <c r="G583" s="447" t="s">
        <v>4308</v>
      </c>
      <c r="H583" s="447" t="s">
        <v>4308</v>
      </c>
      <c r="I583" s="447" t="s">
        <v>4308</v>
      </c>
      <c r="J583" s="447" t="s">
        <v>4308</v>
      </c>
      <c r="K583" s="447" t="s">
        <v>4308</v>
      </c>
      <c r="L583" s="447" t="s">
        <v>4308</v>
      </c>
      <c r="M583" s="447" t="s">
        <v>4308</v>
      </c>
      <c r="N583" s="447" t="s">
        <v>4308</v>
      </c>
    </row>
    <row r="584" spans="1:14" x14ac:dyDescent="0.3">
      <c r="A584" s="447">
        <v>705661</v>
      </c>
      <c r="B584" s="447" t="s">
        <v>317</v>
      </c>
      <c r="C584" s="447" t="s">
        <v>4308</v>
      </c>
      <c r="D584" s="447" t="s">
        <v>4308</v>
      </c>
      <c r="E584" s="447" t="s">
        <v>4308</v>
      </c>
      <c r="F584" s="447" t="s">
        <v>4308</v>
      </c>
      <c r="G584" s="447" t="s">
        <v>4308</v>
      </c>
      <c r="H584" s="447" t="s">
        <v>4308</v>
      </c>
      <c r="I584" s="447" t="s">
        <v>4308</v>
      </c>
      <c r="J584" s="447" t="s">
        <v>4308</v>
      </c>
      <c r="K584" s="447" t="s">
        <v>4308</v>
      </c>
      <c r="L584" s="447" t="s">
        <v>4308</v>
      </c>
      <c r="M584" s="447" t="s">
        <v>4308</v>
      </c>
      <c r="N584" s="447" t="s">
        <v>4308</v>
      </c>
    </row>
    <row r="585" spans="1:14" x14ac:dyDescent="0.3">
      <c r="A585" s="447">
        <v>705658</v>
      </c>
      <c r="B585" s="447" t="s">
        <v>317</v>
      </c>
      <c r="C585" s="447" t="s">
        <v>4308</v>
      </c>
      <c r="D585" s="447" t="s">
        <v>4308</v>
      </c>
      <c r="E585" s="447" t="s">
        <v>4308</v>
      </c>
      <c r="F585" s="447" t="s">
        <v>4308</v>
      </c>
      <c r="G585" s="447" t="s">
        <v>4308</v>
      </c>
      <c r="H585" s="447" t="s">
        <v>4308</v>
      </c>
      <c r="I585" s="447" t="s">
        <v>4308</v>
      </c>
      <c r="J585" s="447" t="s">
        <v>4308</v>
      </c>
      <c r="K585" s="447" t="s">
        <v>4308</v>
      </c>
      <c r="L585" s="447" t="s">
        <v>4308</v>
      </c>
      <c r="M585" s="447" t="s">
        <v>4308</v>
      </c>
      <c r="N585" s="447" t="s">
        <v>4308</v>
      </c>
    </row>
    <row r="586" spans="1:14" x14ac:dyDescent="0.3">
      <c r="A586" s="447">
        <v>705652</v>
      </c>
      <c r="B586" s="447" t="s">
        <v>317</v>
      </c>
      <c r="C586" s="447" t="s">
        <v>4308</v>
      </c>
      <c r="D586" s="447" t="s">
        <v>4308</v>
      </c>
      <c r="E586" s="447" t="s">
        <v>4308</v>
      </c>
      <c r="F586" s="447" t="s">
        <v>4308</v>
      </c>
      <c r="G586" s="447" t="s">
        <v>4308</v>
      </c>
      <c r="H586" s="447" t="s">
        <v>4308</v>
      </c>
      <c r="I586" s="447" t="s">
        <v>4308</v>
      </c>
      <c r="J586" s="447" t="s">
        <v>4308</v>
      </c>
      <c r="K586" s="447" t="s">
        <v>4308</v>
      </c>
      <c r="L586" s="447" t="s">
        <v>4308</v>
      </c>
      <c r="M586" s="447" t="s">
        <v>4308</v>
      </c>
      <c r="N586" s="447" t="s">
        <v>4308</v>
      </c>
    </row>
    <row r="587" spans="1:14" x14ac:dyDescent="0.3">
      <c r="A587" s="447">
        <v>705647</v>
      </c>
      <c r="B587" s="447" t="s">
        <v>317</v>
      </c>
      <c r="C587" s="447" t="s">
        <v>4308</v>
      </c>
      <c r="D587" s="447" t="s">
        <v>4308</v>
      </c>
      <c r="E587" s="447" t="s">
        <v>4308</v>
      </c>
      <c r="F587" s="447" t="s">
        <v>4308</v>
      </c>
      <c r="G587" s="447" t="s">
        <v>4308</v>
      </c>
      <c r="H587" s="447" t="s">
        <v>4308</v>
      </c>
      <c r="I587" s="447" t="s">
        <v>4308</v>
      </c>
      <c r="J587" s="447" t="s">
        <v>4308</v>
      </c>
      <c r="K587" s="447" t="s">
        <v>4308</v>
      </c>
      <c r="L587" s="447" t="s">
        <v>4308</v>
      </c>
      <c r="M587" s="447" t="s">
        <v>4308</v>
      </c>
      <c r="N587" s="447" t="s">
        <v>4308</v>
      </c>
    </row>
    <row r="588" spans="1:14" x14ac:dyDescent="0.3">
      <c r="A588" s="447">
        <v>705646</v>
      </c>
      <c r="B588" s="447" t="s">
        <v>317</v>
      </c>
      <c r="C588" s="447" t="s">
        <v>4308</v>
      </c>
      <c r="D588" s="447" t="s">
        <v>4308</v>
      </c>
      <c r="E588" s="447" t="s">
        <v>4308</v>
      </c>
      <c r="F588" s="447" t="s">
        <v>4308</v>
      </c>
      <c r="G588" s="447" t="s">
        <v>4308</v>
      </c>
      <c r="H588" s="447" t="s">
        <v>4308</v>
      </c>
      <c r="I588" s="447" t="s">
        <v>4308</v>
      </c>
      <c r="J588" s="447" t="s">
        <v>4308</v>
      </c>
      <c r="K588" s="447" t="s">
        <v>4308</v>
      </c>
      <c r="L588" s="447" t="s">
        <v>4308</v>
      </c>
      <c r="M588" s="447" t="s">
        <v>4308</v>
      </c>
      <c r="N588" s="447" t="s">
        <v>4308</v>
      </c>
    </row>
    <row r="589" spans="1:14" x14ac:dyDescent="0.3">
      <c r="A589" s="447">
        <v>705645</v>
      </c>
      <c r="B589" s="447" t="s">
        <v>317</v>
      </c>
      <c r="C589" s="447" t="s">
        <v>4308</v>
      </c>
      <c r="D589" s="447" t="s">
        <v>4308</v>
      </c>
      <c r="E589" s="447" t="s">
        <v>4308</v>
      </c>
      <c r="F589" s="447" t="s">
        <v>4308</v>
      </c>
      <c r="G589" s="447" t="s">
        <v>4308</v>
      </c>
      <c r="H589" s="447" t="s">
        <v>4308</v>
      </c>
      <c r="I589" s="447" t="s">
        <v>4308</v>
      </c>
      <c r="J589" s="447" t="s">
        <v>4308</v>
      </c>
      <c r="K589" s="447" t="s">
        <v>4308</v>
      </c>
      <c r="L589" s="447" t="s">
        <v>4308</v>
      </c>
      <c r="M589" s="447" t="s">
        <v>4308</v>
      </c>
      <c r="N589" s="447" t="s">
        <v>4308</v>
      </c>
    </row>
    <row r="590" spans="1:14" x14ac:dyDescent="0.3">
      <c r="A590" s="447">
        <v>705644</v>
      </c>
      <c r="B590" s="447" t="s">
        <v>317</v>
      </c>
      <c r="C590" s="447" t="s">
        <v>4308</v>
      </c>
      <c r="D590" s="447" t="s">
        <v>4308</v>
      </c>
      <c r="E590" s="447" t="s">
        <v>4308</v>
      </c>
      <c r="F590" s="447" t="s">
        <v>4308</v>
      </c>
      <c r="G590" s="447" t="s">
        <v>4308</v>
      </c>
      <c r="H590" s="447" t="s">
        <v>4308</v>
      </c>
      <c r="I590" s="447" t="s">
        <v>4308</v>
      </c>
      <c r="J590" s="447" t="s">
        <v>4308</v>
      </c>
      <c r="K590" s="447" t="s">
        <v>4308</v>
      </c>
      <c r="L590" s="447" t="s">
        <v>4308</v>
      </c>
      <c r="M590" s="447" t="s">
        <v>4308</v>
      </c>
      <c r="N590" s="447" t="s">
        <v>4308</v>
      </c>
    </row>
    <row r="591" spans="1:14" x14ac:dyDescent="0.3">
      <c r="A591" s="447">
        <v>705643</v>
      </c>
      <c r="B591" s="447" t="s">
        <v>317</v>
      </c>
      <c r="C591" s="447" t="s">
        <v>4308</v>
      </c>
      <c r="D591" s="447" t="s">
        <v>4308</v>
      </c>
      <c r="E591" s="447" t="s">
        <v>4308</v>
      </c>
      <c r="F591" s="447" t="s">
        <v>4308</v>
      </c>
      <c r="G591" s="447" t="s">
        <v>4308</v>
      </c>
      <c r="H591" s="447" t="s">
        <v>4308</v>
      </c>
      <c r="I591" s="447" t="s">
        <v>4308</v>
      </c>
      <c r="J591" s="447" t="s">
        <v>4308</v>
      </c>
      <c r="K591" s="447" t="s">
        <v>4308</v>
      </c>
      <c r="L591" s="447" t="s">
        <v>4308</v>
      </c>
      <c r="M591" s="447" t="s">
        <v>4308</v>
      </c>
      <c r="N591" s="447" t="s">
        <v>4308</v>
      </c>
    </row>
    <row r="592" spans="1:14" x14ac:dyDescent="0.3">
      <c r="A592" s="447">
        <v>705642</v>
      </c>
      <c r="B592" s="447" t="s">
        <v>317</v>
      </c>
      <c r="C592" s="447" t="s">
        <v>4308</v>
      </c>
      <c r="D592" s="447" t="s">
        <v>4308</v>
      </c>
      <c r="E592" s="447" t="s">
        <v>4308</v>
      </c>
      <c r="F592" s="447" t="s">
        <v>4308</v>
      </c>
      <c r="G592" s="447" t="s">
        <v>4308</v>
      </c>
      <c r="H592" s="447" t="s">
        <v>4308</v>
      </c>
      <c r="I592" s="447" t="s">
        <v>4308</v>
      </c>
      <c r="J592" s="447" t="s">
        <v>4308</v>
      </c>
      <c r="K592" s="447" t="s">
        <v>4308</v>
      </c>
      <c r="L592" s="447" t="s">
        <v>4308</v>
      </c>
      <c r="M592" s="447" t="s">
        <v>4308</v>
      </c>
      <c r="N592" s="447" t="s">
        <v>4308</v>
      </c>
    </row>
    <row r="593" spans="1:14" x14ac:dyDescent="0.3">
      <c r="A593" s="447">
        <v>705639</v>
      </c>
      <c r="B593" s="447" t="s">
        <v>317</v>
      </c>
      <c r="C593" s="447" t="s">
        <v>4308</v>
      </c>
      <c r="D593" s="447" t="s">
        <v>4308</v>
      </c>
      <c r="E593" s="447" t="s">
        <v>4308</v>
      </c>
      <c r="F593" s="447" t="s">
        <v>4308</v>
      </c>
      <c r="G593" s="447" t="s">
        <v>4308</v>
      </c>
      <c r="H593" s="447" t="s">
        <v>4308</v>
      </c>
      <c r="I593" s="447" t="s">
        <v>4308</v>
      </c>
      <c r="J593" s="447" t="s">
        <v>4308</v>
      </c>
      <c r="K593" s="447" t="s">
        <v>4308</v>
      </c>
      <c r="L593" s="447" t="s">
        <v>4308</v>
      </c>
      <c r="M593" s="447" t="s">
        <v>4308</v>
      </c>
      <c r="N593" s="447" t="s">
        <v>4308</v>
      </c>
    </row>
    <row r="594" spans="1:14" x14ac:dyDescent="0.3">
      <c r="A594" s="447">
        <v>705638</v>
      </c>
      <c r="B594" s="447" t="s">
        <v>317</v>
      </c>
      <c r="C594" s="447" t="s">
        <v>4308</v>
      </c>
      <c r="D594" s="447" t="s">
        <v>4308</v>
      </c>
      <c r="E594" s="447" t="s">
        <v>4308</v>
      </c>
      <c r="F594" s="447" t="s">
        <v>4308</v>
      </c>
      <c r="G594" s="447" t="s">
        <v>4308</v>
      </c>
      <c r="H594" s="447" t="s">
        <v>4308</v>
      </c>
      <c r="I594" s="447" t="s">
        <v>4308</v>
      </c>
      <c r="J594" s="447" t="s">
        <v>4308</v>
      </c>
      <c r="K594" s="447" t="s">
        <v>4308</v>
      </c>
      <c r="L594" s="447" t="s">
        <v>4308</v>
      </c>
      <c r="M594" s="447" t="s">
        <v>4308</v>
      </c>
      <c r="N594" s="447" t="s">
        <v>4308</v>
      </c>
    </row>
    <row r="595" spans="1:14" x14ac:dyDescent="0.3">
      <c r="A595" s="447">
        <v>705626</v>
      </c>
      <c r="B595" s="447" t="s">
        <v>317</v>
      </c>
      <c r="C595" s="447" t="s">
        <v>4308</v>
      </c>
      <c r="D595" s="447" t="s">
        <v>4308</v>
      </c>
      <c r="E595" s="447" t="s">
        <v>4308</v>
      </c>
      <c r="F595" s="447" t="s">
        <v>4308</v>
      </c>
      <c r="G595" s="447" t="s">
        <v>4308</v>
      </c>
      <c r="H595" s="447" t="s">
        <v>4308</v>
      </c>
      <c r="I595" s="447" t="s">
        <v>4308</v>
      </c>
      <c r="J595" s="447" t="s">
        <v>4308</v>
      </c>
      <c r="K595" s="447" t="s">
        <v>4308</v>
      </c>
      <c r="L595" s="447" t="s">
        <v>4308</v>
      </c>
      <c r="M595" s="447" t="s">
        <v>4308</v>
      </c>
      <c r="N595" s="447" t="s">
        <v>4308</v>
      </c>
    </row>
    <row r="596" spans="1:14" x14ac:dyDescent="0.3">
      <c r="A596" s="447">
        <v>705625</v>
      </c>
      <c r="B596" s="447" t="s">
        <v>317</v>
      </c>
      <c r="C596" s="447" t="s">
        <v>4308</v>
      </c>
      <c r="D596" s="447" t="s">
        <v>4308</v>
      </c>
      <c r="E596" s="447" t="s">
        <v>4308</v>
      </c>
      <c r="F596" s="447" t="s">
        <v>4308</v>
      </c>
      <c r="G596" s="447" t="s">
        <v>4308</v>
      </c>
      <c r="H596" s="447" t="s">
        <v>4308</v>
      </c>
      <c r="I596" s="447" t="s">
        <v>4308</v>
      </c>
      <c r="J596" s="447" t="s">
        <v>4308</v>
      </c>
      <c r="K596" s="447" t="s">
        <v>4308</v>
      </c>
      <c r="L596" s="447" t="s">
        <v>4308</v>
      </c>
      <c r="M596" s="447" t="s">
        <v>4308</v>
      </c>
      <c r="N596" s="447" t="s">
        <v>4308</v>
      </c>
    </row>
    <row r="597" spans="1:14" x14ac:dyDescent="0.3">
      <c r="A597" s="447">
        <v>705613</v>
      </c>
      <c r="B597" s="447" t="s">
        <v>317</v>
      </c>
      <c r="C597" s="447" t="s">
        <v>4308</v>
      </c>
      <c r="D597" s="447" t="s">
        <v>4308</v>
      </c>
      <c r="E597" s="447" t="s">
        <v>4308</v>
      </c>
      <c r="F597" s="447" t="s">
        <v>4308</v>
      </c>
      <c r="G597" s="447" t="s">
        <v>4308</v>
      </c>
      <c r="H597" s="447" t="s">
        <v>4308</v>
      </c>
      <c r="I597" s="447" t="s">
        <v>4308</v>
      </c>
      <c r="J597" s="447" t="s">
        <v>4308</v>
      </c>
      <c r="K597" s="447" t="s">
        <v>4308</v>
      </c>
      <c r="L597" s="447" t="s">
        <v>4308</v>
      </c>
      <c r="M597" s="447" t="s">
        <v>4308</v>
      </c>
      <c r="N597" s="447" t="s">
        <v>4308</v>
      </c>
    </row>
    <row r="598" spans="1:14" x14ac:dyDescent="0.3">
      <c r="A598" s="447">
        <v>705611</v>
      </c>
      <c r="B598" s="447" t="s">
        <v>317</v>
      </c>
      <c r="C598" s="447" t="s">
        <v>4308</v>
      </c>
      <c r="D598" s="447" t="s">
        <v>4308</v>
      </c>
      <c r="E598" s="447" t="s">
        <v>4308</v>
      </c>
      <c r="F598" s="447" t="s">
        <v>4308</v>
      </c>
      <c r="G598" s="447" t="s">
        <v>4308</v>
      </c>
      <c r="H598" s="447" t="s">
        <v>4308</v>
      </c>
      <c r="I598" s="447" t="s">
        <v>4308</v>
      </c>
      <c r="J598" s="447" t="s">
        <v>4308</v>
      </c>
      <c r="K598" s="447" t="s">
        <v>4308</v>
      </c>
      <c r="L598" s="447" t="s">
        <v>4308</v>
      </c>
      <c r="M598" s="447" t="s">
        <v>4308</v>
      </c>
      <c r="N598" s="447" t="s">
        <v>4308</v>
      </c>
    </row>
    <row r="599" spans="1:14" x14ac:dyDescent="0.3">
      <c r="A599" s="447">
        <v>705600</v>
      </c>
      <c r="B599" s="447" t="s">
        <v>317</v>
      </c>
      <c r="C599" s="447" t="s">
        <v>4308</v>
      </c>
      <c r="D599" s="447" t="s">
        <v>4308</v>
      </c>
      <c r="E599" s="447" t="s">
        <v>4308</v>
      </c>
      <c r="F599" s="447" t="s">
        <v>4308</v>
      </c>
      <c r="G599" s="447" t="s">
        <v>4308</v>
      </c>
      <c r="H599" s="447" t="s">
        <v>4308</v>
      </c>
      <c r="I599" s="447" t="s">
        <v>4308</v>
      </c>
      <c r="J599" s="447" t="s">
        <v>4308</v>
      </c>
      <c r="K599" s="447" t="s">
        <v>4308</v>
      </c>
      <c r="L599" s="447" t="s">
        <v>4308</v>
      </c>
      <c r="M599" s="447" t="s">
        <v>4308</v>
      </c>
      <c r="N599" s="447" t="s">
        <v>4308</v>
      </c>
    </row>
    <row r="600" spans="1:14" x14ac:dyDescent="0.3">
      <c r="A600" s="447">
        <v>705587</v>
      </c>
      <c r="B600" s="447" t="s">
        <v>317</v>
      </c>
      <c r="C600" s="447" t="s">
        <v>4308</v>
      </c>
      <c r="D600" s="447" t="s">
        <v>4308</v>
      </c>
      <c r="E600" s="447" t="s">
        <v>4308</v>
      </c>
      <c r="F600" s="447" t="s">
        <v>4308</v>
      </c>
      <c r="G600" s="447" t="s">
        <v>4308</v>
      </c>
      <c r="H600" s="447" t="s">
        <v>4308</v>
      </c>
      <c r="I600" s="447" t="s">
        <v>4308</v>
      </c>
      <c r="J600" s="447" t="s">
        <v>4308</v>
      </c>
      <c r="K600" s="447" t="s">
        <v>4308</v>
      </c>
      <c r="L600" s="447" t="s">
        <v>4308</v>
      </c>
      <c r="M600" s="447" t="s">
        <v>4308</v>
      </c>
      <c r="N600" s="447" t="s">
        <v>4308</v>
      </c>
    </row>
    <row r="601" spans="1:14" x14ac:dyDescent="0.3">
      <c r="A601" s="447">
        <v>705566</v>
      </c>
      <c r="B601" s="447" t="s">
        <v>317</v>
      </c>
      <c r="C601" s="447" t="s">
        <v>4308</v>
      </c>
      <c r="D601" s="447" t="s">
        <v>4308</v>
      </c>
      <c r="E601" s="447" t="s">
        <v>4308</v>
      </c>
      <c r="F601" s="447" t="s">
        <v>4308</v>
      </c>
      <c r="G601" s="447" t="s">
        <v>4308</v>
      </c>
      <c r="H601" s="447" t="s">
        <v>4308</v>
      </c>
      <c r="I601" s="447" t="s">
        <v>4308</v>
      </c>
      <c r="J601" s="447" t="s">
        <v>4308</v>
      </c>
      <c r="K601" s="447" t="s">
        <v>4308</v>
      </c>
      <c r="L601" s="447" t="s">
        <v>4308</v>
      </c>
      <c r="M601" s="447" t="s">
        <v>4308</v>
      </c>
      <c r="N601" s="447" t="s">
        <v>4308</v>
      </c>
    </row>
    <row r="602" spans="1:14" x14ac:dyDescent="0.3">
      <c r="A602" s="447">
        <v>705563</v>
      </c>
      <c r="B602" s="447" t="s">
        <v>317</v>
      </c>
      <c r="C602" s="447" t="s">
        <v>4308</v>
      </c>
      <c r="D602" s="447" t="s">
        <v>4308</v>
      </c>
      <c r="E602" s="447" t="s">
        <v>4308</v>
      </c>
      <c r="F602" s="447" t="s">
        <v>4308</v>
      </c>
      <c r="G602" s="447" t="s">
        <v>4308</v>
      </c>
      <c r="H602" s="447" t="s">
        <v>4308</v>
      </c>
      <c r="I602" s="447" t="s">
        <v>4308</v>
      </c>
      <c r="J602" s="447" t="s">
        <v>4308</v>
      </c>
      <c r="K602" s="447" t="s">
        <v>4308</v>
      </c>
      <c r="L602" s="447" t="s">
        <v>4308</v>
      </c>
      <c r="M602" s="447" t="s">
        <v>4308</v>
      </c>
      <c r="N602" s="447" t="s">
        <v>4308</v>
      </c>
    </row>
    <row r="603" spans="1:14" x14ac:dyDescent="0.3">
      <c r="A603" s="447">
        <v>705561</v>
      </c>
      <c r="B603" s="447" t="s">
        <v>317</v>
      </c>
      <c r="C603" s="447" t="s">
        <v>4308</v>
      </c>
      <c r="D603" s="447" t="s">
        <v>4308</v>
      </c>
      <c r="E603" s="447" t="s">
        <v>4308</v>
      </c>
      <c r="F603" s="447" t="s">
        <v>4308</v>
      </c>
      <c r="G603" s="447" t="s">
        <v>4308</v>
      </c>
      <c r="H603" s="447" t="s">
        <v>4308</v>
      </c>
      <c r="I603" s="447" t="s">
        <v>4308</v>
      </c>
      <c r="J603" s="447" t="s">
        <v>4308</v>
      </c>
      <c r="K603" s="447" t="s">
        <v>4308</v>
      </c>
      <c r="L603" s="447" t="s">
        <v>4308</v>
      </c>
      <c r="M603" s="447" t="s">
        <v>4308</v>
      </c>
      <c r="N603" s="447" t="s">
        <v>4308</v>
      </c>
    </row>
    <row r="604" spans="1:14" x14ac:dyDescent="0.3">
      <c r="A604" s="447">
        <v>705548</v>
      </c>
      <c r="B604" s="447" t="s">
        <v>317</v>
      </c>
      <c r="C604" s="447" t="s">
        <v>4308</v>
      </c>
      <c r="D604" s="447" t="s">
        <v>4308</v>
      </c>
      <c r="E604" s="447" t="s">
        <v>4308</v>
      </c>
      <c r="F604" s="447" t="s">
        <v>4308</v>
      </c>
      <c r="G604" s="447" t="s">
        <v>4308</v>
      </c>
      <c r="H604" s="447" t="s">
        <v>4308</v>
      </c>
      <c r="I604" s="447" t="s">
        <v>4308</v>
      </c>
      <c r="J604" s="447" t="s">
        <v>4308</v>
      </c>
      <c r="K604" s="447" t="s">
        <v>4308</v>
      </c>
      <c r="L604" s="447" t="s">
        <v>4308</v>
      </c>
      <c r="M604" s="447" t="s">
        <v>4308</v>
      </c>
      <c r="N604" s="447" t="s">
        <v>4308</v>
      </c>
    </row>
    <row r="605" spans="1:14" x14ac:dyDescent="0.3">
      <c r="A605" s="447">
        <v>705546</v>
      </c>
      <c r="B605" s="447" t="s">
        <v>317</v>
      </c>
      <c r="C605" s="447" t="s">
        <v>4308</v>
      </c>
      <c r="D605" s="447" t="s">
        <v>4308</v>
      </c>
      <c r="E605" s="447" t="s">
        <v>4308</v>
      </c>
      <c r="F605" s="447" t="s">
        <v>4308</v>
      </c>
      <c r="G605" s="447" t="s">
        <v>4308</v>
      </c>
      <c r="H605" s="447" t="s">
        <v>4308</v>
      </c>
      <c r="I605" s="447" t="s">
        <v>4308</v>
      </c>
      <c r="J605" s="447" t="s">
        <v>4308</v>
      </c>
      <c r="K605" s="447" t="s">
        <v>4308</v>
      </c>
      <c r="L605" s="447" t="s">
        <v>4308</v>
      </c>
      <c r="M605" s="447" t="s">
        <v>4308</v>
      </c>
      <c r="N605" s="447" t="s">
        <v>4308</v>
      </c>
    </row>
    <row r="606" spans="1:14" x14ac:dyDescent="0.3">
      <c r="A606" s="447">
        <v>705544</v>
      </c>
      <c r="B606" s="447" t="s">
        <v>317</v>
      </c>
      <c r="C606" s="447" t="s">
        <v>4308</v>
      </c>
      <c r="D606" s="447" t="s">
        <v>4308</v>
      </c>
      <c r="E606" s="447" t="s">
        <v>4308</v>
      </c>
      <c r="F606" s="447" t="s">
        <v>4308</v>
      </c>
      <c r="G606" s="447" t="s">
        <v>4308</v>
      </c>
      <c r="H606" s="447" t="s">
        <v>4308</v>
      </c>
      <c r="I606" s="447" t="s">
        <v>4308</v>
      </c>
      <c r="J606" s="447" t="s">
        <v>4308</v>
      </c>
      <c r="K606" s="447" t="s">
        <v>4308</v>
      </c>
      <c r="L606" s="447" t="s">
        <v>4308</v>
      </c>
      <c r="M606" s="447" t="s">
        <v>4308</v>
      </c>
      <c r="N606" s="447" t="s">
        <v>4308</v>
      </c>
    </row>
    <row r="607" spans="1:14" x14ac:dyDescent="0.3">
      <c r="A607" s="447">
        <v>705492</v>
      </c>
      <c r="B607" s="447" t="s">
        <v>317</v>
      </c>
      <c r="C607" s="447" t="s">
        <v>4308</v>
      </c>
      <c r="D607" s="447" t="s">
        <v>4308</v>
      </c>
      <c r="E607" s="447" t="s">
        <v>4308</v>
      </c>
      <c r="F607" s="447" t="s">
        <v>4308</v>
      </c>
      <c r="G607" s="447" t="s">
        <v>4308</v>
      </c>
      <c r="H607" s="447" t="s">
        <v>4308</v>
      </c>
      <c r="I607" s="447" t="s">
        <v>4308</v>
      </c>
      <c r="J607" s="447" t="s">
        <v>4308</v>
      </c>
      <c r="K607" s="447" t="s">
        <v>4308</v>
      </c>
      <c r="L607" s="447" t="s">
        <v>4308</v>
      </c>
      <c r="M607" s="447" t="s">
        <v>4308</v>
      </c>
      <c r="N607" s="447" t="s">
        <v>4308</v>
      </c>
    </row>
    <row r="608" spans="1:14" x14ac:dyDescent="0.3">
      <c r="A608" s="447">
        <v>705473</v>
      </c>
      <c r="B608" s="447" t="s">
        <v>317</v>
      </c>
      <c r="C608" s="447" t="s">
        <v>4308</v>
      </c>
      <c r="D608" s="447" t="s">
        <v>4308</v>
      </c>
      <c r="E608" s="447" t="s">
        <v>4308</v>
      </c>
      <c r="F608" s="447" t="s">
        <v>4308</v>
      </c>
      <c r="G608" s="447" t="s">
        <v>4308</v>
      </c>
      <c r="H608" s="447" t="s">
        <v>4308</v>
      </c>
      <c r="I608" s="447" t="s">
        <v>4308</v>
      </c>
      <c r="J608" s="447" t="s">
        <v>4308</v>
      </c>
      <c r="K608" s="447" t="s">
        <v>4308</v>
      </c>
      <c r="L608" s="447" t="s">
        <v>4308</v>
      </c>
      <c r="M608" s="447" t="s">
        <v>4308</v>
      </c>
      <c r="N608" s="447" t="s">
        <v>4308</v>
      </c>
    </row>
    <row r="609" spans="1:14" x14ac:dyDescent="0.3">
      <c r="A609" s="447">
        <v>705457</v>
      </c>
      <c r="B609" s="447" t="s">
        <v>317</v>
      </c>
      <c r="C609" s="447" t="s">
        <v>4308</v>
      </c>
      <c r="D609" s="447" t="s">
        <v>4308</v>
      </c>
      <c r="E609" s="447" t="s">
        <v>4308</v>
      </c>
      <c r="F609" s="447" t="s">
        <v>4308</v>
      </c>
      <c r="G609" s="447" t="s">
        <v>4308</v>
      </c>
      <c r="H609" s="447" t="s">
        <v>4308</v>
      </c>
      <c r="I609" s="447" t="s">
        <v>4308</v>
      </c>
      <c r="J609" s="447" t="s">
        <v>4308</v>
      </c>
      <c r="K609" s="447" t="s">
        <v>4308</v>
      </c>
      <c r="L609" s="447" t="s">
        <v>4308</v>
      </c>
      <c r="M609" s="447" t="s">
        <v>4308</v>
      </c>
      <c r="N609" s="447" t="s">
        <v>4308</v>
      </c>
    </row>
    <row r="610" spans="1:14" x14ac:dyDescent="0.3">
      <c r="A610" s="447">
        <v>705433</v>
      </c>
      <c r="B610" s="447" t="s">
        <v>317</v>
      </c>
      <c r="C610" s="447" t="s">
        <v>4308</v>
      </c>
      <c r="D610" s="447" t="s">
        <v>4308</v>
      </c>
      <c r="E610" s="447" t="s">
        <v>4308</v>
      </c>
      <c r="F610" s="447" t="s">
        <v>4308</v>
      </c>
      <c r="G610" s="447" t="s">
        <v>4308</v>
      </c>
      <c r="H610" s="447" t="s">
        <v>4308</v>
      </c>
      <c r="I610" s="447" t="s">
        <v>4308</v>
      </c>
      <c r="J610" s="447" t="s">
        <v>4308</v>
      </c>
      <c r="K610" s="447" t="s">
        <v>4308</v>
      </c>
      <c r="L610" s="447" t="s">
        <v>4308</v>
      </c>
      <c r="M610" s="447" t="s">
        <v>4308</v>
      </c>
      <c r="N610" s="447" t="s">
        <v>4308</v>
      </c>
    </row>
    <row r="611" spans="1:14" x14ac:dyDescent="0.3">
      <c r="A611" s="447">
        <v>705425</v>
      </c>
      <c r="B611" s="447" t="s">
        <v>317</v>
      </c>
      <c r="C611" s="447" t="s">
        <v>4308</v>
      </c>
      <c r="D611" s="447" t="s">
        <v>4308</v>
      </c>
      <c r="E611" s="447" t="s">
        <v>4308</v>
      </c>
      <c r="F611" s="447" t="s">
        <v>4308</v>
      </c>
      <c r="G611" s="447" t="s">
        <v>4308</v>
      </c>
      <c r="H611" s="447" t="s">
        <v>4308</v>
      </c>
      <c r="I611" s="447" t="s">
        <v>4308</v>
      </c>
      <c r="J611" s="447" t="s">
        <v>4308</v>
      </c>
      <c r="K611" s="447" t="s">
        <v>4308</v>
      </c>
      <c r="L611" s="447" t="s">
        <v>4308</v>
      </c>
      <c r="M611" s="447" t="s">
        <v>4308</v>
      </c>
      <c r="N611" s="447" t="s">
        <v>4308</v>
      </c>
    </row>
    <row r="612" spans="1:14" x14ac:dyDescent="0.3">
      <c r="A612" s="447">
        <v>705418</v>
      </c>
      <c r="B612" s="447" t="s">
        <v>317</v>
      </c>
      <c r="C612" s="447" t="s">
        <v>4308</v>
      </c>
      <c r="D612" s="447" t="s">
        <v>4308</v>
      </c>
      <c r="E612" s="447" t="s">
        <v>4308</v>
      </c>
      <c r="F612" s="447" t="s">
        <v>4308</v>
      </c>
      <c r="G612" s="447" t="s">
        <v>4308</v>
      </c>
      <c r="H612" s="447" t="s">
        <v>4308</v>
      </c>
      <c r="I612" s="447" t="s">
        <v>4308</v>
      </c>
      <c r="J612" s="447" t="s">
        <v>4308</v>
      </c>
      <c r="K612" s="447" t="s">
        <v>4308</v>
      </c>
      <c r="L612" s="447" t="s">
        <v>4308</v>
      </c>
      <c r="M612" s="447" t="s">
        <v>4308</v>
      </c>
      <c r="N612" s="447" t="s">
        <v>4308</v>
      </c>
    </row>
    <row r="613" spans="1:14" x14ac:dyDescent="0.3">
      <c r="A613" s="447">
        <v>705370</v>
      </c>
      <c r="B613" s="447" t="s">
        <v>317</v>
      </c>
      <c r="C613" s="447" t="s">
        <v>4308</v>
      </c>
      <c r="D613" s="447" t="s">
        <v>4308</v>
      </c>
      <c r="E613" s="447" t="s">
        <v>4308</v>
      </c>
      <c r="F613" s="447" t="s">
        <v>4308</v>
      </c>
      <c r="G613" s="447" t="s">
        <v>4308</v>
      </c>
      <c r="H613" s="447" t="s">
        <v>4308</v>
      </c>
      <c r="I613" s="447" t="s">
        <v>4308</v>
      </c>
      <c r="J613" s="447" t="s">
        <v>4308</v>
      </c>
      <c r="K613" s="447" t="s">
        <v>4308</v>
      </c>
      <c r="L613" s="447" t="s">
        <v>4308</v>
      </c>
      <c r="M613" s="447" t="s">
        <v>4308</v>
      </c>
      <c r="N613" s="447" t="s">
        <v>4308</v>
      </c>
    </row>
    <row r="614" spans="1:14" x14ac:dyDescent="0.3">
      <c r="A614" s="447">
        <v>705349</v>
      </c>
      <c r="B614" s="447" t="s">
        <v>317</v>
      </c>
      <c r="C614" s="447" t="s">
        <v>4308</v>
      </c>
      <c r="D614" s="447" t="s">
        <v>4308</v>
      </c>
      <c r="E614" s="447" t="s">
        <v>4308</v>
      </c>
      <c r="F614" s="447" t="s">
        <v>4308</v>
      </c>
      <c r="G614" s="447" t="s">
        <v>4308</v>
      </c>
      <c r="H614" s="447" t="s">
        <v>4308</v>
      </c>
      <c r="I614" s="447" t="s">
        <v>4308</v>
      </c>
      <c r="J614" s="447" t="s">
        <v>4308</v>
      </c>
      <c r="K614" s="447" t="s">
        <v>4308</v>
      </c>
      <c r="L614" s="447" t="s">
        <v>4308</v>
      </c>
      <c r="M614" s="447" t="s">
        <v>4308</v>
      </c>
      <c r="N614" s="447" t="s">
        <v>4308</v>
      </c>
    </row>
    <row r="615" spans="1:14" x14ac:dyDescent="0.3">
      <c r="A615" s="447">
        <v>705326</v>
      </c>
      <c r="B615" s="447" t="s">
        <v>317</v>
      </c>
      <c r="C615" s="447" t="s">
        <v>4308</v>
      </c>
      <c r="D615" s="447" t="s">
        <v>4308</v>
      </c>
      <c r="E615" s="447" t="s">
        <v>4308</v>
      </c>
      <c r="F615" s="447" t="s">
        <v>4308</v>
      </c>
      <c r="G615" s="447" t="s">
        <v>4308</v>
      </c>
      <c r="H615" s="447" t="s">
        <v>4308</v>
      </c>
      <c r="I615" s="447" t="s">
        <v>4308</v>
      </c>
      <c r="J615" s="447" t="s">
        <v>4308</v>
      </c>
      <c r="K615" s="447" t="s">
        <v>4308</v>
      </c>
      <c r="L615" s="447" t="s">
        <v>4308</v>
      </c>
      <c r="M615" s="447" t="s">
        <v>4308</v>
      </c>
      <c r="N615" s="447" t="s">
        <v>4308</v>
      </c>
    </row>
    <row r="616" spans="1:14" x14ac:dyDescent="0.3">
      <c r="A616" s="447">
        <v>705323</v>
      </c>
      <c r="B616" s="447" t="s">
        <v>317</v>
      </c>
      <c r="C616" s="447" t="s">
        <v>4308</v>
      </c>
      <c r="D616" s="447" t="s">
        <v>4308</v>
      </c>
      <c r="E616" s="447" t="s">
        <v>4308</v>
      </c>
      <c r="F616" s="447" t="s">
        <v>4308</v>
      </c>
      <c r="G616" s="447" t="s">
        <v>4308</v>
      </c>
      <c r="H616" s="447" t="s">
        <v>4308</v>
      </c>
      <c r="I616" s="447" t="s">
        <v>4308</v>
      </c>
      <c r="J616" s="447" t="s">
        <v>4308</v>
      </c>
      <c r="K616" s="447" t="s">
        <v>4308</v>
      </c>
      <c r="L616" s="447" t="s">
        <v>4308</v>
      </c>
      <c r="M616" s="447" t="s">
        <v>4308</v>
      </c>
      <c r="N616" s="447" t="s">
        <v>4308</v>
      </c>
    </row>
    <row r="617" spans="1:14" x14ac:dyDescent="0.3">
      <c r="A617" s="447">
        <v>705320</v>
      </c>
      <c r="B617" s="447" t="s">
        <v>317</v>
      </c>
      <c r="C617" s="447" t="s">
        <v>4308</v>
      </c>
      <c r="D617" s="447" t="s">
        <v>4308</v>
      </c>
      <c r="E617" s="447" t="s">
        <v>4308</v>
      </c>
      <c r="F617" s="447" t="s">
        <v>4308</v>
      </c>
      <c r="G617" s="447" t="s">
        <v>4308</v>
      </c>
      <c r="H617" s="447" t="s">
        <v>4308</v>
      </c>
      <c r="I617" s="447" t="s">
        <v>4308</v>
      </c>
      <c r="J617" s="447" t="s">
        <v>4308</v>
      </c>
      <c r="K617" s="447" t="s">
        <v>4308</v>
      </c>
      <c r="L617" s="447" t="s">
        <v>4308</v>
      </c>
      <c r="M617" s="447" t="s">
        <v>4308</v>
      </c>
      <c r="N617" s="447" t="s">
        <v>4308</v>
      </c>
    </row>
    <row r="618" spans="1:14" x14ac:dyDescent="0.3">
      <c r="A618" s="447">
        <v>705298</v>
      </c>
      <c r="B618" s="447" t="s">
        <v>317</v>
      </c>
      <c r="C618" s="447" t="s">
        <v>4308</v>
      </c>
      <c r="D618" s="447" t="s">
        <v>4308</v>
      </c>
      <c r="E618" s="447" t="s">
        <v>4308</v>
      </c>
      <c r="F618" s="447" t="s">
        <v>4308</v>
      </c>
      <c r="G618" s="447" t="s">
        <v>4308</v>
      </c>
      <c r="H618" s="447" t="s">
        <v>4308</v>
      </c>
      <c r="I618" s="447" t="s">
        <v>4308</v>
      </c>
      <c r="J618" s="447" t="s">
        <v>4308</v>
      </c>
      <c r="K618" s="447" t="s">
        <v>4308</v>
      </c>
      <c r="L618" s="447" t="s">
        <v>4308</v>
      </c>
      <c r="M618" s="447" t="s">
        <v>4308</v>
      </c>
      <c r="N618" s="447" t="s">
        <v>4308</v>
      </c>
    </row>
    <row r="619" spans="1:14" x14ac:dyDescent="0.3">
      <c r="A619" s="447">
        <v>705294</v>
      </c>
      <c r="B619" s="447" t="s">
        <v>317</v>
      </c>
      <c r="C619" s="447" t="s">
        <v>4308</v>
      </c>
      <c r="D619" s="447" t="s">
        <v>4308</v>
      </c>
      <c r="E619" s="447" t="s">
        <v>4308</v>
      </c>
      <c r="F619" s="447" t="s">
        <v>4308</v>
      </c>
      <c r="G619" s="447" t="s">
        <v>4308</v>
      </c>
      <c r="H619" s="447" t="s">
        <v>4308</v>
      </c>
      <c r="I619" s="447" t="s">
        <v>4308</v>
      </c>
      <c r="J619" s="447" t="s">
        <v>4308</v>
      </c>
      <c r="K619" s="447" t="s">
        <v>4308</v>
      </c>
      <c r="L619" s="447" t="s">
        <v>4308</v>
      </c>
      <c r="M619" s="447" t="s">
        <v>4308</v>
      </c>
      <c r="N619" s="447" t="s">
        <v>4308</v>
      </c>
    </row>
    <row r="620" spans="1:14" x14ac:dyDescent="0.3">
      <c r="A620" s="447">
        <v>705270</v>
      </c>
      <c r="B620" s="447" t="s">
        <v>317</v>
      </c>
      <c r="C620" s="447" t="s">
        <v>4308</v>
      </c>
      <c r="D620" s="447" t="s">
        <v>4308</v>
      </c>
      <c r="E620" s="447" t="s">
        <v>4308</v>
      </c>
      <c r="F620" s="447" t="s">
        <v>4308</v>
      </c>
      <c r="G620" s="447" t="s">
        <v>4308</v>
      </c>
      <c r="H620" s="447" t="s">
        <v>4308</v>
      </c>
      <c r="I620" s="447" t="s">
        <v>4308</v>
      </c>
      <c r="J620" s="447" t="s">
        <v>4308</v>
      </c>
      <c r="K620" s="447" t="s">
        <v>4308</v>
      </c>
      <c r="L620" s="447" t="s">
        <v>4308</v>
      </c>
      <c r="M620" s="447" t="s">
        <v>4308</v>
      </c>
      <c r="N620" s="447" t="s">
        <v>4308</v>
      </c>
    </row>
    <row r="621" spans="1:14" x14ac:dyDescent="0.3">
      <c r="A621" s="447">
        <v>705265</v>
      </c>
      <c r="B621" s="447" t="s">
        <v>317</v>
      </c>
      <c r="C621" s="447" t="s">
        <v>4308</v>
      </c>
      <c r="D621" s="447" t="s">
        <v>4308</v>
      </c>
      <c r="E621" s="447" t="s">
        <v>4308</v>
      </c>
      <c r="F621" s="447" t="s">
        <v>4308</v>
      </c>
      <c r="G621" s="447" t="s">
        <v>4308</v>
      </c>
      <c r="H621" s="447" t="s">
        <v>4308</v>
      </c>
      <c r="I621" s="447" t="s">
        <v>4308</v>
      </c>
      <c r="J621" s="447" t="s">
        <v>4308</v>
      </c>
      <c r="K621" s="447" t="s">
        <v>4308</v>
      </c>
      <c r="L621" s="447" t="s">
        <v>4308</v>
      </c>
      <c r="M621" s="447" t="s">
        <v>4308</v>
      </c>
      <c r="N621" s="447" t="s">
        <v>4308</v>
      </c>
    </row>
    <row r="622" spans="1:14" x14ac:dyDescent="0.3">
      <c r="A622" s="447">
        <v>705258</v>
      </c>
      <c r="B622" s="447" t="s">
        <v>317</v>
      </c>
      <c r="C622" s="447" t="s">
        <v>4308</v>
      </c>
      <c r="D622" s="447" t="s">
        <v>4308</v>
      </c>
      <c r="E622" s="447" t="s">
        <v>4308</v>
      </c>
      <c r="F622" s="447" t="s">
        <v>4308</v>
      </c>
      <c r="G622" s="447" t="s">
        <v>4308</v>
      </c>
      <c r="H622" s="447" t="s">
        <v>4308</v>
      </c>
      <c r="I622" s="447" t="s">
        <v>4308</v>
      </c>
      <c r="J622" s="447" t="s">
        <v>4308</v>
      </c>
      <c r="K622" s="447" t="s">
        <v>4308</v>
      </c>
      <c r="L622" s="447" t="s">
        <v>4308</v>
      </c>
      <c r="M622" s="447" t="s">
        <v>4308</v>
      </c>
      <c r="N622" s="447" t="s">
        <v>4308</v>
      </c>
    </row>
    <row r="623" spans="1:14" x14ac:dyDescent="0.3">
      <c r="A623" s="447">
        <v>705255</v>
      </c>
      <c r="B623" s="447" t="s">
        <v>317</v>
      </c>
      <c r="C623" s="447" t="s">
        <v>4308</v>
      </c>
      <c r="D623" s="447" t="s">
        <v>4308</v>
      </c>
      <c r="E623" s="447" t="s">
        <v>4308</v>
      </c>
      <c r="F623" s="447" t="s">
        <v>4308</v>
      </c>
      <c r="G623" s="447" t="s">
        <v>4308</v>
      </c>
      <c r="H623" s="447" t="s">
        <v>4308</v>
      </c>
      <c r="I623" s="447" t="s">
        <v>4308</v>
      </c>
      <c r="J623" s="447" t="s">
        <v>4308</v>
      </c>
      <c r="K623" s="447" t="s">
        <v>4308</v>
      </c>
      <c r="L623" s="447" t="s">
        <v>4308</v>
      </c>
      <c r="M623" s="447" t="s">
        <v>4308</v>
      </c>
      <c r="N623" s="447" t="s">
        <v>4308</v>
      </c>
    </row>
    <row r="624" spans="1:14" x14ac:dyDescent="0.3">
      <c r="A624" s="447">
        <v>705241</v>
      </c>
      <c r="B624" s="447" t="s">
        <v>317</v>
      </c>
      <c r="C624" s="447" t="s">
        <v>4308</v>
      </c>
      <c r="D624" s="447" t="s">
        <v>4308</v>
      </c>
      <c r="E624" s="447" t="s">
        <v>4308</v>
      </c>
      <c r="F624" s="447" t="s">
        <v>4308</v>
      </c>
      <c r="G624" s="447" t="s">
        <v>4308</v>
      </c>
      <c r="H624" s="447" t="s">
        <v>4308</v>
      </c>
      <c r="I624" s="447" t="s">
        <v>4308</v>
      </c>
      <c r="J624" s="447" t="s">
        <v>4308</v>
      </c>
      <c r="K624" s="447" t="s">
        <v>4308</v>
      </c>
      <c r="L624" s="447" t="s">
        <v>4308</v>
      </c>
      <c r="M624" s="447" t="s">
        <v>4308</v>
      </c>
      <c r="N624" s="447" t="s">
        <v>4308</v>
      </c>
    </row>
    <row r="625" spans="1:14" x14ac:dyDescent="0.3">
      <c r="A625" s="447">
        <v>705201</v>
      </c>
      <c r="B625" s="447" t="s">
        <v>317</v>
      </c>
      <c r="C625" s="447" t="s">
        <v>4308</v>
      </c>
      <c r="D625" s="447" t="s">
        <v>4308</v>
      </c>
      <c r="E625" s="447" t="s">
        <v>4308</v>
      </c>
      <c r="F625" s="447" t="s">
        <v>4308</v>
      </c>
      <c r="G625" s="447" t="s">
        <v>4308</v>
      </c>
      <c r="H625" s="447" t="s">
        <v>4308</v>
      </c>
      <c r="I625" s="447" t="s">
        <v>4308</v>
      </c>
      <c r="J625" s="447" t="s">
        <v>4308</v>
      </c>
      <c r="K625" s="447" t="s">
        <v>4308</v>
      </c>
      <c r="L625" s="447" t="s">
        <v>4308</v>
      </c>
      <c r="M625" s="447" t="s">
        <v>4308</v>
      </c>
      <c r="N625" s="447" t="s">
        <v>4308</v>
      </c>
    </row>
    <row r="626" spans="1:14" x14ac:dyDescent="0.3">
      <c r="A626" s="447">
        <v>705196</v>
      </c>
      <c r="B626" s="447" t="s">
        <v>317</v>
      </c>
      <c r="C626" s="447" t="s">
        <v>4308</v>
      </c>
      <c r="D626" s="447" t="s">
        <v>4308</v>
      </c>
      <c r="E626" s="447" t="s">
        <v>4308</v>
      </c>
      <c r="F626" s="447" t="s">
        <v>4308</v>
      </c>
      <c r="G626" s="447" t="s">
        <v>4308</v>
      </c>
      <c r="H626" s="447" t="s">
        <v>4308</v>
      </c>
      <c r="I626" s="447" t="s">
        <v>4308</v>
      </c>
      <c r="J626" s="447" t="s">
        <v>4308</v>
      </c>
      <c r="K626" s="447" t="s">
        <v>4308</v>
      </c>
      <c r="L626" s="447" t="s">
        <v>4308</v>
      </c>
      <c r="M626" s="447" t="s">
        <v>4308</v>
      </c>
      <c r="N626" s="447" t="s">
        <v>4308</v>
      </c>
    </row>
    <row r="627" spans="1:14" x14ac:dyDescent="0.3">
      <c r="A627" s="447">
        <v>705168</v>
      </c>
      <c r="B627" s="447" t="s">
        <v>317</v>
      </c>
      <c r="C627" s="447" t="s">
        <v>4308</v>
      </c>
      <c r="D627" s="447" t="s">
        <v>4308</v>
      </c>
      <c r="E627" s="447" t="s">
        <v>4308</v>
      </c>
      <c r="F627" s="447" t="s">
        <v>4308</v>
      </c>
      <c r="G627" s="447" t="s">
        <v>4308</v>
      </c>
      <c r="H627" s="447" t="s">
        <v>4308</v>
      </c>
      <c r="I627" s="447" t="s">
        <v>4308</v>
      </c>
      <c r="J627" s="447" t="s">
        <v>4308</v>
      </c>
      <c r="K627" s="447" t="s">
        <v>4308</v>
      </c>
      <c r="L627" s="447" t="s">
        <v>4308</v>
      </c>
      <c r="M627" s="447" t="s">
        <v>4308</v>
      </c>
      <c r="N627" s="447" t="s">
        <v>4308</v>
      </c>
    </row>
    <row r="628" spans="1:14" x14ac:dyDescent="0.3">
      <c r="A628" s="447">
        <v>705158</v>
      </c>
      <c r="B628" s="447" t="s">
        <v>317</v>
      </c>
      <c r="C628" s="447" t="s">
        <v>4308</v>
      </c>
      <c r="D628" s="447" t="s">
        <v>4308</v>
      </c>
      <c r="E628" s="447" t="s">
        <v>4308</v>
      </c>
      <c r="F628" s="447" t="s">
        <v>4308</v>
      </c>
      <c r="G628" s="447" t="s">
        <v>4308</v>
      </c>
      <c r="H628" s="447" t="s">
        <v>4308</v>
      </c>
      <c r="I628" s="447" t="s">
        <v>4308</v>
      </c>
      <c r="J628" s="447" t="s">
        <v>4308</v>
      </c>
      <c r="K628" s="447" t="s">
        <v>4308</v>
      </c>
      <c r="L628" s="447" t="s">
        <v>4308</v>
      </c>
      <c r="M628" s="447" t="s">
        <v>4308</v>
      </c>
      <c r="N628" s="447" t="s">
        <v>4308</v>
      </c>
    </row>
    <row r="629" spans="1:14" x14ac:dyDescent="0.3">
      <c r="A629" s="447">
        <v>705154</v>
      </c>
      <c r="B629" s="447" t="s">
        <v>317</v>
      </c>
      <c r="C629" s="447" t="s">
        <v>4308</v>
      </c>
      <c r="D629" s="447" t="s">
        <v>4308</v>
      </c>
      <c r="E629" s="447" t="s">
        <v>4308</v>
      </c>
      <c r="F629" s="447" t="s">
        <v>4308</v>
      </c>
      <c r="G629" s="447" t="s">
        <v>4308</v>
      </c>
      <c r="H629" s="447" t="s">
        <v>4308</v>
      </c>
      <c r="I629" s="447" t="s">
        <v>4308</v>
      </c>
      <c r="J629" s="447" t="s">
        <v>4308</v>
      </c>
      <c r="K629" s="447" t="s">
        <v>4308</v>
      </c>
      <c r="L629" s="447" t="s">
        <v>4308</v>
      </c>
      <c r="M629" s="447" t="s">
        <v>4308</v>
      </c>
      <c r="N629" s="447" t="s">
        <v>4308</v>
      </c>
    </row>
    <row r="630" spans="1:14" x14ac:dyDescent="0.3">
      <c r="A630" s="447">
        <v>705054</v>
      </c>
      <c r="B630" s="447" t="s">
        <v>317</v>
      </c>
      <c r="C630" s="447" t="s">
        <v>4308</v>
      </c>
      <c r="D630" s="447" t="s">
        <v>4308</v>
      </c>
      <c r="E630" s="447" t="s">
        <v>4308</v>
      </c>
      <c r="F630" s="447" t="s">
        <v>4308</v>
      </c>
      <c r="G630" s="447" t="s">
        <v>4308</v>
      </c>
      <c r="H630" s="447" t="s">
        <v>4308</v>
      </c>
      <c r="I630" s="447" t="s">
        <v>4308</v>
      </c>
      <c r="J630" s="447" t="s">
        <v>4308</v>
      </c>
      <c r="K630" s="447" t="s">
        <v>4308</v>
      </c>
      <c r="L630" s="447" t="s">
        <v>4308</v>
      </c>
      <c r="M630" s="447" t="s">
        <v>4308</v>
      </c>
      <c r="N630" s="447" t="s">
        <v>4308</v>
      </c>
    </row>
    <row r="631" spans="1:14" x14ac:dyDescent="0.3">
      <c r="A631" s="447">
        <v>705050</v>
      </c>
      <c r="B631" s="447" t="s">
        <v>317</v>
      </c>
      <c r="C631" s="447" t="s">
        <v>4308</v>
      </c>
      <c r="D631" s="447" t="s">
        <v>4308</v>
      </c>
      <c r="E631" s="447" t="s">
        <v>4308</v>
      </c>
      <c r="F631" s="447" t="s">
        <v>4308</v>
      </c>
      <c r="G631" s="447" t="s">
        <v>4308</v>
      </c>
      <c r="H631" s="447" t="s">
        <v>4308</v>
      </c>
      <c r="I631" s="447" t="s">
        <v>4308</v>
      </c>
      <c r="J631" s="447" t="s">
        <v>4308</v>
      </c>
      <c r="K631" s="447" t="s">
        <v>4308</v>
      </c>
      <c r="L631" s="447" t="s">
        <v>4308</v>
      </c>
      <c r="M631" s="447" t="s">
        <v>4308</v>
      </c>
      <c r="N631" s="447" t="s">
        <v>4308</v>
      </c>
    </row>
    <row r="632" spans="1:14" x14ac:dyDescent="0.3">
      <c r="A632" s="447">
        <v>705046</v>
      </c>
      <c r="B632" s="447" t="s">
        <v>317</v>
      </c>
      <c r="C632" s="447" t="s">
        <v>4308</v>
      </c>
      <c r="D632" s="447" t="s">
        <v>4308</v>
      </c>
      <c r="E632" s="447" t="s">
        <v>4308</v>
      </c>
      <c r="F632" s="447" t="s">
        <v>4308</v>
      </c>
      <c r="G632" s="447" t="s">
        <v>4308</v>
      </c>
      <c r="H632" s="447" t="s">
        <v>4308</v>
      </c>
      <c r="I632" s="447" t="s">
        <v>4308</v>
      </c>
      <c r="J632" s="447" t="s">
        <v>4308</v>
      </c>
      <c r="K632" s="447" t="s">
        <v>4308</v>
      </c>
      <c r="L632" s="447" t="s">
        <v>4308</v>
      </c>
      <c r="M632" s="447" t="s">
        <v>4308</v>
      </c>
      <c r="N632" s="447" t="s">
        <v>4308</v>
      </c>
    </row>
    <row r="633" spans="1:14" x14ac:dyDescent="0.3">
      <c r="A633" s="447">
        <v>705001</v>
      </c>
      <c r="B633" s="447" t="s">
        <v>317</v>
      </c>
      <c r="C633" s="447" t="s">
        <v>4308</v>
      </c>
      <c r="D633" s="447" t="s">
        <v>4308</v>
      </c>
      <c r="E633" s="447" t="s">
        <v>4308</v>
      </c>
      <c r="F633" s="447" t="s">
        <v>4308</v>
      </c>
      <c r="G633" s="447" t="s">
        <v>4308</v>
      </c>
      <c r="H633" s="447" t="s">
        <v>4308</v>
      </c>
      <c r="I633" s="447" t="s">
        <v>4308</v>
      </c>
      <c r="J633" s="447" t="s">
        <v>4308</v>
      </c>
      <c r="K633" s="447" t="s">
        <v>4308</v>
      </c>
      <c r="L633" s="447" t="s">
        <v>4308</v>
      </c>
      <c r="M633" s="447" t="s">
        <v>4308</v>
      </c>
      <c r="N633" s="447" t="s">
        <v>4308</v>
      </c>
    </row>
    <row r="634" spans="1:14" x14ac:dyDescent="0.3">
      <c r="A634" s="447">
        <v>705000</v>
      </c>
      <c r="B634" s="447" t="s">
        <v>317</v>
      </c>
      <c r="C634" s="447" t="s">
        <v>4308</v>
      </c>
      <c r="D634" s="447" t="s">
        <v>4308</v>
      </c>
      <c r="E634" s="447" t="s">
        <v>4308</v>
      </c>
      <c r="F634" s="447" t="s">
        <v>4308</v>
      </c>
      <c r="G634" s="447" t="s">
        <v>4308</v>
      </c>
      <c r="H634" s="447" t="s">
        <v>4308</v>
      </c>
      <c r="I634" s="447" t="s">
        <v>4308</v>
      </c>
      <c r="J634" s="447" t="s">
        <v>4308</v>
      </c>
      <c r="K634" s="447" t="s">
        <v>4308</v>
      </c>
      <c r="L634" s="447" t="s">
        <v>4308</v>
      </c>
      <c r="M634" s="447" t="s">
        <v>4308</v>
      </c>
      <c r="N634" s="447" t="s">
        <v>4308</v>
      </c>
    </row>
    <row r="635" spans="1:14" x14ac:dyDescent="0.3">
      <c r="A635" s="447">
        <v>704985</v>
      </c>
      <c r="B635" s="447" t="s">
        <v>317</v>
      </c>
      <c r="C635" s="447" t="s">
        <v>4308</v>
      </c>
      <c r="D635" s="447" t="s">
        <v>4308</v>
      </c>
      <c r="E635" s="447" t="s">
        <v>4308</v>
      </c>
      <c r="F635" s="447" t="s">
        <v>4308</v>
      </c>
      <c r="G635" s="447" t="s">
        <v>4308</v>
      </c>
      <c r="H635" s="447" t="s">
        <v>4308</v>
      </c>
      <c r="I635" s="447" t="s">
        <v>4308</v>
      </c>
      <c r="J635" s="447" t="s">
        <v>4308</v>
      </c>
      <c r="K635" s="447" t="s">
        <v>4308</v>
      </c>
      <c r="L635" s="447" t="s">
        <v>4308</v>
      </c>
      <c r="M635" s="447" t="s">
        <v>4308</v>
      </c>
      <c r="N635" s="447" t="s">
        <v>4308</v>
      </c>
    </row>
    <row r="636" spans="1:14" x14ac:dyDescent="0.3">
      <c r="A636" s="447">
        <v>704968</v>
      </c>
      <c r="B636" s="447" t="s">
        <v>317</v>
      </c>
      <c r="C636" s="447" t="s">
        <v>4308</v>
      </c>
      <c r="D636" s="447" t="s">
        <v>4308</v>
      </c>
      <c r="E636" s="447" t="s">
        <v>4308</v>
      </c>
      <c r="F636" s="447" t="s">
        <v>4308</v>
      </c>
      <c r="G636" s="447" t="s">
        <v>4308</v>
      </c>
      <c r="H636" s="447" t="s">
        <v>4308</v>
      </c>
      <c r="I636" s="447" t="s">
        <v>4308</v>
      </c>
      <c r="J636" s="447" t="s">
        <v>4308</v>
      </c>
      <c r="K636" s="447" t="s">
        <v>4308</v>
      </c>
      <c r="L636" s="447" t="s">
        <v>4308</v>
      </c>
      <c r="M636" s="447" t="s">
        <v>4308</v>
      </c>
      <c r="N636" s="447" t="s">
        <v>4308</v>
      </c>
    </row>
    <row r="637" spans="1:14" x14ac:dyDescent="0.3">
      <c r="A637" s="447">
        <v>704963</v>
      </c>
      <c r="B637" s="447" t="s">
        <v>317</v>
      </c>
      <c r="C637" s="447" t="s">
        <v>4308</v>
      </c>
      <c r="D637" s="447" t="s">
        <v>4308</v>
      </c>
      <c r="E637" s="447" t="s">
        <v>4308</v>
      </c>
      <c r="F637" s="447" t="s">
        <v>4308</v>
      </c>
      <c r="G637" s="447" t="s">
        <v>4308</v>
      </c>
      <c r="H637" s="447" t="s">
        <v>4308</v>
      </c>
      <c r="I637" s="447" t="s">
        <v>4308</v>
      </c>
      <c r="J637" s="447" t="s">
        <v>4308</v>
      </c>
      <c r="K637" s="447" t="s">
        <v>4308</v>
      </c>
      <c r="L637" s="447" t="s">
        <v>4308</v>
      </c>
      <c r="M637" s="447" t="s">
        <v>4308</v>
      </c>
      <c r="N637" s="447" t="s">
        <v>4308</v>
      </c>
    </row>
    <row r="638" spans="1:14" x14ac:dyDescent="0.3">
      <c r="A638" s="447">
        <v>704953</v>
      </c>
      <c r="B638" s="447" t="s">
        <v>317</v>
      </c>
      <c r="C638" s="447" t="s">
        <v>4308</v>
      </c>
      <c r="D638" s="447" t="s">
        <v>4308</v>
      </c>
      <c r="E638" s="447" t="s">
        <v>4308</v>
      </c>
      <c r="F638" s="447" t="s">
        <v>4308</v>
      </c>
      <c r="G638" s="447" t="s">
        <v>4308</v>
      </c>
      <c r="H638" s="447" t="s">
        <v>4308</v>
      </c>
      <c r="I638" s="447" t="s">
        <v>4308</v>
      </c>
      <c r="J638" s="447" t="s">
        <v>4308</v>
      </c>
      <c r="K638" s="447" t="s">
        <v>4308</v>
      </c>
      <c r="L638" s="447" t="s">
        <v>4308</v>
      </c>
      <c r="M638" s="447" t="s">
        <v>4308</v>
      </c>
      <c r="N638" s="447" t="s">
        <v>4308</v>
      </c>
    </row>
    <row r="639" spans="1:14" x14ac:dyDescent="0.3">
      <c r="A639" s="447">
        <v>704941</v>
      </c>
      <c r="B639" s="447" t="s">
        <v>317</v>
      </c>
      <c r="C639" s="447" t="s">
        <v>4308</v>
      </c>
      <c r="D639" s="447" t="s">
        <v>4308</v>
      </c>
      <c r="E639" s="447" t="s">
        <v>4308</v>
      </c>
      <c r="F639" s="447" t="s">
        <v>4308</v>
      </c>
      <c r="G639" s="447" t="s">
        <v>4308</v>
      </c>
      <c r="H639" s="447" t="s">
        <v>4308</v>
      </c>
      <c r="I639" s="447" t="s">
        <v>4308</v>
      </c>
      <c r="J639" s="447" t="s">
        <v>4308</v>
      </c>
      <c r="K639" s="447" t="s">
        <v>4308</v>
      </c>
      <c r="L639" s="447" t="s">
        <v>4308</v>
      </c>
      <c r="M639" s="447" t="s">
        <v>4308</v>
      </c>
      <c r="N639" s="447" t="s">
        <v>4308</v>
      </c>
    </row>
    <row r="640" spans="1:14" x14ac:dyDescent="0.3">
      <c r="A640" s="447">
        <v>704930</v>
      </c>
      <c r="B640" s="447" t="s">
        <v>317</v>
      </c>
      <c r="C640" s="447" t="s">
        <v>4308</v>
      </c>
      <c r="D640" s="447" t="s">
        <v>4308</v>
      </c>
      <c r="E640" s="447" t="s">
        <v>4308</v>
      </c>
      <c r="F640" s="447" t="s">
        <v>4308</v>
      </c>
      <c r="G640" s="447" t="s">
        <v>4308</v>
      </c>
      <c r="H640" s="447" t="s">
        <v>4308</v>
      </c>
      <c r="I640" s="447" t="s">
        <v>4308</v>
      </c>
      <c r="J640" s="447" t="s">
        <v>4308</v>
      </c>
      <c r="K640" s="447" t="s">
        <v>4308</v>
      </c>
      <c r="L640" s="447" t="s">
        <v>4308</v>
      </c>
      <c r="M640" s="447" t="s">
        <v>4308</v>
      </c>
      <c r="N640" s="447" t="s">
        <v>4308</v>
      </c>
    </row>
    <row r="641" spans="1:14" x14ac:dyDescent="0.3">
      <c r="A641" s="447">
        <v>704908</v>
      </c>
      <c r="B641" s="447" t="s">
        <v>317</v>
      </c>
      <c r="C641" s="447" t="s">
        <v>4308</v>
      </c>
      <c r="D641" s="447" t="s">
        <v>4308</v>
      </c>
      <c r="E641" s="447" t="s">
        <v>4308</v>
      </c>
      <c r="F641" s="447" t="s">
        <v>4308</v>
      </c>
      <c r="G641" s="447" t="s">
        <v>4308</v>
      </c>
      <c r="H641" s="447" t="s">
        <v>4308</v>
      </c>
      <c r="I641" s="447" t="s">
        <v>4308</v>
      </c>
      <c r="J641" s="447" t="s">
        <v>4308</v>
      </c>
      <c r="K641" s="447" t="s">
        <v>4308</v>
      </c>
      <c r="L641" s="447" t="s">
        <v>4308</v>
      </c>
      <c r="M641" s="447" t="s">
        <v>4308</v>
      </c>
      <c r="N641" s="447" t="s">
        <v>4308</v>
      </c>
    </row>
    <row r="642" spans="1:14" x14ac:dyDescent="0.3">
      <c r="A642" s="447">
        <v>704902</v>
      </c>
      <c r="B642" s="447" t="s">
        <v>317</v>
      </c>
      <c r="C642" s="447" t="s">
        <v>4308</v>
      </c>
      <c r="D642" s="447" t="s">
        <v>4308</v>
      </c>
      <c r="E642" s="447" t="s">
        <v>4308</v>
      </c>
      <c r="F642" s="447" t="s">
        <v>4308</v>
      </c>
      <c r="G642" s="447" t="s">
        <v>4308</v>
      </c>
      <c r="H642" s="447" t="s">
        <v>4308</v>
      </c>
      <c r="I642" s="447" t="s">
        <v>4308</v>
      </c>
      <c r="J642" s="447" t="s">
        <v>4308</v>
      </c>
      <c r="K642" s="447" t="s">
        <v>4308</v>
      </c>
      <c r="L642" s="447" t="s">
        <v>4308</v>
      </c>
      <c r="M642" s="447" t="s">
        <v>4308</v>
      </c>
      <c r="N642" s="447" t="s">
        <v>4308</v>
      </c>
    </row>
    <row r="643" spans="1:14" x14ac:dyDescent="0.3">
      <c r="A643" s="447">
        <v>704900</v>
      </c>
      <c r="B643" s="447" t="s">
        <v>317</v>
      </c>
      <c r="C643" s="447" t="s">
        <v>4308</v>
      </c>
      <c r="D643" s="447" t="s">
        <v>4308</v>
      </c>
      <c r="E643" s="447" t="s">
        <v>4308</v>
      </c>
      <c r="F643" s="447" t="s">
        <v>4308</v>
      </c>
      <c r="G643" s="447" t="s">
        <v>4308</v>
      </c>
      <c r="H643" s="447" t="s">
        <v>4308</v>
      </c>
      <c r="I643" s="447" t="s">
        <v>4308</v>
      </c>
      <c r="J643" s="447" t="s">
        <v>4308</v>
      </c>
      <c r="K643" s="447" t="s">
        <v>4308</v>
      </c>
      <c r="L643" s="447" t="s">
        <v>4308</v>
      </c>
      <c r="M643" s="447" t="s">
        <v>4308</v>
      </c>
      <c r="N643" s="447" t="s">
        <v>4308</v>
      </c>
    </row>
    <row r="644" spans="1:14" x14ac:dyDescent="0.3">
      <c r="A644" s="447">
        <v>704869</v>
      </c>
      <c r="B644" s="447" t="s">
        <v>317</v>
      </c>
      <c r="C644" s="447" t="s">
        <v>4308</v>
      </c>
      <c r="D644" s="447" t="s">
        <v>4308</v>
      </c>
      <c r="E644" s="447" t="s">
        <v>4308</v>
      </c>
      <c r="F644" s="447" t="s">
        <v>4308</v>
      </c>
      <c r="G644" s="447" t="s">
        <v>4308</v>
      </c>
      <c r="H644" s="447" t="s">
        <v>4308</v>
      </c>
      <c r="I644" s="447" t="s">
        <v>4308</v>
      </c>
      <c r="J644" s="447" t="s">
        <v>4308</v>
      </c>
      <c r="K644" s="447" t="s">
        <v>4308</v>
      </c>
      <c r="L644" s="447" t="s">
        <v>4308</v>
      </c>
      <c r="M644" s="447" t="s">
        <v>4308</v>
      </c>
      <c r="N644" s="447" t="s">
        <v>4308</v>
      </c>
    </row>
    <row r="645" spans="1:14" x14ac:dyDescent="0.3">
      <c r="A645" s="447">
        <v>704844</v>
      </c>
      <c r="B645" s="447" t="s">
        <v>317</v>
      </c>
      <c r="C645" s="447" t="s">
        <v>4308</v>
      </c>
      <c r="D645" s="447" t="s">
        <v>4308</v>
      </c>
      <c r="E645" s="447" t="s">
        <v>4308</v>
      </c>
      <c r="F645" s="447" t="s">
        <v>4308</v>
      </c>
      <c r="G645" s="447" t="s">
        <v>4308</v>
      </c>
      <c r="H645" s="447" t="s">
        <v>4308</v>
      </c>
      <c r="I645" s="447" t="s">
        <v>4308</v>
      </c>
      <c r="J645" s="447" t="s">
        <v>4308</v>
      </c>
      <c r="K645" s="447" t="s">
        <v>4308</v>
      </c>
      <c r="L645" s="447" t="s">
        <v>4308</v>
      </c>
      <c r="M645" s="447" t="s">
        <v>4308</v>
      </c>
      <c r="N645" s="447" t="s">
        <v>4308</v>
      </c>
    </row>
    <row r="646" spans="1:14" x14ac:dyDescent="0.3">
      <c r="A646" s="447">
        <v>704823</v>
      </c>
      <c r="B646" s="447" t="s">
        <v>317</v>
      </c>
      <c r="C646" s="447" t="s">
        <v>4308</v>
      </c>
      <c r="D646" s="447" t="s">
        <v>4308</v>
      </c>
      <c r="E646" s="447" t="s">
        <v>4308</v>
      </c>
      <c r="F646" s="447" t="s">
        <v>4308</v>
      </c>
      <c r="G646" s="447" t="s">
        <v>4308</v>
      </c>
      <c r="H646" s="447" t="s">
        <v>4308</v>
      </c>
      <c r="I646" s="447" t="s">
        <v>4308</v>
      </c>
      <c r="J646" s="447" t="s">
        <v>4308</v>
      </c>
      <c r="K646" s="447" t="s">
        <v>4308</v>
      </c>
      <c r="L646" s="447" t="s">
        <v>4308</v>
      </c>
      <c r="M646" s="447" t="s">
        <v>4308</v>
      </c>
      <c r="N646" s="447" t="s">
        <v>4308</v>
      </c>
    </row>
    <row r="647" spans="1:14" x14ac:dyDescent="0.3">
      <c r="A647" s="447">
        <v>704820</v>
      </c>
      <c r="B647" s="447" t="s">
        <v>317</v>
      </c>
      <c r="C647" s="447" t="s">
        <v>4308</v>
      </c>
      <c r="D647" s="447" t="s">
        <v>4308</v>
      </c>
      <c r="E647" s="447" t="s">
        <v>4308</v>
      </c>
      <c r="F647" s="447" t="s">
        <v>4308</v>
      </c>
      <c r="G647" s="447" t="s">
        <v>4308</v>
      </c>
      <c r="H647" s="447" t="s">
        <v>4308</v>
      </c>
      <c r="I647" s="447" t="s">
        <v>4308</v>
      </c>
      <c r="J647" s="447" t="s">
        <v>4308</v>
      </c>
      <c r="K647" s="447" t="s">
        <v>4308</v>
      </c>
      <c r="L647" s="447" t="s">
        <v>4308</v>
      </c>
      <c r="M647" s="447" t="s">
        <v>4308</v>
      </c>
      <c r="N647" s="447" t="s">
        <v>4308</v>
      </c>
    </row>
    <row r="648" spans="1:14" x14ac:dyDescent="0.3">
      <c r="A648" s="447">
        <v>704818</v>
      </c>
      <c r="B648" s="447" t="s">
        <v>317</v>
      </c>
      <c r="C648" s="447" t="s">
        <v>4308</v>
      </c>
      <c r="D648" s="447" t="s">
        <v>4308</v>
      </c>
      <c r="E648" s="447" t="s">
        <v>4308</v>
      </c>
      <c r="F648" s="447" t="s">
        <v>4308</v>
      </c>
      <c r="G648" s="447" t="s">
        <v>4308</v>
      </c>
      <c r="H648" s="447" t="s">
        <v>4308</v>
      </c>
      <c r="I648" s="447" t="s">
        <v>4308</v>
      </c>
      <c r="J648" s="447" t="s">
        <v>4308</v>
      </c>
      <c r="K648" s="447" t="s">
        <v>4308</v>
      </c>
      <c r="L648" s="447" t="s">
        <v>4308</v>
      </c>
      <c r="M648" s="447" t="s">
        <v>4308</v>
      </c>
      <c r="N648" s="447" t="s">
        <v>4308</v>
      </c>
    </row>
    <row r="649" spans="1:14" x14ac:dyDescent="0.3">
      <c r="A649" s="447">
        <v>704817</v>
      </c>
      <c r="B649" s="447" t="s">
        <v>317</v>
      </c>
      <c r="C649" s="447" t="s">
        <v>4308</v>
      </c>
      <c r="D649" s="447" t="s">
        <v>4308</v>
      </c>
      <c r="E649" s="447" t="s">
        <v>4308</v>
      </c>
      <c r="F649" s="447" t="s">
        <v>4308</v>
      </c>
      <c r="G649" s="447" t="s">
        <v>4308</v>
      </c>
      <c r="H649" s="447" t="s">
        <v>4308</v>
      </c>
      <c r="I649" s="447" t="s">
        <v>4308</v>
      </c>
      <c r="J649" s="447" t="s">
        <v>4308</v>
      </c>
      <c r="K649" s="447" t="s">
        <v>4308</v>
      </c>
      <c r="L649" s="447" t="s">
        <v>4308</v>
      </c>
      <c r="M649" s="447" t="s">
        <v>4308</v>
      </c>
      <c r="N649" s="447" t="s">
        <v>4308</v>
      </c>
    </row>
    <row r="650" spans="1:14" x14ac:dyDescent="0.3">
      <c r="A650" s="447">
        <v>704815</v>
      </c>
      <c r="B650" s="447" t="s">
        <v>317</v>
      </c>
      <c r="C650" s="447" t="s">
        <v>4308</v>
      </c>
      <c r="D650" s="447" t="s">
        <v>4308</v>
      </c>
      <c r="E650" s="447" t="s">
        <v>4308</v>
      </c>
      <c r="F650" s="447" t="s">
        <v>4308</v>
      </c>
      <c r="G650" s="447" t="s">
        <v>4308</v>
      </c>
      <c r="H650" s="447" t="s">
        <v>4308</v>
      </c>
      <c r="I650" s="447" t="s">
        <v>4308</v>
      </c>
      <c r="J650" s="447" t="s">
        <v>4308</v>
      </c>
      <c r="K650" s="447" t="s">
        <v>4308</v>
      </c>
      <c r="L650" s="447" t="s">
        <v>4308</v>
      </c>
      <c r="M650" s="447" t="s">
        <v>4308</v>
      </c>
      <c r="N650" s="447" t="s">
        <v>4308</v>
      </c>
    </row>
    <row r="651" spans="1:14" x14ac:dyDescent="0.3">
      <c r="A651" s="447">
        <v>704813</v>
      </c>
      <c r="B651" s="447" t="s">
        <v>317</v>
      </c>
      <c r="C651" s="447" t="s">
        <v>4308</v>
      </c>
      <c r="D651" s="447" t="s">
        <v>4308</v>
      </c>
      <c r="E651" s="447" t="s">
        <v>4308</v>
      </c>
      <c r="F651" s="447" t="s">
        <v>4308</v>
      </c>
      <c r="G651" s="447" t="s">
        <v>4308</v>
      </c>
      <c r="H651" s="447" t="s">
        <v>4308</v>
      </c>
      <c r="I651" s="447" t="s">
        <v>4308</v>
      </c>
      <c r="J651" s="447" t="s">
        <v>4308</v>
      </c>
      <c r="K651" s="447" t="s">
        <v>4308</v>
      </c>
      <c r="L651" s="447" t="s">
        <v>4308</v>
      </c>
      <c r="M651" s="447" t="s">
        <v>4308</v>
      </c>
      <c r="N651" s="447" t="s">
        <v>4308</v>
      </c>
    </row>
    <row r="652" spans="1:14" x14ac:dyDescent="0.3">
      <c r="A652" s="447">
        <v>704663</v>
      </c>
      <c r="B652" s="447" t="s">
        <v>317</v>
      </c>
      <c r="C652" s="447" t="s">
        <v>4308</v>
      </c>
      <c r="D652" s="447" t="s">
        <v>4308</v>
      </c>
      <c r="E652" s="447" t="s">
        <v>4308</v>
      </c>
      <c r="F652" s="447" t="s">
        <v>4308</v>
      </c>
      <c r="G652" s="447" t="s">
        <v>4308</v>
      </c>
      <c r="H652" s="447" t="s">
        <v>4308</v>
      </c>
      <c r="I652" s="447" t="s">
        <v>4308</v>
      </c>
      <c r="J652" s="447" t="s">
        <v>4308</v>
      </c>
      <c r="K652" s="447" t="s">
        <v>4308</v>
      </c>
      <c r="L652" s="447" t="s">
        <v>4308</v>
      </c>
      <c r="M652" s="447" t="s">
        <v>4308</v>
      </c>
      <c r="N652" s="447" t="s">
        <v>4308</v>
      </c>
    </row>
    <row r="653" spans="1:14" x14ac:dyDescent="0.3">
      <c r="A653" s="447">
        <v>704645</v>
      </c>
      <c r="B653" s="447" t="s">
        <v>317</v>
      </c>
      <c r="C653" s="447" t="s">
        <v>4308</v>
      </c>
      <c r="D653" s="447" t="s">
        <v>4308</v>
      </c>
      <c r="E653" s="447" t="s">
        <v>4308</v>
      </c>
      <c r="F653" s="447" t="s">
        <v>4308</v>
      </c>
      <c r="G653" s="447" t="s">
        <v>4308</v>
      </c>
      <c r="H653" s="447" t="s">
        <v>4308</v>
      </c>
      <c r="I653" s="447" t="s">
        <v>4308</v>
      </c>
      <c r="J653" s="447" t="s">
        <v>4308</v>
      </c>
      <c r="K653" s="447" t="s">
        <v>4308</v>
      </c>
      <c r="L653" s="447" t="s">
        <v>4308</v>
      </c>
      <c r="M653" s="447" t="s">
        <v>4308</v>
      </c>
      <c r="N653" s="447" t="s">
        <v>4308</v>
      </c>
    </row>
    <row r="654" spans="1:14" x14ac:dyDescent="0.3">
      <c r="A654" s="447">
        <v>704641</v>
      </c>
      <c r="B654" s="447" t="s">
        <v>317</v>
      </c>
      <c r="C654" s="447" t="s">
        <v>4308</v>
      </c>
      <c r="D654" s="447" t="s">
        <v>4308</v>
      </c>
      <c r="E654" s="447" t="s">
        <v>4308</v>
      </c>
      <c r="F654" s="447" t="s">
        <v>4308</v>
      </c>
      <c r="G654" s="447" t="s">
        <v>4308</v>
      </c>
      <c r="H654" s="447" t="s">
        <v>4308</v>
      </c>
      <c r="I654" s="447" t="s">
        <v>4308</v>
      </c>
      <c r="J654" s="447" t="s">
        <v>4308</v>
      </c>
      <c r="K654" s="447" t="s">
        <v>4308</v>
      </c>
      <c r="L654" s="447" t="s">
        <v>4308</v>
      </c>
      <c r="M654" s="447" t="s">
        <v>4308</v>
      </c>
      <c r="N654" s="447" t="s">
        <v>4308</v>
      </c>
    </row>
    <row r="655" spans="1:14" x14ac:dyDescent="0.3">
      <c r="A655" s="447">
        <v>704639</v>
      </c>
      <c r="B655" s="447" t="s">
        <v>317</v>
      </c>
      <c r="C655" s="447" t="s">
        <v>4308</v>
      </c>
      <c r="D655" s="447" t="s">
        <v>4308</v>
      </c>
      <c r="E655" s="447" t="s">
        <v>4308</v>
      </c>
      <c r="F655" s="447" t="s">
        <v>4308</v>
      </c>
      <c r="G655" s="447" t="s">
        <v>4308</v>
      </c>
      <c r="H655" s="447" t="s">
        <v>4308</v>
      </c>
      <c r="I655" s="447" t="s">
        <v>4308</v>
      </c>
      <c r="J655" s="447" t="s">
        <v>4308</v>
      </c>
      <c r="K655" s="447" t="s">
        <v>4308</v>
      </c>
      <c r="L655" s="447" t="s">
        <v>4308</v>
      </c>
      <c r="M655" s="447" t="s">
        <v>4308</v>
      </c>
      <c r="N655" s="447" t="s">
        <v>4308</v>
      </c>
    </row>
    <row r="656" spans="1:14" x14ac:dyDescent="0.3">
      <c r="A656" s="447">
        <v>704610</v>
      </c>
      <c r="B656" s="447" t="s">
        <v>317</v>
      </c>
      <c r="C656" s="447" t="s">
        <v>4308</v>
      </c>
      <c r="D656" s="447" t="s">
        <v>4308</v>
      </c>
      <c r="E656" s="447" t="s">
        <v>4308</v>
      </c>
      <c r="F656" s="447" t="s">
        <v>4308</v>
      </c>
      <c r="G656" s="447" t="s">
        <v>4308</v>
      </c>
      <c r="H656" s="447" t="s">
        <v>4308</v>
      </c>
      <c r="I656" s="447" t="s">
        <v>4308</v>
      </c>
      <c r="J656" s="447" t="s">
        <v>4308</v>
      </c>
      <c r="K656" s="447" t="s">
        <v>4308</v>
      </c>
      <c r="L656" s="447" t="s">
        <v>4308</v>
      </c>
      <c r="M656" s="447" t="s">
        <v>4308</v>
      </c>
      <c r="N656" s="447" t="s">
        <v>4308</v>
      </c>
    </row>
    <row r="657" spans="1:14" x14ac:dyDescent="0.3">
      <c r="A657" s="447">
        <v>704579</v>
      </c>
      <c r="B657" s="447" t="s">
        <v>317</v>
      </c>
      <c r="C657" s="447" t="s">
        <v>4308</v>
      </c>
      <c r="D657" s="447" t="s">
        <v>4308</v>
      </c>
      <c r="E657" s="447" t="s">
        <v>4308</v>
      </c>
      <c r="F657" s="447" t="s">
        <v>4308</v>
      </c>
      <c r="G657" s="447" t="s">
        <v>4308</v>
      </c>
      <c r="H657" s="447" t="s">
        <v>4308</v>
      </c>
      <c r="I657" s="447" t="s">
        <v>4308</v>
      </c>
      <c r="J657" s="447" t="s">
        <v>4308</v>
      </c>
      <c r="K657" s="447" t="s">
        <v>4308</v>
      </c>
      <c r="L657" s="447" t="s">
        <v>4308</v>
      </c>
      <c r="M657" s="447" t="s">
        <v>4308</v>
      </c>
      <c r="N657" s="447" t="s">
        <v>4308</v>
      </c>
    </row>
    <row r="658" spans="1:14" x14ac:dyDescent="0.3">
      <c r="A658" s="447">
        <v>704572</v>
      </c>
      <c r="B658" s="447" t="s">
        <v>317</v>
      </c>
      <c r="C658" s="447" t="s">
        <v>4308</v>
      </c>
      <c r="D658" s="447" t="s">
        <v>4308</v>
      </c>
      <c r="E658" s="447" t="s">
        <v>4308</v>
      </c>
      <c r="F658" s="447" t="s">
        <v>4308</v>
      </c>
      <c r="G658" s="447" t="s">
        <v>4308</v>
      </c>
      <c r="H658" s="447" t="s">
        <v>4308</v>
      </c>
      <c r="I658" s="447" t="s">
        <v>4308</v>
      </c>
      <c r="J658" s="447" t="s">
        <v>4308</v>
      </c>
      <c r="K658" s="447" t="s">
        <v>4308</v>
      </c>
      <c r="L658" s="447" t="s">
        <v>4308</v>
      </c>
      <c r="M658" s="447" t="s">
        <v>4308</v>
      </c>
      <c r="N658" s="447" t="s">
        <v>4308</v>
      </c>
    </row>
    <row r="659" spans="1:14" x14ac:dyDescent="0.3">
      <c r="A659" s="447">
        <v>704530</v>
      </c>
      <c r="B659" s="447" t="s">
        <v>317</v>
      </c>
      <c r="C659" s="447" t="s">
        <v>4308</v>
      </c>
      <c r="D659" s="447" t="s">
        <v>4308</v>
      </c>
      <c r="E659" s="447" t="s">
        <v>4308</v>
      </c>
      <c r="F659" s="447" t="s">
        <v>4308</v>
      </c>
      <c r="G659" s="447" t="s">
        <v>4308</v>
      </c>
      <c r="H659" s="447" t="s">
        <v>4308</v>
      </c>
      <c r="I659" s="447" t="s">
        <v>4308</v>
      </c>
      <c r="J659" s="447" t="s">
        <v>4308</v>
      </c>
      <c r="K659" s="447" t="s">
        <v>4308</v>
      </c>
      <c r="L659" s="447" t="s">
        <v>4308</v>
      </c>
      <c r="M659" s="447" t="s">
        <v>4308</v>
      </c>
      <c r="N659" s="447" t="s">
        <v>4308</v>
      </c>
    </row>
    <row r="660" spans="1:14" x14ac:dyDescent="0.3">
      <c r="A660" s="447">
        <v>704464</v>
      </c>
      <c r="B660" s="447" t="s">
        <v>317</v>
      </c>
      <c r="C660" s="447" t="s">
        <v>4308</v>
      </c>
      <c r="D660" s="447" t="s">
        <v>4308</v>
      </c>
      <c r="E660" s="447" t="s">
        <v>4308</v>
      </c>
      <c r="F660" s="447" t="s">
        <v>4308</v>
      </c>
      <c r="G660" s="447" t="s">
        <v>4308</v>
      </c>
      <c r="H660" s="447" t="s">
        <v>4308</v>
      </c>
      <c r="I660" s="447" t="s">
        <v>4308</v>
      </c>
      <c r="J660" s="447" t="s">
        <v>4308</v>
      </c>
      <c r="K660" s="447" t="s">
        <v>4308</v>
      </c>
      <c r="L660" s="447" t="s">
        <v>4308</v>
      </c>
      <c r="M660" s="447" t="s">
        <v>4308</v>
      </c>
      <c r="N660" s="447" t="s">
        <v>4308</v>
      </c>
    </row>
    <row r="661" spans="1:14" x14ac:dyDescent="0.3">
      <c r="A661" s="447">
        <v>704438</v>
      </c>
      <c r="B661" s="447" t="s">
        <v>317</v>
      </c>
      <c r="C661" s="447" t="s">
        <v>4308</v>
      </c>
      <c r="D661" s="447" t="s">
        <v>4308</v>
      </c>
      <c r="E661" s="447" t="s">
        <v>4308</v>
      </c>
      <c r="F661" s="447" t="s">
        <v>4308</v>
      </c>
      <c r="G661" s="447" t="s">
        <v>4308</v>
      </c>
      <c r="H661" s="447" t="s">
        <v>4308</v>
      </c>
      <c r="I661" s="447" t="s">
        <v>4308</v>
      </c>
      <c r="J661" s="447" t="s">
        <v>4308</v>
      </c>
      <c r="K661" s="447" t="s">
        <v>4308</v>
      </c>
      <c r="L661" s="447" t="s">
        <v>4308</v>
      </c>
      <c r="M661" s="447" t="s">
        <v>4308</v>
      </c>
      <c r="N661" s="447" t="s">
        <v>4308</v>
      </c>
    </row>
    <row r="662" spans="1:14" x14ac:dyDescent="0.3">
      <c r="A662" s="447">
        <v>704378</v>
      </c>
      <c r="B662" s="447" t="s">
        <v>317</v>
      </c>
      <c r="C662" s="447" t="s">
        <v>4308</v>
      </c>
      <c r="D662" s="447" t="s">
        <v>4308</v>
      </c>
      <c r="E662" s="447" t="s">
        <v>4308</v>
      </c>
      <c r="F662" s="447" t="s">
        <v>4308</v>
      </c>
      <c r="G662" s="447" t="s">
        <v>4308</v>
      </c>
      <c r="H662" s="447" t="s">
        <v>4308</v>
      </c>
      <c r="I662" s="447" t="s">
        <v>4308</v>
      </c>
      <c r="J662" s="447" t="s">
        <v>4308</v>
      </c>
      <c r="K662" s="447" t="s">
        <v>4308</v>
      </c>
      <c r="L662" s="447" t="s">
        <v>4308</v>
      </c>
      <c r="M662" s="447" t="s">
        <v>4308</v>
      </c>
      <c r="N662" s="447" t="s">
        <v>4308</v>
      </c>
    </row>
    <row r="663" spans="1:14" x14ac:dyDescent="0.3">
      <c r="A663" s="447">
        <v>704351</v>
      </c>
      <c r="B663" s="447" t="s">
        <v>317</v>
      </c>
      <c r="C663" s="447" t="s">
        <v>4308</v>
      </c>
      <c r="D663" s="447" t="s">
        <v>4308</v>
      </c>
      <c r="E663" s="447" t="s">
        <v>4308</v>
      </c>
      <c r="F663" s="447" t="s">
        <v>4308</v>
      </c>
      <c r="G663" s="447" t="s">
        <v>4308</v>
      </c>
      <c r="H663" s="447" t="s">
        <v>4308</v>
      </c>
      <c r="I663" s="447" t="s">
        <v>4308</v>
      </c>
      <c r="J663" s="447" t="s">
        <v>4308</v>
      </c>
      <c r="K663" s="447" t="s">
        <v>4308</v>
      </c>
      <c r="L663" s="447" t="s">
        <v>4308</v>
      </c>
      <c r="M663" s="447" t="s">
        <v>4308</v>
      </c>
      <c r="N663" s="447" t="s">
        <v>4308</v>
      </c>
    </row>
    <row r="664" spans="1:14" x14ac:dyDescent="0.3">
      <c r="A664" s="447">
        <v>704337</v>
      </c>
      <c r="B664" s="447" t="s">
        <v>317</v>
      </c>
      <c r="C664" s="447" t="s">
        <v>4308</v>
      </c>
      <c r="D664" s="447" t="s">
        <v>4308</v>
      </c>
      <c r="E664" s="447" t="s">
        <v>4308</v>
      </c>
      <c r="F664" s="447" t="s">
        <v>4308</v>
      </c>
      <c r="G664" s="447" t="s">
        <v>4308</v>
      </c>
      <c r="H664" s="447" t="s">
        <v>4308</v>
      </c>
      <c r="I664" s="447" t="s">
        <v>4308</v>
      </c>
      <c r="J664" s="447" t="s">
        <v>4308</v>
      </c>
      <c r="K664" s="447" t="s">
        <v>4308</v>
      </c>
      <c r="L664" s="447" t="s">
        <v>4308</v>
      </c>
      <c r="M664" s="447" t="s">
        <v>4308</v>
      </c>
      <c r="N664" s="447" t="s">
        <v>4308</v>
      </c>
    </row>
    <row r="665" spans="1:14" x14ac:dyDescent="0.3">
      <c r="A665" s="447">
        <v>704308</v>
      </c>
      <c r="B665" s="447" t="s">
        <v>317</v>
      </c>
      <c r="C665" s="447" t="s">
        <v>4308</v>
      </c>
      <c r="D665" s="447" t="s">
        <v>4308</v>
      </c>
      <c r="E665" s="447" t="s">
        <v>4308</v>
      </c>
      <c r="F665" s="447" t="s">
        <v>4308</v>
      </c>
      <c r="G665" s="447" t="s">
        <v>4308</v>
      </c>
      <c r="H665" s="447" t="s">
        <v>4308</v>
      </c>
      <c r="I665" s="447" t="s">
        <v>4308</v>
      </c>
      <c r="J665" s="447" t="s">
        <v>4308</v>
      </c>
      <c r="K665" s="447" t="s">
        <v>4308</v>
      </c>
      <c r="L665" s="447" t="s">
        <v>4308</v>
      </c>
      <c r="M665" s="447" t="s">
        <v>4308</v>
      </c>
      <c r="N665" s="447" t="s">
        <v>4308</v>
      </c>
    </row>
    <row r="666" spans="1:14" x14ac:dyDescent="0.3">
      <c r="A666" s="447">
        <v>704268</v>
      </c>
      <c r="B666" s="447" t="s">
        <v>317</v>
      </c>
      <c r="C666" s="447" t="s">
        <v>4308</v>
      </c>
      <c r="D666" s="447" t="s">
        <v>4308</v>
      </c>
      <c r="E666" s="447" t="s">
        <v>4308</v>
      </c>
      <c r="F666" s="447" t="s">
        <v>4308</v>
      </c>
      <c r="G666" s="447" t="s">
        <v>4308</v>
      </c>
      <c r="H666" s="447" t="s">
        <v>4308</v>
      </c>
      <c r="I666" s="447" t="s">
        <v>4308</v>
      </c>
      <c r="J666" s="447" t="s">
        <v>4308</v>
      </c>
      <c r="K666" s="447" t="s">
        <v>4308</v>
      </c>
      <c r="L666" s="447" t="s">
        <v>4308</v>
      </c>
      <c r="M666" s="447" t="s">
        <v>4308</v>
      </c>
      <c r="N666" s="447" t="s">
        <v>4308</v>
      </c>
    </row>
    <row r="667" spans="1:14" x14ac:dyDescent="0.3">
      <c r="A667" s="447">
        <v>704092</v>
      </c>
      <c r="B667" s="447" t="s">
        <v>317</v>
      </c>
      <c r="C667" s="447" t="s">
        <v>4308</v>
      </c>
      <c r="D667" s="447" t="s">
        <v>4308</v>
      </c>
      <c r="E667" s="447" t="s">
        <v>4308</v>
      </c>
      <c r="F667" s="447" t="s">
        <v>4308</v>
      </c>
      <c r="G667" s="447" t="s">
        <v>4308</v>
      </c>
      <c r="H667" s="447" t="s">
        <v>4308</v>
      </c>
      <c r="I667" s="447" t="s">
        <v>4308</v>
      </c>
      <c r="J667" s="447" t="s">
        <v>4308</v>
      </c>
      <c r="K667" s="447" t="s">
        <v>4308</v>
      </c>
      <c r="L667" s="447" t="s">
        <v>4308</v>
      </c>
      <c r="M667" s="447" t="s">
        <v>4308</v>
      </c>
      <c r="N667" s="447" t="s">
        <v>4308</v>
      </c>
    </row>
    <row r="668" spans="1:14" x14ac:dyDescent="0.3">
      <c r="A668" s="447">
        <v>704024</v>
      </c>
      <c r="B668" s="447" t="s">
        <v>317</v>
      </c>
      <c r="C668" s="447" t="s">
        <v>4308</v>
      </c>
      <c r="D668" s="447" t="s">
        <v>4308</v>
      </c>
      <c r="E668" s="447" t="s">
        <v>4308</v>
      </c>
      <c r="F668" s="447" t="s">
        <v>4308</v>
      </c>
      <c r="G668" s="447" t="s">
        <v>4308</v>
      </c>
      <c r="H668" s="447" t="s">
        <v>4308</v>
      </c>
      <c r="I668" s="447" t="s">
        <v>4308</v>
      </c>
      <c r="J668" s="447" t="s">
        <v>4308</v>
      </c>
      <c r="K668" s="447" t="s">
        <v>4308</v>
      </c>
      <c r="L668" s="447" t="s">
        <v>4308</v>
      </c>
      <c r="M668" s="447" t="s">
        <v>4308</v>
      </c>
      <c r="N668" s="447" t="s">
        <v>4308</v>
      </c>
    </row>
    <row r="669" spans="1:14" x14ac:dyDescent="0.3">
      <c r="A669" s="447">
        <v>704001</v>
      </c>
      <c r="B669" s="447" t="s">
        <v>317</v>
      </c>
      <c r="C669" s="447" t="s">
        <v>4308</v>
      </c>
      <c r="D669" s="447" t="s">
        <v>4308</v>
      </c>
      <c r="E669" s="447" t="s">
        <v>4308</v>
      </c>
      <c r="F669" s="447" t="s">
        <v>4308</v>
      </c>
      <c r="G669" s="447" t="s">
        <v>4308</v>
      </c>
      <c r="H669" s="447" t="s">
        <v>4308</v>
      </c>
      <c r="I669" s="447" t="s">
        <v>4308</v>
      </c>
      <c r="J669" s="447" t="s">
        <v>4308</v>
      </c>
      <c r="K669" s="447" t="s">
        <v>4308</v>
      </c>
      <c r="L669" s="447" t="s">
        <v>4308</v>
      </c>
      <c r="M669" s="447" t="s">
        <v>4308</v>
      </c>
      <c r="N669" s="447" t="s">
        <v>4308</v>
      </c>
    </row>
    <row r="670" spans="1:14" x14ac:dyDescent="0.3">
      <c r="A670" s="447">
        <v>703774</v>
      </c>
      <c r="B670" s="447" t="s">
        <v>317</v>
      </c>
      <c r="C670" s="447" t="s">
        <v>4308</v>
      </c>
      <c r="D670" s="447" t="s">
        <v>4308</v>
      </c>
      <c r="E670" s="447" t="s">
        <v>4308</v>
      </c>
      <c r="F670" s="447" t="s">
        <v>4308</v>
      </c>
      <c r="G670" s="447" t="s">
        <v>4308</v>
      </c>
      <c r="H670" s="447" t="s">
        <v>4308</v>
      </c>
      <c r="I670" s="447" t="s">
        <v>4308</v>
      </c>
      <c r="J670" s="447" t="s">
        <v>4308</v>
      </c>
      <c r="K670" s="447" t="s">
        <v>4308</v>
      </c>
      <c r="L670" s="447" t="s">
        <v>4308</v>
      </c>
      <c r="M670" s="447" t="s">
        <v>4308</v>
      </c>
      <c r="N670" s="447" t="s">
        <v>4308</v>
      </c>
    </row>
    <row r="671" spans="1:14" x14ac:dyDescent="0.3">
      <c r="A671" s="447">
        <v>703698</v>
      </c>
      <c r="B671" s="447" t="s">
        <v>317</v>
      </c>
      <c r="C671" s="447" t="s">
        <v>4308</v>
      </c>
      <c r="D671" s="447" t="s">
        <v>4308</v>
      </c>
      <c r="E671" s="447" t="s">
        <v>4308</v>
      </c>
      <c r="F671" s="447" t="s">
        <v>4308</v>
      </c>
      <c r="G671" s="447" t="s">
        <v>4308</v>
      </c>
      <c r="H671" s="447" t="s">
        <v>4308</v>
      </c>
      <c r="I671" s="447" t="s">
        <v>4308</v>
      </c>
      <c r="J671" s="447" t="s">
        <v>4308</v>
      </c>
      <c r="K671" s="447" t="s">
        <v>4308</v>
      </c>
      <c r="L671" s="447" t="s">
        <v>4308</v>
      </c>
      <c r="M671" s="447" t="s">
        <v>4308</v>
      </c>
      <c r="N671" s="447" t="s">
        <v>4308</v>
      </c>
    </row>
    <row r="672" spans="1:14" x14ac:dyDescent="0.3">
      <c r="A672" s="447">
        <v>703635</v>
      </c>
      <c r="B672" s="447" t="s">
        <v>317</v>
      </c>
      <c r="C672" s="447" t="s">
        <v>4308</v>
      </c>
      <c r="D672" s="447" t="s">
        <v>4308</v>
      </c>
      <c r="E672" s="447" t="s">
        <v>4308</v>
      </c>
      <c r="F672" s="447" t="s">
        <v>4308</v>
      </c>
      <c r="G672" s="447" t="s">
        <v>4308</v>
      </c>
      <c r="H672" s="447" t="s">
        <v>4308</v>
      </c>
      <c r="I672" s="447" t="s">
        <v>4308</v>
      </c>
      <c r="J672" s="447" t="s">
        <v>4308</v>
      </c>
      <c r="K672" s="447" t="s">
        <v>4308</v>
      </c>
      <c r="L672" s="447" t="s">
        <v>4308</v>
      </c>
      <c r="M672" s="447" t="s">
        <v>4308</v>
      </c>
      <c r="N672" s="447" t="s">
        <v>4308</v>
      </c>
    </row>
    <row r="673" spans="1:14" x14ac:dyDescent="0.3">
      <c r="A673" s="447">
        <v>703622</v>
      </c>
      <c r="B673" s="447" t="s">
        <v>317</v>
      </c>
      <c r="C673" s="447" t="s">
        <v>4308</v>
      </c>
      <c r="D673" s="447" t="s">
        <v>4308</v>
      </c>
      <c r="E673" s="447" t="s">
        <v>4308</v>
      </c>
      <c r="F673" s="447" t="s">
        <v>4308</v>
      </c>
      <c r="G673" s="447" t="s">
        <v>4308</v>
      </c>
      <c r="H673" s="447" t="s">
        <v>4308</v>
      </c>
      <c r="I673" s="447" t="s">
        <v>4308</v>
      </c>
      <c r="J673" s="447" t="s">
        <v>4308</v>
      </c>
      <c r="K673" s="447" t="s">
        <v>4308</v>
      </c>
      <c r="L673" s="447" t="s">
        <v>4308</v>
      </c>
      <c r="M673" s="447" t="s">
        <v>4308</v>
      </c>
      <c r="N673" s="447" t="s">
        <v>4308</v>
      </c>
    </row>
    <row r="674" spans="1:14" x14ac:dyDescent="0.3">
      <c r="A674" s="447">
        <v>703556</v>
      </c>
      <c r="B674" s="447" t="s">
        <v>317</v>
      </c>
      <c r="C674" s="447" t="s">
        <v>4308</v>
      </c>
      <c r="D674" s="447" t="s">
        <v>4308</v>
      </c>
      <c r="E674" s="447" t="s">
        <v>4308</v>
      </c>
      <c r="F674" s="447" t="s">
        <v>4308</v>
      </c>
      <c r="G674" s="447" t="s">
        <v>4308</v>
      </c>
      <c r="H674" s="447" t="s">
        <v>4308</v>
      </c>
      <c r="I674" s="447" t="s">
        <v>4308</v>
      </c>
      <c r="J674" s="447" t="s">
        <v>4308</v>
      </c>
      <c r="K674" s="447" t="s">
        <v>4308</v>
      </c>
      <c r="L674" s="447" t="s">
        <v>4308</v>
      </c>
      <c r="M674" s="447" t="s">
        <v>4308</v>
      </c>
      <c r="N674" s="447" t="s">
        <v>4308</v>
      </c>
    </row>
    <row r="675" spans="1:14" x14ac:dyDescent="0.3">
      <c r="A675" s="447">
        <v>703417</v>
      </c>
      <c r="B675" s="447" t="s">
        <v>317</v>
      </c>
      <c r="C675" s="447" t="s">
        <v>4308</v>
      </c>
      <c r="D675" s="447" t="s">
        <v>4308</v>
      </c>
      <c r="E675" s="447" t="s">
        <v>4308</v>
      </c>
      <c r="F675" s="447" t="s">
        <v>4308</v>
      </c>
      <c r="G675" s="447" t="s">
        <v>4308</v>
      </c>
      <c r="H675" s="447" t="s">
        <v>4308</v>
      </c>
      <c r="I675" s="447" t="s">
        <v>4308</v>
      </c>
      <c r="J675" s="447" t="s">
        <v>4308</v>
      </c>
      <c r="K675" s="447" t="s">
        <v>4308</v>
      </c>
      <c r="L675" s="447" t="s">
        <v>4308</v>
      </c>
      <c r="M675" s="447" t="s">
        <v>4308</v>
      </c>
      <c r="N675" s="447" t="s">
        <v>4308</v>
      </c>
    </row>
    <row r="676" spans="1:14" x14ac:dyDescent="0.3">
      <c r="A676" s="447">
        <v>703357</v>
      </c>
      <c r="B676" s="447" t="s">
        <v>317</v>
      </c>
      <c r="C676" s="447" t="s">
        <v>4308</v>
      </c>
      <c r="D676" s="447" t="s">
        <v>4308</v>
      </c>
      <c r="E676" s="447" t="s">
        <v>4308</v>
      </c>
      <c r="F676" s="447" t="s">
        <v>4308</v>
      </c>
      <c r="G676" s="447" t="s">
        <v>4308</v>
      </c>
      <c r="H676" s="447" t="s">
        <v>4308</v>
      </c>
      <c r="I676" s="447" t="s">
        <v>4308</v>
      </c>
      <c r="J676" s="447" t="s">
        <v>4308</v>
      </c>
      <c r="K676" s="447" t="s">
        <v>4308</v>
      </c>
      <c r="L676" s="447" t="s">
        <v>4308</v>
      </c>
      <c r="M676" s="447" t="s">
        <v>4308</v>
      </c>
      <c r="N676" s="447" t="s">
        <v>4308</v>
      </c>
    </row>
    <row r="677" spans="1:14" x14ac:dyDescent="0.3">
      <c r="A677" s="447">
        <v>703310</v>
      </c>
      <c r="B677" s="447" t="s">
        <v>317</v>
      </c>
      <c r="C677" s="447" t="s">
        <v>4308</v>
      </c>
      <c r="D677" s="447" t="s">
        <v>4308</v>
      </c>
      <c r="E677" s="447" t="s">
        <v>4308</v>
      </c>
      <c r="F677" s="447" t="s">
        <v>4308</v>
      </c>
      <c r="G677" s="447" t="s">
        <v>4308</v>
      </c>
      <c r="H677" s="447" t="s">
        <v>4308</v>
      </c>
      <c r="I677" s="447" t="s">
        <v>4308</v>
      </c>
      <c r="J677" s="447" t="s">
        <v>4308</v>
      </c>
      <c r="K677" s="447" t="s">
        <v>4308</v>
      </c>
      <c r="L677" s="447" t="s">
        <v>4308</v>
      </c>
      <c r="M677" s="447" t="s">
        <v>4308</v>
      </c>
      <c r="N677" s="447" t="s">
        <v>4308</v>
      </c>
    </row>
    <row r="678" spans="1:14" x14ac:dyDescent="0.3">
      <c r="A678" s="447">
        <v>703286</v>
      </c>
      <c r="B678" s="447" t="s">
        <v>317</v>
      </c>
      <c r="C678" s="447" t="s">
        <v>4308</v>
      </c>
      <c r="D678" s="447" t="s">
        <v>4308</v>
      </c>
      <c r="E678" s="447" t="s">
        <v>4308</v>
      </c>
      <c r="F678" s="447" t="s">
        <v>4308</v>
      </c>
      <c r="G678" s="447" t="s">
        <v>4308</v>
      </c>
      <c r="H678" s="447" t="s">
        <v>4308</v>
      </c>
      <c r="I678" s="447" t="s">
        <v>4308</v>
      </c>
      <c r="J678" s="447" t="s">
        <v>4308</v>
      </c>
      <c r="K678" s="447" t="s">
        <v>4308</v>
      </c>
      <c r="L678" s="447" t="s">
        <v>4308</v>
      </c>
      <c r="M678" s="447" t="s">
        <v>4308</v>
      </c>
      <c r="N678" s="447" t="s">
        <v>4308</v>
      </c>
    </row>
    <row r="679" spans="1:14" x14ac:dyDescent="0.3">
      <c r="A679" s="447">
        <v>702835</v>
      </c>
      <c r="B679" s="447" t="s">
        <v>317</v>
      </c>
      <c r="C679" s="447" t="s">
        <v>4308</v>
      </c>
      <c r="D679" s="447" t="s">
        <v>4308</v>
      </c>
      <c r="E679" s="447" t="s">
        <v>4308</v>
      </c>
      <c r="F679" s="447" t="s">
        <v>4308</v>
      </c>
      <c r="G679" s="447" t="s">
        <v>4308</v>
      </c>
      <c r="H679" s="447" t="s">
        <v>4308</v>
      </c>
      <c r="I679" s="447" t="s">
        <v>4308</v>
      </c>
      <c r="J679" s="447" t="s">
        <v>4308</v>
      </c>
      <c r="K679" s="447" t="s">
        <v>4308</v>
      </c>
      <c r="L679" s="447" t="s">
        <v>4308</v>
      </c>
      <c r="M679" s="447" t="s">
        <v>4308</v>
      </c>
      <c r="N679" s="447" t="s">
        <v>4308</v>
      </c>
    </row>
    <row r="680" spans="1:14" x14ac:dyDescent="0.3">
      <c r="A680" s="447">
        <v>702703</v>
      </c>
      <c r="B680" s="447" t="s">
        <v>317</v>
      </c>
      <c r="C680" s="447" t="s">
        <v>4308</v>
      </c>
      <c r="D680" s="447" t="s">
        <v>4308</v>
      </c>
      <c r="E680" s="447" t="s">
        <v>4308</v>
      </c>
      <c r="F680" s="447" t="s">
        <v>4308</v>
      </c>
      <c r="G680" s="447" t="s">
        <v>4308</v>
      </c>
      <c r="H680" s="447" t="s">
        <v>4308</v>
      </c>
      <c r="I680" s="447" t="s">
        <v>4308</v>
      </c>
      <c r="J680" s="447" t="s">
        <v>4308</v>
      </c>
      <c r="K680" s="447" t="s">
        <v>4308</v>
      </c>
      <c r="L680" s="447" t="s">
        <v>4308</v>
      </c>
      <c r="M680" s="447" t="s">
        <v>4308</v>
      </c>
      <c r="N680" s="447" t="s">
        <v>4308</v>
      </c>
    </row>
    <row r="681" spans="1:14" x14ac:dyDescent="0.3">
      <c r="A681" s="447">
        <v>701799</v>
      </c>
      <c r="B681" s="447" t="s">
        <v>317</v>
      </c>
      <c r="C681" s="447" t="s">
        <v>4308</v>
      </c>
      <c r="D681" s="447" t="s">
        <v>4308</v>
      </c>
      <c r="E681" s="447" t="s">
        <v>4308</v>
      </c>
      <c r="F681" s="447" t="s">
        <v>4308</v>
      </c>
      <c r="G681" s="447" t="s">
        <v>4308</v>
      </c>
      <c r="H681" s="447" t="s">
        <v>4308</v>
      </c>
      <c r="I681" s="447" t="s">
        <v>4308</v>
      </c>
      <c r="J681" s="447" t="s">
        <v>4308</v>
      </c>
      <c r="K681" s="447" t="s">
        <v>4308</v>
      </c>
      <c r="L681" s="447" t="s">
        <v>4308</v>
      </c>
      <c r="M681" s="447" t="s">
        <v>4308</v>
      </c>
      <c r="N681" s="447" t="s">
        <v>4308</v>
      </c>
    </row>
    <row r="682" spans="1:14" x14ac:dyDescent="0.3">
      <c r="A682" s="447">
        <v>701433</v>
      </c>
      <c r="B682" s="447" t="s">
        <v>317</v>
      </c>
      <c r="C682" s="447" t="s">
        <v>4308</v>
      </c>
      <c r="D682" s="447" t="s">
        <v>4308</v>
      </c>
      <c r="E682" s="447" t="s">
        <v>4308</v>
      </c>
      <c r="F682" s="447" t="s">
        <v>4308</v>
      </c>
      <c r="G682" s="447" t="s">
        <v>4308</v>
      </c>
      <c r="H682" s="447" t="s">
        <v>4308</v>
      </c>
      <c r="I682" s="447" t="s">
        <v>4308</v>
      </c>
      <c r="J682" s="447" t="s">
        <v>4308</v>
      </c>
      <c r="K682" s="447" t="s">
        <v>4308</v>
      </c>
      <c r="L682" s="447" t="s">
        <v>4308</v>
      </c>
      <c r="M682" s="447" t="s">
        <v>4308</v>
      </c>
      <c r="N682" s="447" t="s">
        <v>4308</v>
      </c>
    </row>
    <row r="683" spans="1:14" x14ac:dyDescent="0.3">
      <c r="A683" s="447">
        <v>701420</v>
      </c>
      <c r="B683" s="447" t="s">
        <v>317</v>
      </c>
      <c r="C683" s="447" t="s">
        <v>4308</v>
      </c>
      <c r="D683" s="447" t="s">
        <v>4308</v>
      </c>
      <c r="E683" s="447" t="s">
        <v>4308</v>
      </c>
      <c r="F683" s="447" t="s">
        <v>4308</v>
      </c>
      <c r="G683" s="447" t="s">
        <v>4308</v>
      </c>
      <c r="H683" s="447" t="s">
        <v>4308</v>
      </c>
      <c r="I683" s="447" t="s">
        <v>4308</v>
      </c>
      <c r="J683" s="447" t="s">
        <v>4308</v>
      </c>
      <c r="K683" s="447" t="s">
        <v>4308</v>
      </c>
      <c r="L683" s="447" t="s">
        <v>4308</v>
      </c>
      <c r="M683" s="447" t="s">
        <v>4308</v>
      </c>
      <c r="N683" s="447" t="s">
        <v>4308</v>
      </c>
    </row>
    <row r="684" spans="1:14" x14ac:dyDescent="0.3">
      <c r="A684" s="447">
        <v>706127</v>
      </c>
      <c r="B684" s="447" t="s">
        <v>317</v>
      </c>
      <c r="C684" s="447" t="s">
        <v>4308</v>
      </c>
      <c r="D684" s="447" t="s">
        <v>4308</v>
      </c>
      <c r="E684" s="447" t="s">
        <v>4308</v>
      </c>
      <c r="F684" s="447" t="s">
        <v>4308</v>
      </c>
      <c r="G684" s="447" t="s">
        <v>4308</v>
      </c>
      <c r="H684" s="447" t="s">
        <v>4308</v>
      </c>
      <c r="I684" s="447" t="s">
        <v>4308</v>
      </c>
      <c r="J684" s="447" t="s">
        <v>4308</v>
      </c>
      <c r="K684" s="447" t="s">
        <v>4308</v>
      </c>
      <c r="L684" s="447" t="s">
        <v>4308</v>
      </c>
      <c r="M684" s="447" t="s">
        <v>4308</v>
      </c>
      <c r="N684" s="447" t="s">
        <v>4308</v>
      </c>
    </row>
    <row r="685" spans="1:14" x14ac:dyDescent="0.3">
      <c r="A685" s="447">
        <v>705864</v>
      </c>
      <c r="B685" s="447" t="s">
        <v>317</v>
      </c>
      <c r="C685" s="447" t="s">
        <v>4308</v>
      </c>
      <c r="D685" s="447" t="s">
        <v>4308</v>
      </c>
      <c r="E685" s="447" t="s">
        <v>4308</v>
      </c>
      <c r="F685" s="447" t="s">
        <v>4308</v>
      </c>
      <c r="G685" s="447" t="s">
        <v>4308</v>
      </c>
      <c r="H685" s="447" t="s">
        <v>4308</v>
      </c>
      <c r="I685" s="447" t="s">
        <v>4308</v>
      </c>
      <c r="J685" s="447" t="s">
        <v>4308</v>
      </c>
      <c r="K685" s="447" t="s">
        <v>4308</v>
      </c>
      <c r="L685" s="447" t="s">
        <v>4308</v>
      </c>
      <c r="M685" s="447" t="s">
        <v>4308</v>
      </c>
      <c r="N685" s="447" t="s">
        <v>4308</v>
      </c>
    </row>
    <row r="686" spans="1:14" x14ac:dyDescent="0.3">
      <c r="A686" s="447">
        <v>705860</v>
      </c>
      <c r="B686" s="447" t="s">
        <v>317</v>
      </c>
      <c r="C686" s="447" t="s">
        <v>4308</v>
      </c>
      <c r="D686" s="447" t="s">
        <v>4308</v>
      </c>
      <c r="E686" s="447" t="s">
        <v>4308</v>
      </c>
      <c r="F686" s="447" t="s">
        <v>4308</v>
      </c>
      <c r="G686" s="447" t="s">
        <v>4308</v>
      </c>
      <c r="H686" s="447" t="s">
        <v>4308</v>
      </c>
      <c r="I686" s="447" t="s">
        <v>4308</v>
      </c>
      <c r="J686" s="447" t="s">
        <v>4308</v>
      </c>
      <c r="K686" s="447" t="s">
        <v>4308</v>
      </c>
      <c r="L686" s="447" t="s">
        <v>4308</v>
      </c>
      <c r="M686" s="447" t="s">
        <v>4308</v>
      </c>
      <c r="N686" s="447" t="s">
        <v>4308</v>
      </c>
    </row>
    <row r="687" spans="1:14" x14ac:dyDescent="0.3">
      <c r="A687" s="447">
        <v>705776</v>
      </c>
      <c r="B687" s="447" t="s">
        <v>317</v>
      </c>
      <c r="C687" s="447" t="s">
        <v>4308</v>
      </c>
      <c r="D687" s="447" t="s">
        <v>4308</v>
      </c>
      <c r="E687" s="447" t="s">
        <v>4308</v>
      </c>
      <c r="F687" s="447" t="s">
        <v>4308</v>
      </c>
      <c r="G687" s="447" t="s">
        <v>4308</v>
      </c>
      <c r="H687" s="447" t="s">
        <v>4308</v>
      </c>
      <c r="I687" s="447" t="s">
        <v>4308</v>
      </c>
      <c r="J687" s="447" t="s">
        <v>4308</v>
      </c>
      <c r="K687" s="447" t="s">
        <v>4308</v>
      </c>
      <c r="L687" s="447" t="s">
        <v>4308</v>
      </c>
      <c r="M687" s="447" t="s">
        <v>4308</v>
      </c>
      <c r="N687" s="447" t="s">
        <v>4308</v>
      </c>
    </row>
    <row r="688" spans="1:14" x14ac:dyDescent="0.3">
      <c r="A688" s="447">
        <v>701751</v>
      </c>
      <c r="B688" s="447" t="s">
        <v>317</v>
      </c>
      <c r="C688" s="447" t="s">
        <v>4308</v>
      </c>
      <c r="D688" s="447" t="s">
        <v>4308</v>
      </c>
      <c r="E688" s="447" t="s">
        <v>4308</v>
      </c>
      <c r="F688" s="447" t="s">
        <v>4308</v>
      </c>
      <c r="G688" s="447" t="s">
        <v>4308</v>
      </c>
      <c r="H688" s="447" t="s">
        <v>4308</v>
      </c>
      <c r="I688" s="447" t="s">
        <v>4308</v>
      </c>
      <c r="J688" s="447" t="s">
        <v>4308</v>
      </c>
      <c r="K688" s="447" t="s">
        <v>4308</v>
      </c>
      <c r="L688" s="447" t="s">
        <v>4308</v>
      </c>
      <c r="M688" s="447" t="s">
        <v>4308</v>
      </c>
      <c r="N688" s="447" t="s">
        <v>4308</v>
      </c>
    </row>
    <row r="689" spans="1:14" x14ac:dyDescent="0.3">
      <c r="A689" s="447">
        <v>701897</v>
      </c>
      <c r="B689" s="447" t="s">
        <v>317</v>
      </c>
      <c r="C689" s="447" t="s">
        <v>4308</v>
      </c>
      <c r="D689" s="447" t="s">
        <v>4308</v>
      </c>
      <c r="E689" s="447" t="s">
        <v>4308</v>
      </c>
      <c r="F689" s="447" t="s">
        <v>4308</v>
      </c>
      <c r="G689" s="447" t="s">
        <v>4308</v>
      </c>
      <c r="H689" s="447" t="s">
        <v>4308</v>
      </c>
      <c r="I689" s="447" t="s">
        <v>4308</v>
      </c>
      <c r="J689" s="447" t="s">
        <v>4308</v>
      </c>
      <c r="K689" s="447" t="s">
        <v>4308</v>
      </c>
      <c r="L689" s="447" t="s">
        <v>4308</v>
      </c>
      <c r="M689" s="447" t="s">
        <v>4308</v>
      </c>
      <c r="N689" s="447" t="s">
        <v>4308</v>
      </c>
    </row>
    <row r="690" spans="1:14" x14ac:dyDescent="0.3">
      <c r="A690" s="447">
        <v>703510</v>
      </c>
      <c r="B690" s="447" t="s">
        <v>317</v>
      </c>
      <c r="C690" s="447" t="s">
        <v>4308</v>
      </c>
      <c r="D690" s="447" t="s">
        <v>4308</v>
      </c>
      <c r="E690" s="447" t="s">
        <v>4308</v>
      </c>
      <c r="F690" s="447" t="s">
        <v>4308</v>
      </c>
      <c r="G690" s="447" t="s">
        <v>4308</v>
      </c>
      <c r="H690" s="447" t="s">
        <v>4308</v>
      </c>
      <c r="I690" s="447" t="s">
        <v>4308</v>
      </c>
      <c r="J690" s="447" t="s">
        <v>4308</v>
      </c>
      <c r="K690" s="447" t="s">
        <v>4308</v>
      </c>
      <c r="L690" s="447" t="s">
        <v>4308</v>
      </c>
      <c r="M690" s="447" t="s">
        <v>4308</v>
      </c>
      <c r="N690" s="447" t="s">
        <v>4308</v>
      </c>
    </row>
    <row r="691" spans="1:14" x14ac:dyDescent="0.3">
      <c r="A691" s="447">
        <v>703860</v>
      </c>
      <c r="B691" s="447" t="s">
        <v>317</v>
      </c>
      <c r="C691" s="447" t="s">
        <v>4308</v>
      </c>
      <c r="D691" s="447" t="s">
        <v>4308</v>
      </c>
      <c r="E691" s="447" t="s">
        <v>4308</v>
      </c>
      <c r="F691" s="447" t="s">
        <v>4308</v>
      </c>
      <c r="G691" s="447" t="s">
        <v>4308</v>
      </c>
      <c r="H691" s="447" t="s">
        <v>4308</v>
      </c>
      <c r="I691" s="447" t="s">
        <v>4308</v>
      </c>
      <c r="J691" s="447" t="s">
        <v>4308</v>
      </c>
      <c r="K691" s="447" t="s">
        <v>4308</v>
      </c>
      <c r="L691" s="447" t="s">
        <v>4308</v>
      </c>
      <c r="M691" s="447" t="s">
        <v>4308</v>
      </c>
      <c r="N691" s="447" t="s">
        <v>4308</v>
      </c>
    </row>
    <row r="692" spans="1:14" x14ac:dyDescent="0.3">
      <c r="A692" s="447">
        <v>704051</v>
      </c>
      <c r="B692" s="447" t="s">
        <v>317</v>
      </c>
      <c r="C692" s="447" t="s">
        <v>4308</v>
      </c>
      <c r="D692" s="447" t="s">
        <v>4308</v>
      </c>
      <c r="E692" s="447" t="s">
        <v>4308</v>
      </c>
      <c r="F692" s="447" t="s">
        <v>4308</v>
      </c>
      <c r="G692" s="447" t="s">
        <v>4308</v>
      </c>
      <c r="H692" s="447" t="s">
        <v>4308</v>
      </c>
      <c r="I692" s="447" t="s">
        <v>4308</v>
      </c>
      <c r="J692" s="447" t="s">
        <v>4308</v>
      </c>
      <c r="K692" s="447" t="s">
        <v>4308</v>
      </c>
      <c r="L692" s="447" t="s">
        <v>4308</v>
      </c>
      <c r="M692" s="447" t="s">
        <v>4308</v>
      </c>
      <c r="N692" s="447" t="s">
        <v>4308</v>
      </c>
    </row>
    <row r="693" spans="1:14" x14ac:dyDescent="0.3">
      <c r="A693" s="447">
        <v>704987</v>
      </c>
      <c r="B693" s="447" t="s">
        <v>317</v>
      </c>
      <c r="C693" s="447" t="s">
        <v>4308</v>
      </c>
      <c r="D693" s="447" t="s">
        <v>4308</v>
      </c>
      <c r="E693" s="447" t="s">
        <v>4308</v>
      </c>
      <c r="F693" s="447" t="s">
        <v>4308</v>
      </c>
      <c r="G693" s="447" t="s">
        <v>4308</v>
      </c>
      <c r="H693" s="447" t="s">
        <v>4308</v>
      </c>
      <c r="I693" s="447" t="s">
        <v>4308</v>
      </c>
      <c r="J693" s="447" t="s">
        <v>4308</v>
      </c>
      <c r="K693" s="447" t="s">
        <v>4308</v>
      </c>
      <c r="L693" s="447" t="s">
        <v>4308</v>
      </c>
      <c r="M693" s="447" t="s">
        <v>4308</v>
      </c>
      <c r="N693" s="447" t="s">
        <v>4308</v>
      </c>
    </row>
    <row r="694" spans="1:14" x14ac:dyDescent="0.3">
      <c r="A694" s="447">
        <v>705506</v>
      </c>
      <c r="B694" s="447" t="s">
        <v>317</v>
      </c>
      <c r="C694" s="447" t="s">
        <v>4308</v>
      </c>
      <c r="D694" s="447" t="s">
        <v>4308</v>
      </c>
      <c r="E694" s="447" t="s">
        <v>4308</v>
      </c>
      <c r="F694" s="447" t="s">
        <v>4308</v>
      </c>
      <c r="G694" s="447" t="s">
        <v>4308</v>
      </c>
      <c r="H694" s="447" t="s">
        <v>4308</v>
      </c>
      <c r="I694" s="447" t="s">
        <v>4308</v>
      </c>
      <c r="J694" s="447" t="s">
        <v>4308</v>
      </c>
      <c r="K694" s="447" t="s">
        <v>4308</v>
      </c>
      <c r="L694" s="447" t="s">
        <v>4308</v>
      </c>
      <c r="M694" s="447" t="s">
        <v>4308</v>
      </c>
      <c r="N694" s="447" t="s">
        <v>4308</v>
      </c>
    </row>
    <row r="695" spans="1:14" x14ac:dyDescent="0.3">
      <c r="A695" s="447">
        <v>704846</v>
      </c>
      <c r="B695" s="447" t="s">
        <v>317</v>
      </c>
      <c r="C695" s="447" t="s">
        <v>4308</v>
      </c>
      <c r="D695" s="447" t="s">
        <v>4308</v>
      </c>
      <c r="E695" s="447" t="s">
        <v>4308</v>
      </c>
      <c r="F695" s="447" t="s">
        <v>4308</v>
      </c>
      <c r="G695" s="447" t="s">
        <v>4308</v>
      </c>
      <c r="H695" s="447" t="s">
        <v>4308</v>
      </c>
      <c r="I695" s="447" t="s">
        <v>4308</v>
      </c>
      <c r="J695" s="447" t="s">
        <v>4308</v>
      </c>
      <c r="K695" s="447" t="s">
        <v>4308</v>
      </c>
      <c r="L695" s="447" t="s">
        <v>4308</v>
      </c>
      <c r="M695" s="447" t="s">
        <v>4308</v>
      </c>
      <c r="N695" s="447" t="s">
        <v>4308</v>
      </c>
    </row>
    <row r="696" spans="1:14" x14ac:dyDescent="0.3">
      <c r="A696" s="447">
        <v>705004</v>
      </c>
      <c r="B696" s="447" t="s">
        <v>317</v>
      </c>
      <c r="C696" s="447" t="s">
        <v>4308</v>
      </c>
      <c r="D696" s="447" t="s">
        <v>4308</v>
      </c>
      <c r="E696" s="447" t="s">
        <v>4308</v>
      </c>
      <c r="F696" s="447" t="s">
        <v>4308</v>
      </c>
      <c r="G696" s="447" t="s">
        <v>4308</v>
      </c>
      <c r="H696" s="447" t="s">
        <v>4308</v>
      </c>
      <c r="I696" s="447" t="s">
        <v>4308</v>
      </c>
      <c r="J696" s="447" t="s">
        <v>4308</v>
      </c>
      <c r="K696" s="447" t="s">
        <v>4308</v>
      </c>
      <c r="L696" s="447" t="s">
        <v>4308</v>
      </c>
      <c r="M696" s="447" t="s">
        <v>4308</v>
      </c>
      <c r="N696" s="447" t="s">
        <v>4308</v>
      </c>
    </row>
    <row r="697" spans="1:14" x14ac:dyDescent="0.3">
      <c r="A697" s="447">
        <v>705156</v>
      </c>
      <c r="B697" s="447" t="s">
        <v>317</v>
      </c>
      <c r="C697" s="447" t="s">
        <v>4308</v>
      </c>
      <c r="D697" s="447" t="s">
        <v>4308</v>
      </c>
      <c r="E697" s="447" t="s">
        <v>4308</v>
      </c>
      <c r="F697" s="447" t="s">
        <v>4308</v>
      </c>
      <c r="G697" s="447" t="s">
        <v>4308</v>
      </c>
      <c r="H697" s="447" t="s">
        <v>4308</v>
      </c>
      <c r="I697" s="447" t="s">
        <v>4308</v>
      </c>
      <c r="J697" s="447" t="s">
        <v>4308</v>
      </c>
      <c r="K697" s="447" t="s">
        <v>4308</v>
      </c>
      <c r="L697" s="447" t="s">
        <v>4308</v>
      </c>
      <c r="M697" s="447" t="s">
        <v>4308</v>
      </c>
      <c r="N697" s="447" t="s">
        <v>4308</v>
      </c>
    </row>
    <row r="698" spans="1:14" x14ac:dyDescent="0.3">
      <c r="A698" s="447">
        <v>704215</v>
      </c>
      <c r="B698" s="447" t="s">
        <v>317</v>
      </c>
      <c r="C698" s="447" t="s">
        <v>4308</v>
      </c>
      <c r="D698" s="447" t="s">
        <v>4308</v>
      </c>
      <c r="E698" s="447" t="s">
        <v>4308</v>
      </c>
      <c r="F698" s="447" t="s">
        <v>4308</v>
      </c>
      <c r="G698" s="447" t="s">
        <v>4308</v>
      </c>
      <c r="H698" s="447" t="s">
        <v>4308</v>
      </c>
      <c r="I698" s="447" t="s">
        <v>4308</v>
      </c>
      <c r="J698" s="447" t="s">
        <v>4308</v>
      </c>
      <c r="K698" s="447" t="s">
        <v>4308</v>
      </c>
      <c r="L698" s="447" t="s">
        <v>4308</v>
      </c>
      <c r="M698" s="447" t="s">
        <v>4308</v>
      </c>
      <c r="N698" s="447" t="s">
        <v>4308</v>
      </c>
    </row>
    <row r="699" spans="1:14" x14ac:dyDescent="0.3">
      <c r="A699" s="447">
        <v>705837</v>
      </c>
      <c r="B699" s="447" t="s">
        <v>317</v>
      </c>
      <c r="C699" s="447" t="s">
        <v>4308</v>
      </c>
      <c r="D699" s="447" t="s">
        <v>4308</v>
      </c>
      <c r="E699" s="447" t="s">
        <v>4308</v>
      </c>
      <c r="F699" s="447" t="s">
        <v>4308</v>
      </c>
      <c r="G699" s="447" t="s">
        <v>4308</v>
      </c>
      <c r="H699" s="447" t="s">
        <v>4308</v>
      </c>
      <c r="I699" s="447" t="s">
        <v>4308</v>
      </c>
      <c r="J699" s="447" t="s">
        <v>4308</v>
      </c>
      <c r="K699" s="447" t="s">
        <v>4308</v>
      </c>
      <c r="L699" s="447" t="s">
        <v>4308</v>
      </c>
      <c r="M699" s="447" t="s">
        <v>4308</v>
      </c>
      <c r="N699" s="447" t="s">
        <v>4308</v>
      </c>
    </row>
    <row r="700" spans="1:14" x14ac:dyDescent="0.3">
      <c r="A700" s="447">
        <v>704990</v>
      </c>
      <c r="B700" s="447" t="s">
        <v>317</v>
      </c>
      <c r="C700" s="447" t="s">
        <v>4308</v>
      </c>
      <c r="D700" s="447" t="s">
        <v>4308</v>
      </c>
      <c r="E700" s="447" t="s">
        <v>4308</v>
      </c>
      <c r="F700" s="447" t="s">
        <v>4308</v>
      </c>
      <c r="G700" s="447" t="s">
        <v>4308</v>
      </c>
      <c r="H700" s="447" t="s">
        <v>4308</v>
      </c>
      <c r="I700" s="447" t="s">
        <v>4308</v>
      </c>
      <c r="J700" s="447" t="s">
        <v>4308</v>
      </c>
      <c r="K700" s="447" t="s">
        <v>4308</v>
      </c>
      <c r="L700" s="447" t="s">
        <v>4308</v>
      </c>
      <c r="M700" s="447" t="s">
        <v>4308</v>
      </c>
      <c r="N700" s="447" t="s">
        <v>4308</v>
      </c>
    </row>
    <row r="701" spans="1:14" x14ac:dyDescent="0.3">
      <c r="A701" s="447">
        <v>705969</v>
      </c>
      <c r="B701" s="447" t="s">
        <v>317</v>
      </c>
      <c r="C701" s="447" t="s">
        <v>4308</v>
      </c>
      <c r="D701" s="447" t="s">
        <v>4308</v>
      </c>
      <c r="E701" s="447" t="s">
        <v>4308</v>
      </c>
      <c r="F701" s="447" t="s">
        <v>4308</v>
      </c>
      <c r="G701" s="447" t="s">
        <v>4308</v>
      </c>
      <c r="H701" s="447" t="s">
        <v>4308</v>
      </c>
      <c r="I701" s="447" t="s">
        <v>4308</v>
      </c>
      <c r="J701" s="447" t="s">
        <v>4308</v>
      </c>
      <c r="K701" s="447" t="s">
        <v>4308</v>
      </c>
      <c r="L701" s="447" t="s">
        <v>4308</v>
      </c>
      <c r="M701" s="447" t="s">
        <v>4308</v>
      </c>
      <c r="N701" s="447" t="s">
        <v>4308</v>
      </c>
    </row>
    <row r="702" spans="1:14" x14ac:dyDescent="0.3">
      <c r="A702" s="447">
        <v>705760</v>
      </c>
      <c r="B702" s="447" t="s">
        <v>317</v>
      </c>
      <c r="C702" s="447" t="s">
        <v>4308</v>
      </c>
      <c r="D702" s="447" t="s">
        <v>4308</v>
      </c>
      <c r="E702" s="447" t="s">
        <v>4308</v>
      </c>
      <c r="F702" s="447" t="s">
        <v>4308</v>
      </c>
      <c r="G702" s="447" t="s">
        <v>4308</v>
      </c>
      <c r="H702" s="447" t="s">
        <v>4308</v>
      </c>
      <c r="I702" s="447" t="s">
        <v>4308</v>
      </c>
      <c r="J702" s="447" t="s">
        <v>4308</v>
      </c>
      <c r="K702" s="447" t="s">
        <v>4308</v>
      </c>
      <c r="L702" s="447" t="s">
        <v>4308</v>
      </c>
      <c r="M702" s="447" t="s">
        <v>4308</v>
      </c>
      <c r="N702" s="447" t="s">
        <v>4308</v>
      </c>
    </row>
    <row r="703" spans="1:14" x14ac:dyDescent="0.3">
      <c r="A703" s="447">
        <v>703682</v>
      </c>
      <c r="B703" s="447" t="s">
        <v>317</v>
      </c>
      <c r="C703" s="447" t="s">
        <v>4308</v>
      </c>
      <c r="D703" s="447" t="s">
        <v>4308</v>
      </c>
      <c r="E703" s="447" t="s">
        <v>4308</v>
      </c>
      <c r="F703" s="447" t="s">
        <v>4308</v>
      </c>
      <c r="G703" s="447" t="s">
        <v>4308</v>
      </c>
      <c r="H703" s="447" t="s">
        <v>4308</v>
      </c>
      <c r="I703" s="447" t="s">
        <v>4308</v>
      </c>
      <c r="J703" s="447" t="s">
        <v>4308</v>
      </c>
      <c r="K703" s="447" t="s">
        <v>4308</v>
      </c>
      <c r="L703" s="447" t="s">
        <v>4308</v>
      </c>
      <c r="M703" s="447" t="s">
        <v>4308</v>
      </c>
      <c r="N703" s="447" t="s">
        <v>4308</v>
      </c>
    </row>
    <row r="704" spans="1:14" x14ac:dyDescent="0.3">
      <c r="A704" s="447">
        <v>703199</v>
      </c>
      <c r="B704" s="447" t="s">
        <v>317</v>
      </c>
      <c r="C704" s="447" t="s">
        <v>4308</v>
      </c>
      <c r="D704" s="447" t="s">
        <v>4308</v>
      </c>
      <c r="E704" s="447" t="s">
        <v>4308</v>
      </c>
      <c r="F704" s="447" t="s">
        <v>4308</v>
      </c>
      <c r="G704" s="447" t="s">
        <v>4308</v>
      </c>
      <c r="H704" s="447" t="s">
        <v>4308</v>
      </c>
      <c r="I704" s="447" t="s">
        <v>4308</v>
      </c>
      <c r="J704" s="447" t="s">
        <v>4308</v>
      </c>
      <c r="K704" s="447" t="s">
        <v>4308</v>
      </c>
      <c r="L704" s="447" t="s">
        <v>4308</v>
      </c>
      <c r="M704" s="447" t="s">
        <v>4308</v>
      </c>
      <c r="N704" s="447" t="s">
        <v>4308</v>
      </c>
    </row>
    <row r="705" spans="1:14" x14ac:dyDescent="0.3">
      <c r="A705" s="447">
        <v>705874</v>
      </c>
      <c r="B705" s="447" t="s">
        <v>317</v>
      </c>
      <c r="C705" s="447" t="s">
        <v>4308</v>
      </c>
      <c r="D705" s="447" t="s">
        <v>4308</v>
      </c>
      <c r="E705" s="447" t="s">
        <v>4308</v>
      </c>
      <c r="F705" s="447" t="s">
        <v>4308</v>
      </c>
      <c r="G705" s="447" t="s">
        <v>4308</v>
      </c>
      <c r="H705" s="447" t="s">
        <v>4308</v>
      </c>
      <c r="I705" s="447" t="s">
        <v>4308</v>
      </c>
      <c r="J705" s="447" t="s">
        <v>4308</v>
      </c>
      <c r="K705" s="447" t="s">
        <v>4308</v>
      </c>
      <c r="L705" s="447" t="s">
        <v>4308</v>
      </c>
      <c r="M705" s="447" t="s">
        <v>4308</v>
      </c>
      <c r="N705" s="447" t="s">
        <v>4308</v>
      </c>
    </row>
    <row r="706" spans="1:14" x14ac:dyDescent="0.3">
      <c r="A706" s="447">
        <v>705772</v>
      </c>
      <c r="B706" s="447" t="s">
        <v>317</v>
      </c>
      <c r="C706" s="447" t="s">
        <v>4308</v>
      </c>
      <c r="D706" s="447" t="s">
        <v>4308</v>
      </c>
      <c r="E706" s="447" t="s">
        <v>4308</v>
      </c>
      <c r="F706" s="447" t="s">
        <v>4308</v>
      </c>
      <c r="G706" s="447" t="s">
        <v>4308</v>
      </c>
      <c r="H706" s="447" t="s">
        <v>4308</v>
      </c>
      <c r="I706" s="447" t="s">
        <v>4308</v>
      </c>
      <c r="J706" s="447" t="s">
        <v>4308</v>
      </c>
      <c r="K706" s="447" t="s">
        <v>4308</v>
      </c>
      <c r="L706" s="447" t="s">
        <v>4308</v>
      </c>
      <c r="M706" s="447" t="s">
        <v>4308</v>
      </c>
      <c r="N706" s="447" t="s">
        <v>4308</v>
      </c>
    </row>
    <row r="707" spans="1:14" x14ac:dyDescent="0.3">
      <c r="A707" s="447">
        <v>704694</v>
      </c>
      <c r="B707" s="447" t="s">
        <v>317</v>
      </c>
      <c r="C707" s="447" t="s">
        <v>4308</v>
      </c>
      <c r="D707" s="447" t="s">
        <v>4308</v>
      </c>
      <c r="E707" s="447" t="s">
        <v>4308</v>
      </c>
      <c r="F707" s="447" t="s">
        <v>4308</v>
      </c>
      <c r="G707" s="447" t="s">
        <v>4308</v>
      </c>
      <c r="H707" s="447" t="s">
        <v>4308</v>
      </c>
      <c r="I707" s="447" t="s">
        <v>4308</v>
      </c>
      <c r="J707" s="447" t="s">
        <v>4308</v>
      </c>
      <c r="K707" s="447" t="s">
        <v>4308</v>
      </c>
      <c r="L707" s="447" t="s">
        <v>4308</v>
      </c>
      <c r="M707" s="447" t="s">
        <v>4308</v>
      </c>
      <c r="N707" s="447" t="s">
        <v>4308</v>
      </c>
    </row>
    <row r="708" spans="1:14" x14ac:dyDescent="0.3">
      <c r="A708" s="447">
        <v>703848</v>
      </c>
      <c r="B708" s="447" t="s">
        <v>317</v>
      </c>
      <c r="C708" s="447" t="s">
        <v>4308</v>
      </c>
      <c r="D708" s="447" t="s">
        <v>4308</v>
      </c>
      <c r="E708" s="447" t="s">
        <v>4308</v>
      </c>
      <c r="F708" s="447" t="s">
        <v>4308</v>
      </c>
      <c r="G708" s="447" t="s">
        <v>4308</v>
      </c>
      <c r="H708" s="447" t="s">
        <v>4308</v>
      </c>
      <c r="I708" s="447" t="s">
        <v>4308</v>
      </c>
      <c r="J708" s="447" t="s">
        <v>4308</v>
      </c>
      <c r="K708" s="447" t="s">
        <v>4308</v>
      </c>
      <c r="L708" s="447" t="s">
        <v>4308</v>
      </c>
      <c r="M708" s="447" t="s">
        <v>4308</v>
      </c>
      <c r="N708" s="447" t="s">
        <v>4308</v>
      </c>
    </row>
    <row r="709" spans="1:14" x14ac:dyDescent="0.3">
      <c r="A709" s="447">
        <v>704116</v>
      </c>
      <c r="B709" s="447" t="s">
        <v>317</v>
      </c>
      <c r="C709" s="447" t="s">
        <v>4308</v>
      </c>
      <c r="D709" s="447" t="s">
        <v>4308</v>
      </c>
      <c r="E709" s="447" t="s">
        <v>4308</v>
      </c>
      <c r="F709" s="447" t="s">
        <v>4308</v>
      </c>
      <c r="G709" s="447" t="s">
        <v>4308</v>
      </c>
      <c r="H709" s="447" t="s">
        <v>4308</v>
      </c>
      <c r="I709" s="447" t="s">
        <v>4308</v>
      </c>
      <c r="J709" s="447" t="s">
        <v>4308</v>
      </c>
      <c r="K709" s="447" t="s">
        <v>4308</v>
      </c>
      <c r="L709" s="447" t="s">
        <v>4308</v>
      </c>
      <c r="M709" s="447" t="s">
        <v>4308</v>
      </c>
      <c r="N709" s="447" t="s">
        <v>4308</v>
      </c>
    </row>
    <row r="710" spans="1:14" x14ac:dyDescent="0.3">
      <c r="A710" s="447">
        <v>705939</v>
      </c>
      <c r="B710" s="447" t="s">
        <v>317</v>
      </c>
      <c r="C710" s="447" t="s">
        <v>4308</v>
      </c>
      <c r="D710" s="447" t="s">
        <v>4308</v>
      </c>
      <c r="E710" s="447" t="s">
        <v>4308</v>
      </c>
      <c r="F710" s="447" t="s">
        <v>4308</v>
      </c>
      <c r="G710" s="447" t="s">
        <v>4308</v>
      </c>
      <c r="H710" s="447" t="s">
        <v>4308</v>
      </c>
      <c r="I710" s="447" t="s">
        <v>4308</v>
      </c>
      <c r="J710" s="447" t="s">
        <v>4308</v>
      </c>
      <c r="K710" s="447" t="s">
        <v>4308</v>
      </c>
      <c r="L710" s="447" t="s">
        <v>4308</v>
      </c>
      <c r="M710" s="447" t="s">
        <v>4308</v>
      </c>
      <c r="N710" s="447" t="s">
        <v>4308</v>
      </c>
    </row>
    <row r="711" spans="1:14" x14ac:dyDescent="0.3">
      <c r="A711" s="447">
        <v>706090</v>
      </c>
      <c r="B711" s="447" t="s">
        <v>317</v>
      </c>
      <c r="C711" s="447" t="s">
        <v>4308</v>
      </c>
      <c r="D711" s="447" t="s">
        <v>4308</v>
      </c>
      <c r="E711" s="447" t="s">
        <v>4308</v>
      </c>
      <c r="F711" s="447" t="s">
        <v>4308</v>
      </c>
      <c r="G711" s="447" t="s">
        <v>4308</v>
      </c>
      <c r="H711" s="447" t="s">
        <v>4308</v>
      </c>
      <c r="I711" s="447" t="s">
        <v>4308</v>
      </c>
      <c r="J711" s="447" t="s">
        <v>4308</v>
      </c>
      <c r="K711" s="447" t="s">
        <v>4308</v>
      </c>
      <c r="L711" s="447" t="s">
        <v>4308</v>
      </c>
      <c r="M711" s="447" t="s">
        <v>4308</v>
      </c>
      <c r="N711" s="447" t="s">
        <v>4308</v>
      </c>
    </row>
    <row r="712" spans="1:14" x14ac:dyDescent="0.3">
      <c r="A712" s="447">
        <v>706032</v>
      </c>
      <c r="B712" s="447" t="s">
        <v>317</v>
      </c>
      <c r="C712" s="447" t="s">
        <v>4308</v>
      </c>
      <c r="D712" s="447" t="s">
        <v>4308</v>
      </c>
      <c r="E712" s="447" t="s">
        <v>4308</v>
      </c>
      <c r="F712" s="447" t="s">
        <v>4308</v>
      </c>
      <c r="G712" s="447" t="s">
        <v>4308</v>
      </c>
      <c r="H712" s="447" t="s">
        <v>4308</v>
      </c>
      <c r="I712" s="447" t="s">
        <v>4308</v>
      </c>
      <c r="J712" s="447" t="s">
        <v>4308</v>
      </c>
      <c r="K712" s="447" t="s">
        <v>4308</v>
      </c>
      <c r="L712" s="447" t="s">
        <v>4308</v>
      </c>
      <c r="M712" s="447" t="s">
        <v>4308</v>
      </c>
      <c r="N712" s="447" t="s">
        <v>4308</v>
      </c>
    </row>
    <row r="713" spans="1:14" x14ac:dyDescent="0.3">
      <c r="A713" s="447">
        <v>705438</v>
      </c>
      <c r="B713" s="447" t="s">
        <v>317</v>
      </c>
      <c r="C713" s="447" t="s">
        <v>4308</v>
      </c>
      <c r="D713" s="447" t="s">
        <v>4308</v>
      </c>
      <c r="E713" s="447" t="s">
        <v>4308</v>
      </c>
      <c r="F713" s="447" t="s">
        <v>4308</v>
      </c>
      <c r="G713" s="447" t="s">
        <v>4308</v>
      </c>
      <c r="H713" s="447" t="s">
        <v>4308</v>
      </c>
      <c r="I713" s="447" t="s">
        <v>4308</v>
      </c>
      <c r="J713" s="447" t="s">
        <v>4308</v>
      </c>
      <c r="K713" s="447" t="s">
        <v>4308</v>
      </c>
      <c r="L713" s="447" t="s">
        <v>4308</v>
      </c>
      <c r="M713" s="447" t="s">
        <v>4308</v>
      </c>
      <c r="N713" s="447" t="s">
        <v>4308</v>
      </c>
    </row>
    <row r="714" spans="1:14" x14ac:dyDescent="0.3">
      <c r="A714" s="447">
        <v>705633</v>
      </c>
      <c r="B714" s="447" t="s">
        <v>317</v>
      </c>
      <c r="C714" s="447" t="s">
        <v>4308</v>
      </c>
      <c r="D714" s="447" t="s">
        <v>4308</v>
      </c>
      <c r="E714" s="447" t="s">
        <v>4308</v>
      </c>
      <c r="F714" s="447" t="s">
        <v>4308</v>
      </c>
      <c r="G714" s="447" t="s">
        <v>4308</v>
      </c>
      <c r="H714" s="447" t="s">
        <v>4308</v>
      </c>
      <c r="I714" s="447" t="s">
        <v>4308</v>
      </c>
      <c r="J714" s="447" t="s">
        <v>4308</v>
      </c>
      <c r="K714" s="447" t="s">
        <v>4308</v>
      </c>
      <c r="L714" s="447" t="s">
        <v>4308</v>
      </c>
      <c r="M714" s="447" t="s">
        <v>4308</v>
      </c>
      <c r="N714" s="447" t="s">
        <v>4308</v>
      </c>
    </row>
    <row r="715" spans="1:14" x14ac:dyDescent="0.3">
      <c r="A715" s="447">
        <v>701875</v>
      </c>
      <c r="B715" s="447" t="s">
        <v>317</v>
      </c>
      <c r="C715" s="447" t="s">
        <v>4308</v>
      </c>
      <c r="D715" s="447" t="s">
        <v>4308</v>
      </c>
      <c r="E715" s="447" t="s">
        <v>4308</v>
      </c>
      <c r="F715" s="447" t="s">
        <v>4308</v>
      </c>
      <c r="G715" s="447" t="s">
        <v>4308</v>
      </c>
      <c r="H715" s="447" t="s">
        <v>4308</v>
      </c>
      <c r="I715" s="447" t="s">
        <v>4308</v>
      </c>
      <c r="J715" s="447" t="s">
        <v>4308</v>
      </c>
      <c r="K715" s="447" t="s">
        <v>4308</v>
      </c>
      <c r="L715" s="447" t="s">
        <v>4308</v>
      </c>
      <c r="M715" s="447" t="s">
        <v>4308</v>
      </c>
      <c r="N715" s="447" t="s">
        <v>4308</v>
      </c>
    </row>
    <row r="716" spans="1:14" x14ac:dyDescent="0.3">
      <c r="A716" s="447">
        <v>700864</v>
      </c>
      <c r="B716" s="447" t="s">
        <v>317</v>
      </c>
      <c r="C716" s="447" t="s">
        <v>4308</v>
      </c>
      <c r="D716" s="447" t="s">
        <v>4308</v>
      </c>
      <c r="E716" s="447" t="s">
        <v>4308</v>
      </c>
      <c r="F716" s="447" t="s">
        <v>4308</v>
      </c>
      <c r="G716" s="447" t="s">
        <v>4308</v>
      </c>
      <c r="H716" s="447" t="s">
        <v>4308</v>
      </c>
      <c r="I716" s="447" t="s">
        <v>4308</v>
      </c>
      <c r="J716" s="447" t="s">
        <v>4308</v>
      </c>
      <c r="K716" s="447" t="s">
        <v>4308</v>
      </c>
      <c r="L716" s="447" t="s">
        <v>4308</v>
      </c>
      <c r="M716" s="447" t="s">
        <v>4308</v>
      </c>
      <c r="N716" s="447" t="s">
        <v>4308</v>
      </c>
    </row>
    <row r="717" spans="1:14" x14ac:dyDescent="0.3">
      <c r="A717" s="447">
        <v>701154</v>
      </c>
      <c r="B717" s="447" t="s">
        <v>317</v>
      </c>
      <c r="C717" s="447" t="s">
        <v>4308</v>
      </c>
      <c r="D717" s="447" t="s">
        <v>4308</v>
      </c>
      <c r="E717" s="447" t="s">
        <v>4308</v>
      </c>
      <c r="F717" s="447" t="s">
        <v>4308</v>
      </c>
      <c r="G717" s="447" t="s">
        <v>4308</v>
      </c>
      <c r="H717" s="447" t="s">
        <v>4308</v>
      </c>
      <c r="I717" s="447" t="s">
        <v>4308</v>
      </c>
      <c r="J717" s="447" t="s">
        <v>4308</v>
      </c>
      <c r="K717" s="447" t="s">
        <v>4308</v>
      </c>
      <c r="L717" s="447" t="s">
        <v>4308</v>
      </c>
      <c r="M717" s="447" t="s">
        <v>4308</v>
      </c>
      <c r="N717" s="447" t="s">
        <v>4308</v>
      </c>
    </row>
    <row r="718" spans="1:14" x14ac:dyDescent="0.3">
      <c r="A718" s="447">
        <v>701207</v>
      </c>
      <c r="B718" s="447" t="s">
        <v>317</v>
      </c>
      <c r="C718" s="447" t="s">
        <v>4308</v>
      </c>
      <c r="D718" s="447" t="s">
        <v>4308</v>
      </c>
      <c r="E718" s="447" t="s">
        <v>4308</v>
      </c>
      <c r="F718" s="447" t="s">
        <v>4308</v>
      </c>
      <c r="G718" s="447" t="s">
        <v>4308</v>
      </c>
      <c r="H718" s="447" t="s">
        <v>4308</v>
      </c>
      <c r="I718" s="447" t="s">
        <v>4308</v>
      </c>
      <c r="J718" s="447" t="s">
        <v>4308</v>
      </c>
      <c r="K718" s="447" t="s">
        <v>4308</v>
      </c>
      <c r="L718" s="447" t="s">
        <v>4308</v>
      </c>
      <c r="M718" s="447" t="s">
        <v>4308</v>
      </c>
      <c r="N718" s="447" t="s">
        <v>4308</v>
      </c>
    </row>
    <row r="719" spans="1:14" x14ac:dyDescent="0.3">
      <c r="A719" s="447">
        <v>701972</v>
      </c>
      <c r="B719" s="447" t="s">
        <v>317</v>
      </c>
      <c r="C719" s="447" t="s">
        <v>4308</v>
      </c>
      <c r="D719" s="447" t="s">
        <v>4308</v>
      </c>
      <c r="E719" s="447" t="s">
        <v>4308</v>
      </c>
      <c r="F719" s="447" t="s">
        <v>4308</v>
      </c>
      <c r="G719" s="447" t="s">
        <v>4308</v>
      </c>
      <c r="H719" s="447" t="s">
        <v>4308</v>
      </c>
      <c r="I719" s="447" t="s">
        <v>4308</v>
      </c>
      <c r="J719" s="447" t="s">
        <v>4308</v>
      </c>
      <c r="K719" s="447" t="s">
        <v>4308</v>
      </c>
      <c r="L719" s="447" t="s">
        <v>4308</v>
      </c>
      <c r="M719" s="447" t="s">
        <v>4308</v>
      </c>
      <c r="N719" s="447" t="s">
        <v>4308</v>
      </c>
    </row>
    <row r="720" spans="1:14" x14ac:dyDescent="0.3">
      <c r="A720" s="447">
        <v>706157</v>
      </c>
      <c r="B720" s="447" t="s">
        <v>317</v>
      </c>
      <c r="C720" s="447" t="s">
        <v>4308</v>
      </c>
      <c r="D720" s="447" t="s">
        <v>4308</v>
      </c>
      <c r="E720" s="447" t="s">
        <v>4308</v>
      </c>
      <c r="F720" s="447" t="s">
        <v>4308</v>
      </c>
      <c r="G720" s="447" t="s">
        <v>4308</v>
      </c>
      <c r="H720" s="447" t="s">
        <v>4308</v>
      </c>
      <c r="I720" s="447" t="s">
        <v>4308</v>
      </c>
      <c r="J720" s="447" t="s">
        <v>4308</v>
      </c>
      <c r="K720" s="447" t="s">
        <v>4308</v>
      </c>
      <c r="L720" s="447" t="s">
        <v>4308</v>
      </c>
      <c r="M720" s="447" t="s">
        <v>4308</v>
      </c>
      <c r="N720" s="447" t="s">
        <v>4308</v>
      </c>
    </row>
    <row r="721" spans="1:14" x14ac:dyDescent="0.3">
      <c r="A721" s="447">
        <v>706143</v>
      </c>
      <c r="B721" s="447" t="s">
        <v>317</v>
      </c>
      <c r="C721" s="447" t="s">
        <v>4308</v>
      </c>
      <c r="D721" s="447" t="s">
        <v>4308</v>
      </c>
      <c r="E721" s="447" t="s">
        <v>4308</v>
      </c>
      <c r="F721" s="447" t="s">
        <v>4308</v>
      </c>
      <c r="G721" s="447" t="s">
        <v>4308</v>
      </c>
      <c r="H721" s="447" t="s">
        <v>4308</v>
      </c>
      <c r="I721" s="447" t="s">
        <v>4308</v>
      </c>
      <c r="J721" s="447" t="s">
        <v>4308</v>
      </c>
      <c r="K721" s="447" t="s">
        <v>4308</v>
      </c>
      <c r="L721" s="447" t="s">
        <v>4308</v>
      </c>
      <c r="M721" s="447" t="s">
        <v>4308</v>
      </c>
      <c r="N721" s="447" t="s">
        <v>4308</v>
      </c>
    </row>
    <row r="722" spans="1:14" x14ac:dyDescent="0.3">
      <c r="A722" s="447">
        <v>706136</v>
      </c>
      <c r="B722" s="447" t="s">
        <v>317</v>
      </c>
      <c r="C722" s="447" t="s">
        <v>4308</v>
      </c>
      <c r="D722" s="447" t="s">
        <v>4308</v>
      </c>
      <c r="E722" s="447" t="s">
        <v>4308</v>
      </c>
      <c r="F722" s="447" t="s">
        <v>4308</v>
      </c>
      <c r="G722" s="447" t="s">
        <v>4308</v>
      </c>
      <c r="H722" s="447" t="s">
        <v>4308</v>
      </c>
      <c r="I722" s="447" t="s">
        <v>4308</v>
      </c>
      <c r="J722" s="447" t="s">
        <v>4308</v>
      </c>
      <c r="K722" s="447" t="s">
        <v>4308</v>
      </c>
      <c r="L722" s="447" t="s">
        <v>4308</v>
      </c>
      <c r="M722" s="447" t="s">
        <v>4308</v>
      </c>
      <c r="N722" s="447" t="s">
        <v>4308</v>
      </c>
    </row>
    <row r="723" spans="1:14" x14ac:dyDescent="0.3">
      <c r="A723" s="447">
        <v>706133</v>
      </c>
      <c r="B723" s="447" t="s">
        <v>317</v>
      </c>
      <c r="C723" s="447" t="s">
        <v>4308</v>
      </c>
      <c r="D723" s="447" t="s">
        <v>4308</v>
      </c>
      <c r="E723" s="447" t="s">
        <v>4308</v>
      </c>
      <c r="F723" s="447" t="s">
        <v>4308</v>
      </c>
      <c r="G723" s="447" t="s">
        <v>4308</v>
      </c>
      <c r="H723" s="447" t="s">
        <v>4308</v>
      </c>
      <c r="I723" s="447" t="s">
        <v>4308</v>
      </c>
      <c r="J723" s="447" t="s">
        <v>4308</v>
      </c>
      <c r="K723" s="447" t="s">
        <v>4308</v>
      </c>
      <c r="L723" s="447" t="s">
        <v>4308</v>
      </c>
      <c r="M723" s="447" t="s">
        <v>4308</v>
      </c>
      <c r="N723" s="447" t="s">
        <v>4308</v>
      </c>
    </row>
    <row r="724" spans="1:14" x14ac:dyDescent="0.3">
      <c r="A724" s="447">
        <v>706065</v>
      </c>
      <c r="B724" s="447" t="s">
        <v>317</v>
      </c>
      <c r="C724" s="447" t="s">
        <v>4308</v>
      </c>
      <c r="D724" s="447" t="s">
        <v>4308</v>
      </c>
      <c r="E724" s="447" t="s">
        <v>4308</v>
      </c>
      <c r="F724" s="447" t="s">
        <v>4308</v>
      </c>
      <c r="G724" s="447" t="s">
        <v>4308</v>
      </c>
      <c r="H724" s="447" t="s">
        <v>4308</v>
      </c>
      <c r="I724" s="447" t="s">
        <v>4308</v>
      </c>
      <c r="J724" s="447" t="s">
        <v>4308</v>
      </c>
      <c r="K724" s="447" t="s">
        <v>4308</v>
      </c>
      <c r="L724" s="447" t="s">
        <v>4308</v>
      </c>
      <c r="M724" s="447" t="s">
        <v>4308</v>
      </c>
      <c r="N724" s="447" t="s">
        <v>4308</v>
      </c>
    </row>
    <row r="725" spans="1:14" x14ac:dyDescent="0.3">
      <c r="A725" s="447">
        <v>706041</v>
      </c>
      <c r="B725" s="447" t="s">
        <v>317</v>
      </c>
      <c r="C725" s="447" t="s">
        <v>4308</v>
      </c>
      <c r="D725" s="447" t="s">
        <v>4308</v>
      </c>
      <c r="E725" s="447" t="s">
        <v>4308</v>
      </c>
      <c r="F725" s="447" t="s">
        <v>4308</v>
      </c>
      <c r="G725" s="447" t="s">
        <v>4308</v>
      </c>
      <c r="H725" s="447" t="s">
        <v>4308</v>
      </c>
      <c r="I725" s="447" t="s">
        <v>4308</v>
      </c>
      <c r="J725" s="447" t="s">
        <v>4308</v>
      </c>
      <c r="K725" s="447" t="s">
        <v>4308</v>
      </c>
      <c r="L725" s="447" t="s">
        <v>4308</v>
      </c>
      <c r="M725" s="447" t="s">
        <v>4308</v>
      </c>
      <c r="N725" s="447" t="s">
        <v>4308</v>
      </c>
    </row>
    <row r="726" spans="1:14" x14ac:dyDescent="0.3">
      <c r="A726" s="447">
        <v>706027</v>
      </c>
      <c r="B726" s="447" t="s">
        <v>317</v>
      </c>
      <c r="C726" s="447" t="s">
        <v>4308</v>
      </c>
      <c r="D726" s="447" t="s">
        <v>4308</v>
      </c>
      <c r="E726" s="447" t="s">
        <v>4308</v>
      </c>
      <c r="F726" s="447" t="s">
        <v>4308</v>
      </c>
      <c r="G726" s="447" t="s">
        <v>4308</v>
      </c>
      <c r="H726" s="447" t="s">
        <v>4308</v>
      </c>
      <c r="I726" s="447" t="s">
        <v>4308</v>
      </c>
      <c r="J726" s="447" t="s">
        <v>4308</v>
      </c>
      <c r="K726" s="447" t="s">
        <v>4308</v>
      </c>
      <c r="L726" s="447" t="s">
        <v>4308</v>
      </c>
      <c r="M726" s="447" t="s">
        <v>4308</v>
      </c>
      <c r="N726" s="447" t="s">
        <v>4308</v>
      </c>
    </row>
    <row r="727" spans="1:14" x14ac:dyDescent="0.3">
      <c r="A727" s="447">
        <v>706007</v>
      </c>
      <c r="B727" s="447" t="s">
        <v>317</v>
      </c>
      <c r="C727" s="447" t="s">
        <v>4308</v>
      </c>
      <c r="D727" s="447" t="s">
        <v>4308</v>
      </c>
      <c r="E727" s="447" t="s">
        <v>4308</v>
      </c>
      <c r="F727" s="447" t="s">
        <v>4308</v>
      </c>
      <c r="G727" s="447" t="s">
        <v>4308</v>
      </c>
      <c r="H727" s="447" t="s">
        <v>4308</v>
      </c>
      <c r="I727" s="447" t="s">
        <v>4308</v>
      </c>
      <c r="J727" s="447" t="s">
        <v>4308</v>
      </c>
      <c r="K727" s="447" t="s">
        <v>4308</v>
      </c>
      <c r="L727" s="447" t="s">
        <v>4308</v>
      </c>
      <c r="M727" s="447" t="s">
        <v>4308</v>
      </c>
      <c r="N727" s="447" t="s">
        <v>4308</v>
      </c>
    </row>
    <row r="728" spans="1:14" x14ac:dyDescent="0.3">
      <c r="A728" s="447">
        <v>706006</v>
      </c>
      <c r="B728" s="447" t="s">
        <v>317</v>
      </c>
      <c r="C728" s="447" t="s">
        <v>4308</v>
      </c>
      <c r="D728" s="447" t="s">
        <v>4308</v>
      </c>
      <c r="E728" s="447" t="s">
        <v>4308</v>
      </c>
      <c r="F728" s="447" t="s">
        <v>4308</v>
      </c>
      <c r="G728" s="447" t="s">
        <v>4308</v>
      </c>
      <c r="H728" s="447" t="s">
        <v>4308</v>
      </c>
      <c r="I728" s="447" t="s">
        <v>4308</v>
      </c>
      <c r="J728" s="447" t="s">
        <v>4308</v>
      </c>
      <c r="K728" s="447" t="s">
        <v>4308</v>
      </c>
      <c r="L728" s="447" t="s">
        <v>4308</v>
      </c>
      <c r="M728" s="447" t="s">
        <v>4308</v>
      </c>
      <c r="N728" s="447" t="s">
        <v>4308</v>
      </c>
    </row>
    <row r="729" spans="1:14" x14ac:dyDescent="0.3">
      <c r="A729" s="447">
        <v>705967</v>
      </c>
      <c r="B729" s="447" t="s">
        <v>317</v>
      </c>
      <c r="C729" s="447" t="s">
        <v>4308</v>
      </c>
      <c r="D729" s="447" t="s">
        <v>4308</v>
      </c>
      <c r="E729" s="447" t="s">
        <v>4308</v>
      </c>
      <c r="F729" s="447" t="s">
        <v>4308</v>
      </c>
      <c r="G729" s="447" t="s">
        <v>4308</v>
      </c>
      <c r="H729" s="447" t="s">
        <v>4308</v>
      </c>
      <c r="I729" s="447" t="s">
        <v>4308</v>
      </c>
      <c r="J729" s="447" t="s">
        <v>4308</v>
      </c>
      <c r="K729" s="447" t="s">
        <v>4308</v>
      </c>
      <c r="L729" s="447" t="s">
        <v>4308</v>
      </c>
      <c r="M729" s="447" t="s">
        <v>4308</v>
      </c>
      <c r="N729" s="447" t="s">
        <v>4308</v>
      </c>
    </row>
    <row r="730" spans="1:14" x14ac:dyDescent="0.3">
      <c r="A730" s="447">
        <v>705936</v>
      </c>
      <c r="B730" s="447" t="s">
        <v>317</v>
      </c>
      <c r="C730" s="447" t="s">
        <v>4308</v>
      </c>
      <c r="D730" s="447" t="s">
        <v>4308</v>
      </c>
      <c r="E730" s="447" t="s">
        <v>4308</v>
      </c>
      <c r="F730" s="447" t="s">
        <v>4308</v>
      </c>
      <c r="G730" s="447" t="s">
        <v>4308</v>
      </c>
      <c r="H730" s="447" t="s">
        <v>4308</v>
      </c>
      <c r="I730" s="447" t="s">
        <v>4308</v>
      </c>
      <c r="J730" s="447" t="s">
        <v>4308</v>
      </c>
      <c r="K730" s="447" t="s">
        <v>4308</v>
      </c>
      <c r="L730" s="447" t="s">
        <v>4308</v>
      </c>
      <c r="M730" s="447" t="s">
        <v>4308</v>
      </c>
      <c r="N730" s="447" t="s">
        <v>4308</v>
      </c>
    </row>
    <row r="731" spans="1:14" x14ac:dyDescent="0.3">
      <c r="A731" s="447">
        <v>705929</v>
      </c>
      <c r="B731" s="447" t="s">
        <v>317</v>
      </c>
      <c r="C731" s="447" t="s">
        <v>4308</v>
      </c>
      <c r="D731" s="447" t="s">
        <v>4308</v>
      </c>
      <c r="E731" s="447" t="s">
        <v>4308</v>
      </c>
      <c r="F731" s="447" t="s">
        <v>4308</v>
      </c>
      <c r="G731" s="447" t="s">
        <v>4308</v>
      </c>
      <c r="H731" s="447" t="s">
        <v>4308</v>
      </c>
      <c r="I731" s="447" t="s">
        <v>4308</v>
      </c>
      <c r="J731" s="447" t="s">
        <v>4308</v>
      </c>
      <c r="K731" s="447" t="s">
        <v>4308</v>
      </c>
      <c r="L731" s="447" t="s">
        <v>4308</v>
      </c>
      <c r="M731" s="447" t="s">
        <v>4308</v>
      </c>
      <c r="N731" s="447" t="s">
        <v>4308</v>
      </c>
    </row>
    <row r="732" spans="1:14" x14ac:dyDescent="0.3">
      <c r="A732" s="447">
        <v>705912</v>
      </c>
      <c r="B732" s="447" t="s">
        <v>317</v>
      </c>
      <c r="C732" s="447" t="s">
        <v>4308</v>
      </c>
      <c r="D732" s="447" t="s">
        <v>4308</v>
      </c>
      <c r="E732" s="447" t="s">
        <v>4308</v>
      </c>
      <c r="F732" s="447" t="s">
        <v>4308</v>
      </c>
      <c r="G732" s="447" t="s">
        <v>4308</v>
      </c>
      <c r="H732" s="447" t="s">
        <v>4308</v>
      </c>
      <c r="I732" s="447" t="s">
        <v>4308</v>
      </c>
      <c r="J732" s="447" t="s">
        <v>4308</v>
      </c>
      <c r="K732" s="447" t="s">
        <v>4308</v>
      </c>
      <c r="L732" s="447" t="s">
        <v>4308</v>
      </c>
      <c r="M732" s="447" t="s">
        <v>4308</v>
      </c>
      <c r="N732" s="447" t="s">
        <v>4308</v>
      </c>
    </row>
    <row r="733" spans="1:14" x14ac:dyDescent="0.3">
      <c r="A733" s="447">
        <v>705908</v>
      </c>
      <c r="B733" s="447" t="s">
        <v>317</v>
      </c>
      <c r="C733" s="447" t="s">
        <v>4308</v>
      </c>
      <c r="D733" s="447" t="s">
        <v>4308</v>
      </c>
      <c r="E733" s="447" t="s">
        <v>4308</v>
      </c>
      <c r="F733" s="447" t="s">
        <v>4308</v>
      </c>
      <c r="G733" s="447" t="s">
        <v>4308</v>
      </c>
      <c r="H733" s="447" t="s">
        <v>4308</v>
      </c>
      <c r="I733" s="447" t="s">
        <v>4308</v>
      </c>
      <c r="J733" s="447" t="s">
        <v>4308</v>
      </c>
      <c r="K733" s="447" t="s">
        <v>4308</v>
      </c>
      <c r="L733" s="447" t="s">
        <v>4308</v>
      </c>
      <c r="M733" s="447" t="s">
        <v>4308</v>
      </c>
      <c r="N733" s="447" t="s">
        <v>4308</v>
      </c>
    </row>
    <row r="734" spans="1:14" x14ac:dyDescent="0.3">
      <c r="A734" s="447">
        <v>705854</v>
      </c>
      <c r="B734" s="447" t="s">
        <v>317</v>
      </c>
      <c r="C734" s="447" t="s">
        <v>4308</v>
      </c>
      <c r="D734" s="447" t="s">
        <v>4308</v>
      </c>
      <c r="E734" s="447" t="s">
        <v>4308</v>
      </c>
      <c r="F734" s="447" t="s">
        <v>4308</v>
      </c>
      <c r="G734" s="447" t="s">
        <v>4308</v>
      </c>
      <c r="H734" s="447" t="s">
        <v>4308</v>
      </c>
      <c r="I734" s="447" t="s">
        <v>4308</v>
      </c>
      <c r="J734" s="447" t="s">
        <v>4308</v>
      </c>
      <c r="K734" s="447" t="s">
        <v>4308</v>
      </c>
      <c r="L734" s="447" t="s">
        <v>4308</v>
      </c>
      <c r="M734" s="447" t="s">
        <v>4308</v>
      </c>
      <c r="N734" s="447" t="s">
        <v>4308</v>
      </c>
    </row>
    <row r="735" spans="1:14" x14ac:dyDescent="0.3">
      <c r="A735" s="447">
        <v>705848</v>
      </c>
      <c r="B735" s="447" t="s">
        <v>317</v>
      </c>
      <c r="C735" s="447" t="s">
        <v>4308</v>
      </c>
      <c r="D735" s="447" t="s">
        <v>4308</v>
      </c>
      <c r="E735" s="447" t="s">
        <v>4308</v>
      </c>
      <c r="F735" s="447" t="s">
        <v>4308</v>
      </c>
      <c r="G735" s="447" t="s">
        <v>4308</v>
      </c>
      <c r="H735" s="447" t="s">
        <v>4308</v>
      </c>
      <c r="I735" s="447" t="s">
        <v>4308</v>
      </c>
      <c r="J735" s="447" t="s">
        <v>4308</v>
      </c>
      <c r="K735" s="447" t="s">
        <v>4308</v>
      </c>
      <c r="L735" s="447" t="s">
        <v>4308</v>
      </c>
      <c r="M735" s="447" t="s">
        <v>4308</v>
      </c>
      <c r="N735" s="447" t="s">
        <v>4308</v>
      </c>
    </row>
    <row r="736" spans="1:14" x14ac:dyDescent="0.3">
      <c r="A736" s="447">
        <v>705778</v>
      </c>
      <c r="B736" s="447" t="s">
        <v>317</v>
      </c>
      <c r="C736" s="447" t="s">
        <v>4308</v>
      </c>
      <c r="D736" s="447" t="s">
        <v>4308</v>
      </c>
      <c r="E736" s="447" t="s">
        <v>4308</v>
      </c>
      <c r="F736" s="447" t="s">
        <v>4308</v>
      </c>
      <c r="G736" s="447" t="s">
        <v>4308</v>
      </c>
      <c r="H736" s="447" t="s">
        <v>4308</v>
      </c>
      <c r="I736" s="447" t="s">
        <v>4308</v>
      </c>
      <c r="J736" s="447" t="s">
        <v>4308</v>
      </c>
      <c r="K736" s="447" t="s">
        <v>4308</v>
      </c>
      <c r="L736" s="447" t="s">
        <v>4308</v>
      </c>
      <c r="M736" s="447" t="s">
        <v>4308</v>
      </c>
      <c r="N736" s="447" t="s">
        <v>4308</v>
      </c>
    </row>
    <row r="737" spans="1:14" x14ac:dyDescent="0.3">
      <c r="A737" s="447">
        <v>705766</v>
      </c>
      <c r="B737" s="447" t="s">
        <v>317</v>
      </c>
      <c r="C737" s="447" t="s">
        <v>4308</v>
      </c>
      <c r="D737" s="447" t="s">
        <v>4308</v>
      </c>
      <c r="E737" s="447" t="s">
        <v>4308</v>
      </c>
      <c r="F737" s="447" t="s">
        <v>4308</v>
      </c>
      <c r="G737" s="447" t="s">
        <v>4308</v>
      </c>
      <c r="H737" s="447" t="s">
        <v>4308</v>
      </c>
      <c r="I737" s="447" t="s">
        <v>4308</v>
      </c>
      <c r="J737" s="447" t="s">
        <v>4308</v>
      </c>
      <c r="K737" s="447" t="s">
        <v>4308</v>
      </c>
      <c r="L737" s="447" t="s">
        <v>4308</v>
      </c>
      <c r="M737" s="447" t="s">
        <v>4308</v>
      </c>
      <c r="N737" s="447" t="s">
        <v>4308</v>
      </c>
    </row>
    <row r="738" spans="1:14" x14ac:dyDescent="0.3">
      <c r="A738" s="447">
        <v>705742</v>
      </c>
      <c r="B738" s="447" t="s">
        <v>317</v>
      </c>
      <c r="C738" s="447" t="s">
        <v>4308</v>
      </c>
      <c r="D738" s="447" t="s">
        <v>4308</v>
      </c>
      <c r="E738" s="447" t="s">
        <v>4308</v>
      </c>
      <c r="F738" s="447" t="s">
        <v>4308</v>
      </c>
      <c r="G738" s="447" t="s">
        <v>4308</v>
      </c>
      <c r="H738" s="447" t="s">
        <v>4308</v>
      </c>
      <c r="I738" s="447" t="s">
        <v>4308</v>
      </c>
      <c r="J738" s="447" t="s">
        <v>4308</v>
      </c>
      <c r="K738" s="447" t="s">
        <v>4308</v>
      </c>
      <c r="L738" s="447" t="s">
        <v>4308</v>
      </c>
      <c r="M738" s="447" t="s">
        <v>4308</v>
      </c>
      <c r="N738" s="447" t="s">
        <v>4308</v>
      </c>
    </row>
    <row r="739" spans="1:14" x14ac:dyDescent="0.3">
      <c r="A739" s="447">
        <v>705736</v>
      </c>
      <c r="B739" s="447" t="s">
        <v>317</v>
      </c>
      <c r="C739" s="447" t="s">
        <v>4308</v>
      </c>
      <c r="D739" s="447" t="s">
        <v>4308</v>
      </c>
      <c r="E739" s="447" t="s">
        <v>4308</v>
      </c>
      <c r="F739" s="447" t="s">
        <v>4308</v>
      </c>
      <c r="G739" s="447" t="s">
        <v>4308</v>
      </c>
      <c r="H739" s="447" t="s">
        <v>4308</v>
      </c>
      <c r="I739" s="447" t="s">
        <v>4308</v>
      </c>
      <c r="J739" s="447" t="s">
        <v>4308</v>
      </c>
      <c r="K739" s="447" t="s">
        <v>4308</v>
      </c>
      <c r="L739" s="447" t="s">
        <v>4308</v>
      </c>
      <c r="M739" s="447" t="s">
        <v>4308</v>
      </c>
      <c r="N739" s="447" t="s">
        <v>4308</v>
      </c>
    </row>
    <row r="740" spans="1:14" x14ac:dyDescent="0.3">
      <c r="A740" s="447">
        <v>705712</v>
      </c>
      <c r="B740" s="447" t="s">
        <v>317</v>
      </c>
      <c r="C740" s="447" t="s">
        <v>4308</v>
      </c>
      <c r="D740" s="447" t="s">
        <v>4308</v>
      </c>
      <c r="E740" s="447" t="s">
        <v>4308</v>
      </c>
      <c r="F740" s="447" t="s">
        <v>4308</v>
      </c>
      <c r="G740" s="447" t="s">
        <v>4308</v>
      </c>
      <c r="H740" s="447" t="s">
        <v>4308</v>
      </c>
      <c r="I740" s="447" t="s">
        <v>4308</v>
      </c>
      <c r="J740" s="447" t="s">
        <v>4308</v>
      </c>
      <c r="K740" s="447" t="s">
        <v>4308</v>
      </c>
      <c r="L740" s="447" t="s">
        <v>4308</v>
      </c>
      <c r="M740" s="447" t="s">
        <v>4308</v>
      </c>
      <c r="N740" s="447" t="s">
        <v>4308</v>
      </c>
    </row>
    <row r="741" spans="1:14" x14ac:dyDescent="0.3">
      <c r="A741" s="447">
        <v>705695</v>
      </c>
      <c r="B741" s="447" t="s">
        <v>317</v>
      </c>
      <c r="C741" s="447" t="s">
        <v>4308</v>
      </c>
      <c r="D741" s="447" t="s">
        <v>4308</v>
      </c>
      <c r="E741" s="447" t="s">
        <v>4308</v>
      </c>
      <c r="F741" s="447" t="s">
        <v>4308</v>
      </c>
      <c r="G741" s="447" t="s">
        <v>4308</v>
      </c>
      <c r="H741" s="447" t="s">
        <v>4308</v>
      </c>
      <c r="I741" s="447" t="s">
        <v>4308</v>
      </c>
      <c r="J741" s="447" t="s">
        <v>4308</v>
      </c>
      <c r="K741" s="447" t="s">
        <v>4308</v>
      </c>
      <c r="L741" s="447" t="s">
        <v>4308</v>
      </c>
      <c r="M741" s="447" t="s">
        <v>4308</v>
      </c>
      <c r="N741" s="447" t="s">
        <v>4308</v>
      </c>
    </row>
    <row r="742" spans="1:14" x14ac:dyDescent="0.3">
      <c r="A742" s="447">
        <v>705656</v>
      </c>
      <c r="B742" s="447" t="s">
        <v>317</v>
      </c>
      <c r="C742" s="447" t="s">
        <v>4308</v>
      </c>
      <c r="D742" s="447" t="s">
        <v>4308</v>
      </c>
      <c r="E742" s="447" t="s">
        <v>4308</v>
      </c>
      <c r="F742" s="447" t="s">
        <v>4308</v>
      </c>
      <c r="G742" s="447" t="s">
        <v>4308</v>
      </c>
      <c r="H742" s="447" t="s">
        <v>4308</v>
      </c>
      <c r="I742" s="447" t="s">
        <v>4308</v>
      </c>
      <c r="J742" s="447" t="s">
        <v>4308</v>
      </c>
      <c r="K742" s="447" t="s">
        <v>4308</v>
      </c>
      <c r="L742" s="447" t="s">
        <v>4308</v>
      </c>
      <c r="M742" s="447" t="s">
        <v>4308</v>
      </c>
      <c r="N742" s="447" t="s">
        <v>4308</v>
      </c>
    </row>
    <row r="743" spans="1:14" x14ac:dyDescent="0.3">
      <c r="A743" s="447">
        <v>705649</v>
      </c>
      <c r="B743" s="447" t="s">
        <v>317</v>
      </c>
      <c r="C743" s="447" t="s">
        <v>4308</v>
      </c>
      <c r="D743" s="447" t="s">
        <v>4308</v>
      </c>
      <c r="E743" s="447" t="s">
        <v>4308</v>
      </c>
      <c r="F743" s="447" t="s">
        <v>4308</v>
      </c>
      <c r="G743" s="447" t="s">
        <v>4308</v>
      </c>
      <c r="H743" s="447" t="s">
        <v>4308</v>
      </c>
      <c r="I743" s="447" t="s">
        <v>4308</v>
      </c>
      <c r="J743" s="447" t="s">
        <v>4308</v>
      </c>
      <c r="K743" s="447" t="s">
        <v>4308</v>
      </c>
      <c r="L743" s="447" t="s">
        <v>4308</v>
      </c>
      <c r="M743" s="447" t="s">
        <v>4308</v>
      </c>
      <c r="N743" s="447" t="s">
        <v>4308</v>
      </c>
    </row>
    <row r="744" spans="1:14" x14ac:dyDescent="0.3">
      <c r="A744" s="447">
        <v>705621</v>
      </c>
      <c r="B744" s="447" t="s">
        <v>317</v>
      </c>
      <c r="C744" s="447" t="s">
        <v>4308</v>
      </c>
      <c r="D744" s="447" t="s">
        <v>4308</v>
      </c>
      <c r="E744" s="447" t="s">
        <v>4308</v>
      </c>
      <c r="F744" s="447" t="s">
        <v>4308</v>
      </c>
      <c r="G744" s="447" t="s">
        <v>4308</v>
      </c>
      <c r="H744" s="447" t="s">
        <v>4308</v>
      </c>
      <c r="I744" s="447" t="s">
        <v>4308</v>
      </c>
      <c r="J744" s="447" t="s">
        <v>4308</v>
      </c>
      <c r="K744" s="447" t="s">
        <v>4308</v>
      </c>
      <c r="L744" s="447" t="s">
        <v>4308</v>
      </c>
      <c r="M744" s="447" t="s">
        <v>4308</v>
      </c>
      <c r="N744" s="447" t="s">
        <v>4308</v>
      </c>
    </row>
    <row r="745" spans="1:14" x14ac:dyDescent="0.3">
      <c r="A745" s="447">
        <v>705618</v>
      </c>
      <c r="B745" s="447" t="s">
        <v>317</v>
      </c>
      <c r="C745" s="447" t="s">
        <v>4308</v>
      </c>
      <c r="D745" s="447" t="s">
        <v>4308</v>
      </c>
      <c r="E745" s="447" t="s">
        <v>4308</v>
      </c>
      <c r="F745" s="447" t="s">
        <v>4308</v>
      </c>
      <c r="G745" s="447" t="s">
        <v>4308</v>
      </c>
      <c r="H745" s="447" t="s">
        <v>4308</v>
      </c>
      <c r="I745" s="447" t="s">
        <v>4308</v>
      </c>
      <c r="J745" s="447" t="s">
        <v>4308</v>
      </c>
      <c r="K745" s="447" t="s">
        <v>4308</v>
      </c>
      <c r="L745" s="447" t="s">
        <v>4308</v>
      </c>
      <c r="M745" s="447" t="s">
        <v>4308</v>
      </c>
      <c r="N745" s="447" t="s">
        <v>4308</v>
      </c>
    </row>
    <row r="746" spans="1:14" x14ac:dyDescent="0.3">
      <c r="A746" s="447">
        <v>705582</v>
      </c>
      <c r="B746" s="447" t="s">
        <v>317</v>
      </c>
      <c r="C746" s="447" t="s">
        <v>4308</v>
      </c>
      <c r="D746" s="447" t="s">
        <v>4308</v>
      </c>
      <c r="E746" s="447" t="s">
        <v>4308</v>
      </c>
      <c r="F746" s="447" t="s">
        <v>4308</v>
      </c>
      <c r="G746" s="447" t="s">
        <v>4308</v>
      </c>
      <c r="H746" s="447" t="s">
        <v>4308</v>
      </c>
      <c r="I746" s="447" t="s">
        <v>4308</v>
      </c>
      <c r="J746" s="447" t="s">
        <v>4308</v>
      </c>
      <c r="K746" s="447" t="s">
        <v>4308</v>
      </c>
      <c r="L746" s="447" t="s">
        <v>4308</v>
      </c>
      <c r="M746" s="447" t="s">
        <v>4308</v>
      </c>
      <c r="N746" s="447" t="s">
        <v>4308</v>
      </c>
    </row>
    <row r="747" spans="1:14" x14ac:dyDescent="0.3">
      <c r="A747" s="447">
        <v>705577</v>
      </c>
      <c r="B747" s="447" t="s">
        <v>317</v>
      </c>
      <c r="C747" s="447" t="s">
        <v>4308</v>
      </c>
      <c r="D747" s="447" t="s">
        <v>4308</v>
      </c>
      <c r="E747" s="447" t="s">
        <v>4308</v>
      </c>
      <c r="F747" s="447" t="s">
        <v>4308</v>
      </c>
      <c r="G747" s="447" t="s">
        <v>4308</v>
      </c>
      <c r="H747" s="447" t="s">
        <v>4308</v>
      </c>
      <c r="I747" s="447" t="s">
        <v>4308</v>
      </c>
      <c r="J747" s="447" t="s">
        <v>4308</v>
      </c>
      <c r="K747" s="447" t="s">
        <v>4308</v>
      </c>
      <c r="L747" s="447" t="s">
        <v>4308</v>
      </c>
      <c r="M747" s="447" t="s">
        <v>4308</v>
      </c>
      <c r="N747" s="447" t="s">
        <v>4308</v>
      </c>
    </row>
    <row r="748" spans="1:14" x14ac:dyDescent="0.3">
      <c r="A748" s="447">
        <v>705573</v>
      </c>
      <c r="B748" s="447" t="s">
        <v>317</v>
      </c>
      <c r="C748" s="447" t="s">
        <v>4308</v>
      </c>
      <c r="D748" s="447" t="s">
        <v>4308</v>
      </c>
      <c r="E748" s="447" t="s">
        <v>4308</v>
      </c>
      <c r="F748" s="447" t="s">
        <v>4308</v>
      </c>
      <c r="G748" s="447" t="s">
        <v>4308</v>
      </c>
      <c r="H748" s="447" t="s">
        <v>4308</v>
      </c>
      <c r="I748" s="447" t="s">
        <v>4308</v>
      </c>
      <c r="J748" s="447" t="s">
        <v>4308</v>
      </c>
      <c r="K748" s="447" t="s">
        <v>4308</v>
      </c>
      <c r="L748" s="447" t="s">
        <v>4308</v>
      </c>
      <c r="M748" s="447" t="s">
        <v>4308</v>
      </c>
      <c r="N748" s="447" t="s">
        <v>4308</v>
      </c>
    </row>
    <row r="749" spans="1:14" x14ac:dyDescent="0.3">
      <c r="A749" s="447">
        <v>705570</v>
      </c>
      <c r="B749" s="447" t="s">
        <v>317</v>
      </c>
      <c r="C749" s="447" t="s">
        <v>4308</v>
      </c>
      <c r="D749" s="447" t="s">
        <v>4308</v>
      </c>
      <c r="E749" s="447" t="s">
        <v>4308</v>
      </c>
      <c r="F749" s="447" t="s">
        <v>4308</v>
      </c>
      <c r="G749" s="447" t="s">
        <v>4308</v>
      </c>
      <c r="H749" s="447" t="s">
        <v>4308</v>
      </c>
      <c r="I749" s="447" t="s">
        <v>4308</v>
      </c>
      <c r="J749" s="447" t="s">
        <v>4308</v>
      </c>
      <c r="K749" s="447" t="s">
        <v>4308</v>
      </c>
      <c r="L749" s="447" t="s">
        <v>4308</v>
      </c>
      <c r="M749" s="447" t="s">
        <v>4308</v>
      </c>
      <c r="N749" s="447" t="s">
        <v>4308</v>
      </c>
    </row>
    <row r="750" spans="1:14" x14ac:dyDescent="0.3">
      <c r="A750" s="447">
        <v>705558</v>
      </c>
      <c r="B750" s="447" t="s">
        <v>317</v>
      </c>
      <c r="C750" s="447" t="s">
        <v>4308</v>
      </c>
      <c r="D750" s="447" t="s">
        <v>4308</v>
      </c>
      <c r="E750" s="447" t="s">
        <v>4308</v>
      </c>
      <c r="F750" s="447" t="s">
        <v>4308</v>
      </c>
      <c r="G750" s="447" t="s">
        <v>4308</v>
      </c>
      <c r="H750" s="447" t="s">
        <v>4308</v>
      </c>
      <c r="I750" s="447" t="s">
        <v>4308</v>
      </c>
      <c r="J750" s="447" t="s">
        <v>4308</v>
      </c>
      <c r="K750" s="447" t="s">
        <v>4308</v>
      </c>
      <c r="L750" s="447" t="s">
        <v>4308</v>
      </c>
      <c r="M750" s="447" t="s">
        <v>4308</v>
      </c>
      <c r="N750" s="447" t="s">
        <v>4308</v>
      </c>
    </row>
    <row r="751" spans="1:14" x14ac:dyDescent="0.3">
      <c r="A751" s="447">
        <v>705556</v>
      </c>
      <c r="B751" s="447" t="s">
        <v>317</v>
      </c>
      <c r="C751" s="447" t="s">
        <v>4308</v>
      </c>
      <c r="D751" s="447" t="s">
        <v>4308</v>
      </c>
      <c r="E751" s="447" t="s">
        <v>4308</v>
      </c>
      <c r="F751" s="447" t="s">
        <v>4308</v>
      </c>
      <c r="G751" s="447" t="s">
        <v>4308</v>
      </c>
      <c r="H751" s="447" t="s">
        <v>4308</v>
      </c>
      <c r="I751" s="447" t="s">
        <v>4308</v>
      </c>
      <c r="J751" s="447" t="s">
        <v>4308</v>
      </c>
      <c r="K751" s="447" t="s">
        <v>4308</v>
      </c>
      <c r="L751" s="447" t="s">
        <v>4308</v>
      </c>
      <c r="M751" s="447" t="s">
        <v>4308</v>
      </c>
      <c r="N751" s="447" t="s">
        <v>4308</v>
      </c>
    </row>
    <row r="752" spans="1:14" x14ac:dyDescent="0.3">
      <c r="A752" s="447">
        <v>705549</v>
      </c>
      <c r="B752" s="447" t="s">
        <v>317</v>
      </c>
      <c r="C752" s="447" t="s">
        <v>4308</v>
      </c>
      <c r="D752" s="447" t="s">
        <v>4308</v>
      </c>
      <c r="E752" s="447" t="s">
        <v>4308</v>
      </c>
      <c r="F752" s="447" t="s">
        <v>4308</v>
      </c>
      <c r="G752" s="447" t="s">
        <v>4308</v>
      </c>
      <c r="H752" s="447" t="s">
        <v>4308</v>
      </c>
      <c r="I752" s="447" t="s">
        <v>4308</v>
      </c>
      <c r="J752" s="447" t="s">
        <v>4308</v>
      </c>
      <c r="K752" s="447" t="s">
        <v>4308</v>
      </c>
      <c r="L752" s="447" t="s">
        <v>4308</v>
      </c>
      <c r="M752" s="447" t="s">
        <v>4308</v>
      </c>
      <c r="N752" s="447" t="s">
        <v>4308</v>
      </c>
    </row>
    <row r="753" spans="1:14" x14ac:dyDescent="0.3">
      <c r="A753" s="447">
        <v>705532</v>
      </c>
      <c r="B753" s="447" t="s">
        <v>317</v>
      </c>
      <c r="C753" s="447" t="s">
        <v>4308</v>
      </c>
      <c r="D753" s="447" t="s">
        <v>4308</v>
      </c>
      <c r="E753" s="447" t="s">
        <v>4308</v>
      </c>
      <c r="F753" s="447" t="s">
        <v>4308</v>
      </c>
      <c r="G753" s="447" t="s">
        <v>4308</v>
      </c>
      <c r="H753" s="447" t="s">
        <v>4308</v>
      </c>
      <c r="I753" s="447" t="s">
        <v>4308</v>
      </c>
      <c r="J753" s="447" t="s">
        <v>4308</v>
      </c>
      <c r="K753" s="447" t="s">
        <v>4308</v>
      </c>
      <c r="L753" s="447" t="s">
        <v>4308</v>
      </c>
      <c r="M753" s="447" t="s">
        <v>4308</v>
      </c>
      <c r="N753" s="447" t="s">
        <v>4308</v>
      </c>
    </row>
    <row r="754" spans="1:14" x14ac:dyDescent="0.3">
      <c r="A754" s="447">
        <v>705531</v>
      </c>
      <c r="B754" s="447" t="s">
        <v>317</v>
      </c>
      <c r="C754" s="447" t="s">
        <v>4308</v>
      </c>
      <c r="D754" s="447" t="s">
        <v>4308</v>
      </c>
      <c r="E754" s="447" t="s">
        <v>4308</v>
      </c>
      <c r="F754" s="447" t="s">
        <v>4308</v>
      </c>
      <c r="G754" s="447" t="s">
        <v>4308</v>
      </c>
      <c r="H754" s="447" t="s">
        <v>4308</v>
      </c>
      <c r="I754" s="447" t="s">
        <v>4308</v>
      </c>
      <c r="J754" s="447" t="s">
        <v>4308</v>
      </c>
      <c r="K754" s="447" t="s">
        <v>4308</v>
      </c>
      <c r="L754" s="447" t="s">
        <v>4308</v>
      </c>
      <c r="M754" s="447" t="s">
        <v>4308</v>
      </c>
      <c r="N754" s="447" t="s">
        <v>4308</v>
      </c>
    </row>
    <row r="755" spans="1:14" x14ac:dyDescent="0.3">
      <c r="A755" s="447">
        <v>705526</v>
      </c>
      <c r="B755" s="447" t="s">
        <v>317</v>
      </c>
      <c r="C755" s="447" t="s">
        <v>4308</v>
      </c>
      <c r="D755" s="447" t="s">
        <v>4308</v>
      </c>
      <c r="E755" s="447" t="s">
        <v>4308</v>
      </c>
      <c r="F755" s="447" t="s">
        <v>4308</v>
      </c>
      <c r="G755" s="447" t="s">
        <v>4308</v>
      </c>
      <c r="H755" s="447" t="s">
        <v>4308</v>
      </c>
      <c r="I755" s="447" t="s">
        <v>4308</v>
      </c>
      <c r="J755" s="447" t="s">
        <v>4308</v>
      </c>
      <c r="K755" s="447" t="s">
        <v>4308</v>
      </c>
      <c r="L755" s="447" t="s">
        <v>4308</v>
      </c>
      <c r="M755" s="447" t="s">
        <v>4308</v>
      </c>
      <c r="N755" s="447" t="s">
        <v>4308</v>
      </c>
    </row>
    <row r="756" spans="1:14" x14ac:dyDescent="0.3">
      <c r="A756" s="447">
        <v>705505</v>
      </c>
      <c r="B756" s="447" t="s">
        <v>317</v>
      </c>
      <c r="C756" s="447" t="s">
        <v>4308</v>
      </c>
      <c r="D756" s="447" t="s">
        <v>4308</v>
      </c>
      <c r="E756" s="447" t="s">
        <v>4308</v>
      </c>
      <c r="F756" s="447" t="s">
        <v>4308</v>
      </c>
      <c r="G756" s="447" t="s">
        <v>4308</v>
      </c>
      <c r="H756" s="447" t="s">
        <v>4308</v>
      </c>
      <c r="I756" s="447" t="s">
        <v>4308</v>
      </c>
      <c r="J756" s="447" t="s">
        <v>4308</v>
      </c>
      <c r="K756" s="447" t="s">
        <v>4308</v>
      </c>
      <c r="L756" s="447" t="s">
        <v>4308</v>
      </c>
      <c r="M756" s="447" t="s">
        <v>4308</v>
      </c>
      <c r="N756" s="447" t="s">
        <v>4308</v>
      </c>
    </row>
    <row r="757" spans="1:14" x14ac:dyDescent="0.3">
      <c r="A757" s="447">
        <v>705503</v>
      </c>
      <c r="B757" s="447" t="s">
        <v>317</v>
      </c>
      <c r="C757" s="447" t="s">
        <v>4308</v>
      </c>
      <c r="D757" s="447" t="s">
        <v>4308</v>
      </c>
      <c r="E757" s="447" t="s">
        <v>4308</v>
      </c>
      <c r="F757" s="447" t="s">
        <v>4308</v>
      </c>
      <c r="G757" s="447" t="s">
        <v>4308</v>
      </c>
      <c r="H757" s="447" t="s">
        <v>4308</v>
      </c>
      <c r="I757" s="447" t="s">
        <v>4308</v>
      </c>
      <c r="J757" s="447" t="s">
        <v>4308</v>
      </c>
      <c r="K757" s="447" t="s">
        <v>4308</v>
      </c>
      <c r="L757" s="447" t="s">
        <v>4308</v>
      </c>
      <c r="M757" s="447" t="s">
        <v>4308</v>
      </c>
      <c r="N757" s="447" t="s">
        <v>4308</v>
      </c>
    </row>
    <row r="758" spans="1:14" x14ac:dyDescent="0.3">
      <c r="A758" s="447">
        <v>705493</v>
      </c>
      <c r="B758" s="447" t="s">
        <v>317</v>
      </c>
      <c r="C758" s="447" t="s">
        <v>4308</v>
      </c>
      <c r="D758" s="447" t="s">
        <v>4308</v>
      </c>
      <c r="E758" s="447" t="s">
        <v>4308</v>
      </c>
      <c r="F758" s="447" t="s">
        <v>4308</v>
      </c>
      <c r="G758" s="447" t="s">
        <v>4308</v>
      </c>
      <c r="H758" s="447" t="s">
        <v>4308</v>
      </c>
      <c r="I758" s="447" t="s">
        <v>4308</v>
      </c>
      <c r="J758" s="447" t="s">
        <v>4308</v>
      </c>
      <c r="K758" s="447" t="s">
        <v>4308</v>
      </c>
      <c r="L758" s="447" t="s">
        <v>4308</v>
      </c>
      <c r="M758" s="447" t="s">
        <v>4308</v>
      </c>
      <c r="N758" s="447" t="s">
        <v>4308</v>
      </c>
    </row>
    <row r="759" spans="1:14" x14ac:dyDescent="0.3">
      <c r="A759" s="447">
        <v>705485</v>
      </c>
      <c r="B759" s="447" t="s">
        <v>317</v>
      </c>
      <c r="C759" s="447" t="s">
        <v>4308</v>
      </c>
      <c r="D759" s="447" t="s">
        <v>4308</v>
      </c>
      <c r="E759" s="447" t="s">
        <v>4308</v>
      </c>
      <c r="F759" s="447" t="s">
        <v>4308</v>
      </c>
      <c r="G759" s="447" t="s">
        <v>4308</v>
      </c>
      <c r="H759" s="447" t="s">
        <v>4308</v>
      </c>
      <c r="I759" s="447" t="s">
        <v>4308</v>
      </c>
      <c r="J759" s="447" t="s">
        <v>4308</v>
      </c>
      <c r="K759" s="447" t="s">
        <v>4308</v>
      </c>
      <c r="L759" s="447" t="s">
        <v>4308</v>
      </c>
      <c r="M759" s="447" t="s">
        <v>4308</v>
      </c>
      <c r="N759" s="447" t="s">
        <v>4308</v>
      </c>
    </row>
    <row r="760" spans="1:14" x14ac:dyDescent="0.3">
      <c r="A760" s="447">
        <v>705483</v>
      </c>
      <c r="B760" s="447" t="s">
        <v>317</v>
      </c>
      <c r="C760" s="447" t="s">
        <v>4308</v>
      </c>
      <c r="D760" s="447" t="s">
        <v>4308</v>
      </c>
      <c r="E760" s="447" t="s">
        <v>4308</v>
      </c>
      <c r="F760" s="447" t="s">
        <v>4308</v>
      </c>
      <c r="G760" s="447" t="s">
        <v>4308</v>
      </c>
      <c r="H760" s="447" t="s">
        <v>4308</v>
      </c>
      <c r="I760" s="447" t="s">
        <v>4308</v>
      </c>
      <c r="J760" s="447" t="s">
        <v>4308</v>
      </c>
      <c r="K760" s="447" t="s">
        <v>4308</v>
      </c>
      <c r="L760" s="447" t="s">
        <v>4308</v>
      </c>
      <c r="M760" s="447" t="s">
        <v>4308</v>
      </c>
      <c r="N760" s="447" t="s">
        <v>4308</v>
      </c>
    </row>
    <row r="761" spans="1:14" x14ac:dyDescent="0.3">
      <c r="A761" s="447">
        <v>705477</v>
      </c>
      <c r="B761" s="447" t="s">
        <v>317</v>
      </c>
      <c r="C761" s="447" t="s">
        <v>4308</v>
      </c>
      <c r="D761" s="447" t="s">
        <v>4308</v>
      </c>
      <c r="E761" s="447" t="s">
        <v>4308</v>
      </c>
      <c r="F761" s="447" t="s">
        <v>4308</v>
      </c>
      <c r="G761" s="447" t="s">
        <v>4308</v>
      </c>
      <c r="H761" s="447" t="s">
        <v>4308</v>
      </c>
      <c r="I761" s="447" t="s">
        <v>4308</v>
      </c>
      <c r="J761" s="447" t="s">
        <v>4308</v>
      </c>
      <c r="K761" s="447" t="s">
        <v>4308</v>
      </c>
      <c r="L761" s="447" t="s">
        <v>4308</v>
      </c>
      <c r="M761" s="447" t="s">
        <v>4308</v>
      </c>
      <c r="N761" s="447" t="s">
        <v>4308</v>
      </c>
    </row>
    <row r="762" spans="1:14" x14ac:dyDescent="0.3">
      <c r="A762" s="447">
        <v>705474</v>
      </c>
      <c r="B762" s="447" t="s">
        <v>317</v>
      </c>
      <c r="C762" s="447" t="s">
        <v>4308</v>
      </c>
      <c r="D762" s="447" t="s">
        <v>4308</v>
      </c>
      <c r="E762" s="447" t="s">
        <v>4308</v>
      </c>
      <c r="F762" s="447" t="s">
        <v>4308</v>
      </c>
      <c r="G762" s="447" t="s">
        <v>4308</v>
      </c>
      <c r="H762" s="447" t="s">
        <v>4308</v>
      </c>
      <c r="I762" s="447" t="s">
        <v>4308</v>
      </c>
      <c r="J762" s="447" t="s">
        <v>4308</v>
      </c>
      <c r="K762" s="447" t="s">
        <v>4308</v>
      </c>
      <c r="L762" s="447" t="s">
        <v>4308</v>
      </c>
      <c r="M762" s="447" t="s">
        <v>4308</v>
      </c>
      <c r="N762" s="447" t="s">
        <v>4308</v>
      </c>
    </row>
    <row r="763" spans="1:14" x14ac:dyDescent="0.3">
      <c r="A763" s="447">
        <v>705449</v>
      </c>
      <c r="B763" s="447" t="s">
        <v>317</v>
      </c>
      <c r="C763" s="447" t="s">
        <v>4308</v>
      </c>
      <c r="D763" s="447" t="s">
        <v>4308</v>
      </c>
      <c r="E763" s="447" t="s">
        <v>4308</v>
      </c>
      <c r="F763" s="447" t="s">
        <v>4308</v>
      </c>
      <c r="G763" s="447" t="s">
        <v>4308</v>
      </c>
      <c r="H763" s="447" t="s">
        <v>4308</v>
      </c>
      <c r="I763" s="447" t="s">
        <v>4308</v>
      </c>
      <c r="J763" s="447" t="s">
        <v>4308</v>
      </c>
      <c r="K763" s="447" t="s">
        <v>4308</v>
      </c>
      <c r="L763" s="447" t="s">
        <v>4308</v>
      </c>
      <c r="M763" s="447" t="s">
        <v>4308</v>
      </c>
      <c r="N763" s="447" t="s">
        <v>4308</v>
      </c>
    </row>
    <row r="764" spans="1:14" x14ac:dyDescent="0.3">
      <c r="A764" s="447">
        <v>705447</v>
      </c>
      <c r="B764" s="447" t="s">
        <v>317</v>
      </c>
      <c r="C764" s="447" t="s">
        <v>4308</v>
      </c>
      <c r="D764" s="447" t="s">
        <v>4308</v>
      </c>
      <c r="E764" s="447" t="s">
        <v>4308</v>
      </c>
      <c r="F764" s="447" t="s">
        <v>4308</v>
      </c>
      <c r="G764" s="447" t="s">
        <v>4308</v>
      </c>
      <c r="H764" s="447" t="s">
        <v>4308</v>
      </c>
      <c r="I764" s="447" t="s">
        <v>4308</v>
      </c>
      <c r="J764" s="447" t="s">
        <v>4308</v>
      </c>
      <c r="K764" s="447" t="s">
        <v>4308</v>
      </c>
      <c r="L764" s="447" t="s">
        <v>4308</v>
      </c>
      <c r="M764" s="447" t="s">
        <v>4308</v>
      </c>
      <c r="N764" s="447" t="s">
        <v>4308</v>
      </c>
    </row>
    <row r="765" spans="1:14" x14ac:dyDescent="0.3">
      <c r="A765" s="447">
        <v>705424</v>
      </c>
      <c r="B765" s="447" t="s">
        <v>317</v>
      </c>
      <c r="C765" s="447" t="s">
        <v>4308</v>
      </c>
      <c r="D765" s="447" t="s">
        <v>4308</v>
      </c>
      <c r="E765" s="447" t="s">
        <v>4308</v>
      </c>
      <c r="F765" s="447" t="s">
        <v>4308</v>
      </c>
      <c r="G765" s="447" t="s">
        <v>4308</v>
      </c>
      <c r="H765" s="447" t="s">
        <v>4308</v>
      </c>
      <c r="I765" s="447" t="s">
        <v>4308</v>
      </c>
      <c r="J765" s="447" t="s">
        <v>4308</v>
      </c>
      <c r="K765" s="447" t="s">
        <v>4308</v>
      </c>
      <c r="L765" s="447" t="s">
        <v>4308</v>
      </c>
      <c r="M765" s="447" t="s">
        <v>4308</v>
      </c>
      <c r="N765" s="447" t="s">
        <v>4308</v>
      </c>
    </row>
    <row r="766" spans="1:14" x14ac:dyDescent="0.3">
      <c r="A766" s="447">
        <v>705415</v>
      </c>
      <c r="B766" s="447" t="s">
        <v>317</v>
      </c>
      <c r="C766" s="447" t="s">
        <v>4308</v>
      </c>
      <c r="D766" s="447" t="s">
        <v>4308</v>
      </c>
      <c r="E766" s="447" t="s">
        <v>4308</v>
      </c>
      <c r="F766" s="447" t="s">
        <v>4308</v>
      </c>
      <c r="G766" s="447" t="s">
        <v>4308</v>
      </c>
      <c r="H766" s="447" t="s">
        <v>4308</v>
      </c>
      <c r="I766" s="447" t="s">
        <v>4308</v>
      </c>
      <c r="J766" s="447" t="s">
        <v>4308</v>
      </c>
      <c r="K766" s="447" t="s">
        <v>4308</v>
      </c>
      <c r="L766" s="447" t="s">
        <v>4308</v>
      </c>
      <c r="M766" s="447" t="s">
        <v>4308</v>
      </c>
      <c r="N766" s="447" t="s">
        <v>4308</v>
      </c>
    </row>
    <row r="767" spans="1:14" x14ac:dyDescent="0.3">
      <c r="A767" s="447">
        <v>705410</v>
      </c>
      <c r="B767" s="447" t="s">
        <v>317</v>
      </c>
      <c r="C767" s="447" t="s">
        <v>4308</v>
      </c>
      <c r="D767" s="447" t="s">
        <v>4308</v>
      </c>
      <c r="E767" s="447" t="s">
        <v>4308</v>
      </c>
      <c r="F767" s="447" t="s">
        <v>4308</v>
      </c>
      <c r="G767" s="447" t="s">
        <v>4308</v>
      </c>
      <c r="H767" s="447" t="s">
        <v>4308</v>
      </c>
      <c r="I767" s="447" t="s">
        <v>4308</v>
      </c>
      <c r="J767" s="447" t="s">
        <v>4308</v>
      </c>
      <c r="K767" s="447" t="s">
        <v>4308</v>
      </c>
      <c r="L767" s="447" t="s">
        <v>4308</v>
      </c>
      <c r="M767" s="447" t="s">
        <v>4308</v>
      </c>
      <c r="N767" s="447" t="s">
        <v>4308</v>
      </c>
    </row>
    <row r="768" spans="1:14" x14ac:dyDescent="0.3">
      <c r="A768" s="447">
        <v>705407</v>
      </c>
      <c r="B768" s="447" t="s">
        <v>317</v>
      </c>
      <c r="C768" s="447" t="s">
        <v>4308</v>
      </c>
      <c r="D768" s="447" t="s">
        <v>4308</v>
      </c>
      <c r="E768" s="447" t="s">
        <v>4308</v>
      </c>
      <c r="F768" s="447" t="s">
        <v>4308</v>
      </c>
      <c r="G768" s="447" t="s">
        <v>4308</v>
      </c>
      <c r="H768" s="447" t="s">
        <v>4308</v>
      </c>
      <c r="I768" s="447" t="s">
        <v>4308</v>
      </c>
      <c r="J768" s="447" t="s">
        <v>4308</v>
      </c>
      <c r="K768" s="447" t="s">
        <v>4308</v>
      </c>
      <c r="L768" s="447" t="s">
        <v>4308</v>
      </c>
      <c r="M768" s="447" t="s">
        <v>4308</v>
      </c>
      <c r="N768" s="447" t="s">
        <v>4308</v>
      </c>
    </row>
    <row r="769" spans="1:14" x14ac:dyDescent="0.3">
      <c r="A769" s="447">
        <v>705405</v>
      </c>
      <c r="B769" s="447" t="s">
        <v>317</v>
      </c>
      <c r="C769" s="447" t="s">
        <v>4308</v>
      </c>
      <c r="D769" s="447" t="s">
        <v>4308</v>
      </c>
      <c r="E769" s="447" t="s">
        <v>4308</v>
      </c>
      <c r="F769" s="447" t="s">
        <v>4308</v>
      </c>
      <c r="G769" s="447" t="s">
        <v>4308</v>
      </c>
      <c r="H769" s="447" t="s">
        <v>4308</v>
      </c>
      <c r="I769" s="447" t="s">
        <v>4308</v>
      </c>
      <c r="J769" s="447" t="s">
        <v>4308</v>
      </c>
      <c r="K769" s="447" t="s">
        <v>4308</v>
      </c>
      <c r="L769" s="447" t="s">
        <v>4308</v>
      </c>
      <c r="M769" s="447" t="s">
        <v>4308</v>
      </c>
      <c r="N769" s="447" t="s">
        <v>4308</v>
      </c>
    </row>
    <row r="770" spans="1:14" x14ac:dyDescent="0.3">
      <c r="A770" s="447">
        <v>705398</v>
      </c>
      <c r="B770" s="447" t="s">
        <v>317</v>
      </c>
      <c r="C770" s="447" t="s">
        <v>4308</v>
      </c>
      <c r="D770" s="447" t="s">
        <v>4308</v>
      </c>
      <c r="E770" s="447" t="s">
        <v>4308</v>
      </c>
      <c r="F770" s="447" t="s">
        <v>4308</v>
      </c>
      <c r="G770" s="447" t="s">
        <v>4308</v>
      </c>
      <c r="H770" s="447" t="s">
        <v>4308</v>
      </c>
      <c r="I770" s="447" t="s">
        <v>4308</v>
      </c>
      <c r="J770" s="447" t="s">
        <v>4308</v>
      </c>
      <c r="K770" s="447" t="s">
        <v>4308</v>
      </c>
      <c r="L770" s="447" t="s">
        <v>4308</v>
      </c>
      <c r="M770" s="447" t="s">
        <v>4308</v>
      </c>
      <c r="N770" s="447" t="s">
        <v>4308</v>
      </c>
    </row>
    <row r="771" spans="1:14" x14ac:dyDescent="0.3">
      <c r="A771" s="447">
        <v>705392</v>
      </c>
      <c r="B771" s="447" t="s">
        <v>317</v>
      </c>
      <c r="C771" s="447" t="s">
        <v>4308</v>
      </c>
      <c r="D771" s="447" t="s">
        <v>4308</v>
      </c>
      <c r="E771" s="447" t="s">
        <v>4308</v>
      </c>
      <c r="F771" s="447" t="s">
        <v>4308</v>
      </c>
      <c r="G771" s="447" t="s">
        <v>4308</v>
      </c>
      <c r="H771" s="447" t="s">
        <v>4308</v>
      </c>
      <c r="I771" s="447" t="s">
        <v>4308</v>
      </c>
      <c r="J771" s="447" t="s">
        <v>4308</v>
      </c>
      <c r="K771" s="447" t="s">
        <v>4308</v>
      </c>
      <c r="L771" s="447" t="s">
        <v>4308</v>
      </c>
      <c r="M771" s="447" t="s">
        <v>4308</v>
      </c>
      <c r="N771" s="447" t="s">
        <v>4308</v>
      </c>
    </row>
    <row r="772" spans="1:14" x14ac:dyDescent="0.3">
      <c r="A772" s="447">
        <v>705390</v>
      </c>
      <c r="B772" s="447" t="s">
        <v>317</v>
      </c>
      <c r="C772" s="447" t="s">
        <v>4308</v>
      </c>
      <c r="D772" s="447" t="s">
        <v>4308</v>
      </c>
      <c r="E772" s="447" t="s">
        <v>4308</v>
      </c>
      <c r="F772" s="447" t="s">
        <v>4308</v>
      </c>
      <c r="G772" s="447" t="s">
        <v>4308</v>
      </c>
      <c r="H772" s="447" t="s">
        <v>4308</v>
      </c>
      <c r="I772" s="447" t="s">
        <v>4308</v>
      </c>
      <c r="J772" s="447" t="s">
        <v>4308</v>
      </c>
      <c r="K772" s="447" t="s">
        <v>4308</v>
      </c>
      <c r="L772" s="447" t="s">
        <v>4308</v>
      </c>
      <c r="M772" s="447" t="s">
        <v>4308</v>
      </c>
      <c r="N772" s="447" t="s">
        <v>4308</v>
      </c>
    </row>
    <row r="773" spans="1:14" x14ac:dyDescent="0.3">
      <c r="A773" s="447">
        <v>705385</v>
      </c>
      <c r="B773" s="447" t="s">
        <v>317</v>
      </c>
      <c r="C773" s="447" t="s">
        <v>4308</v>
      </c>
      <c r="D773" s="447" t="s">
        <v>4308</v>
      </c>
      <c r="E773" s="447" t="s">
        <v>4308</v>
      </c>
      <c r="F773" s="447" t="s">
        <v>4308</v>
      </c>
      <c r="G773" s="447" t="s">
        <v>4308</v>
      </c>
      <c r="H773" s="447" t="s">
        <v>4308</v>
      </c>
      <c r="I773" s="447" t="s">
        <v>4308</v>
      </c>
      <c r="J773" s="447" t="s">
        <v>4308</v>
      </c>
      <c r="K773" s="447" t="s">
        <v>4308</v>
      </c>
      <c r="L773" s="447" t="s">
        <v>4308</v>
      </c>
      <c r="M773" s="447" t="s">
        <v>4308</v>
      </c>
      <c r="N773" s="447" t="s">
        <v>4308</v>
      </c>
    </row>
    <row r="774" spans="1:14" x14ac:dyDescent="0.3">
      <c r="A774" s="447">
        <v>705381</v>
      </c>
      <c r="B774" s="447" t="s">
        <v>317</v>
      </c>
      <c r="C774" s="447" t="s">
        <v>4308</v>
      </c>
      <c r="D774" s="447" t="s">
        <v>4308</v>
      </c>
      <c r="E774" s="447" t="s">
        <v>4308</v>
      </c>
      <c r="F774" s="447" t="s">
        <v>4308</v>
      </c>
      <c r="G774" s="447" t="s">
        <v>4308</v>
      </c>
      <c r="H774" s="447" t="s">
        <v>4308</v>
      </c>
      <c r="I774" s="447" t="s">
        <v>4308</v>
      </c>
      <c r="J774" s="447" t="s">
        <v>4308</v>
      </c>
      <c r="K774" s="447" t="s">
        <v>4308</v>
      </c>
      <c r="L774" s="447" t="s">
        <v>4308</v>
      </c>
      <c r="M774" s="447" t="s">
        <v>4308</v>
      </c>
      <c r="N774" s="447" t="s">
        <v>4308</v>
      </c>
    </row>
    <row r="775" spans="1:14" x14ac:dyDescent="0.3">
      <c r="A775" s="447">
        <v>705378</v>
      </c>
      <c r="B775" s="447" t="s">
        <v>317</v>
      </c>
      <c r="C775" s="447" t="s">
        <v>4308</v>
      </c>
      <c r="D775" s="447" t="s">
        <v>4308</v>
      </c>
      <c r="E775" s="447" t="s">
        <v>4308</v>
      </c>
      <c r="F775" s="447" t="s">
        <v>4308</v>
      </c>
      <c r="G775" s="447" t="s">
        <v>4308</v>
      </c>
      <c r="H775" s="447" t="s">
        <v>4308</v>
      </c>
      <c r="I775" s="447" t="s">
        <v>4308</v>
      </c>
      <c r="J775" s="447" t="s">
        <v>4308</v>
      </c>
      <c r="K775" s="447" t="s">
        <v>4308</v>
      </c>
      <c r="L775" s="447" t="s">
        <v>4308</v>
      </c>
      <c r="M775" s="447" t="s">
        <v>4308</v>
      </c>
      <c r="N775" s="447" t="s">
        <v>4308</v>
      </c>
    </row>
    <row r="776" spans="1:14" x14ac:dyDescent="0.3">
      <c r="A776" s="447">
        <v>705375</v>
      </c>
      <c r="B776" s="447" t="s">
        <v>317</v>
      </c>
      <c r="C776" s="447" t="s">
        <v>4308</v>
      </c>
      <c r="D776" s="447" t="s">
        <v>4308</v>
      </c>
      <c r="E776" s="447" t="s">
        <v>4308</v>
      </c>
      <c r="F776" s="447" t="s">
        <v>4308</v>
      </c>
      <c r="G776" s="447" t="s">
        <v>4308</v>
      </c>
      <c r="H776" s="447" t="s">
        <v>4308</v>
      </c>
      <c r="I776" s="447" t="s">
        <v>4308</v>
      </c>
      <c r="J776" s="447" t="s">
        <v>4308</v>
      </c>
      <c r="K776" s="447" t="s">
        <v>4308</v>
      </c>
      <c r="L776" s="447" t="s">
        <v>4308</v>
      </c>
      <c r="M776" s="447" t="s">
        <v>4308</v>
      </c>
      <c r="N776" s="447" t="s">
        <v>4308</v>
      </c>
    </row>
    <row r="777" spans="1:14" x14ac:dyDescent="0.3">
      <c r="A777" s="447">
        <v>705374</v>
      </c>
      <c r="B777" s="447" t="s">
        <v>317</v>
      </c>
      <c r="C777" s="447" t="s">
        <v>4308</v>
      </c>
      <c r="D777" s="447" t="s">
        <v>4308</v>
      </c>
      <c r="E777" s="447" t="s">
        <v>4308</v>
      </c>
      <c r="F777" s="447" t="s">
        <v>4308</v>
      </c>
      <c r="G777" s="447" t="s">
        <v>4308</v>
      </c>
      <c r="H777" s="447" t="s">
        <v>4308</v>
      </c>
      <c r="I777" s="447" t="s">
        <v>4308</v>
      </c>
      <c r="J777" s="447" t="s">
        <v>4308</v>
      </c>
      <c r="K777" s="447" t="s">
        <v>4308</v>
      </c>
      <c r="L777" s="447" t="s">
        <v>4308</v>
      </c>
      <c r="M777" s="447" t="s">
        <v>4308</v>
      </c>
      <c r="N777" s="447" t="s">
        <v>4308</v>
      </c>
    </row>
    <row r="778" spans="1:14" x14ac:dyDescent="0.3">
      <c r="A778" s="447">
        <v>705369</v>
      </c>
      <c r="B778" s="447" t="s">
        <v>317</v>
      </c>
      <c r="C778" s="447" t="s">
        <v>4308</v>
      </c>
      <c r="D778" s="447" t="s">
        <v>4308</v>
      </c>
      <c r="E778" s="447" t="s">
        <v>4308</v>
      </c>
      <c r="F778" s="447" t="s">
        <v>4308</v>
      </c>
      <c r="G778" s="447" t="s">
        <v>4308</v>
      </c>
      <c r="H778" s="447" t="s">
        <v>4308</v>
      </c>
      <c r="I778" s="447" t="s">
        <v>4308</v>
      </c>
      <c r="J778" s="447" t="s">
        <v>4308</v>
      </c>
      <c r="K778" s="447" t="s">
        <v>4308</v>
      </c>
      <c r="L778" s="447" t="s">
        <v>4308</v>
      </c>
      <c r="M778" s="447" t="s">
        <v>4308</v>
      </c>
      <c r="N778" s="447" t="s">
        <v>4308</v>
      </c>
    </row>
    <row r="779" spans="1:14" x14ac:dyDescent="0.3">
      <c r="A779" s="447">
        <v>705368</v>
      </c>
      <c r="B779" s="447" t="s">
        <v>317</v>
      </c>
      <c r="C779" s="447" t="s">
        <v>4308</v>
      </c>
      <c r="D779" s="447" t="s">
        <v>4308</v>
      </c>
      <c r="E779" s="447" t="s">
        <v>4308</v>
      </c>
      <c r="F779" s="447" t="s">
        <v>4308</v>
      </c>
      <c r="G779" s="447" t="s">
        <v>4308</v>
      </c>
      <c r="H779" s="447" t="s">
        <v>4308</v>
      </c>
      <c r="I779" s="447" t="s">
        <v>4308</v>
      </c>
      <c r="J779" s="447" t="s">
        <v>4308</v>
      </c>
      <c r="K779" s="447" t="s">
        <v>4308</v>
      </c>
      <c r="L779" s="447" t="s">
        <v>4308</v>
      </c>
      <c r="M779" s="447" t="s">
        <v>4308</v>
      </c>
      <c r="N779" s="447" t="s">
        <v>4308</v>
      </c>
    </row>
    <row r="780" spans="1:14" x14ac:dyDescent="0.3">
      <c r="A780" s="447">
        <v>705360</v>
      </c>
      <c r="B780" s="447" t="s">
        <v>317</v>
      </c>
      <c r="C780" s="447" t="s">
        <v>4308</v>
      </c>
      <c r="D780" s="447" t="s">
        <v>4308</v>
      </c>
      <c r="E780" s="447" t="s">
        <v>4308</v>
      </c>
      <c r="F780" s="447" t="s">
        <v>4308</v>
      </c>
      <c r="G780" s="447" t="s">
        <v>4308</v>
      </c>
      <c r="H780" s="447" t="s">
        <v>4308</v>
      </c>
      <c r="I780" s="447" t="s">
        <v>4308</v>
      </c>
      <c r="J780" s="447" t="s">
        <v>4308</v>
      </c>
      <c r="K780" s="447" t="s">
        <v>4308</v>
      </c>
      <c r="L780" s="447" t="s">
        <v>4308</v>
      </c>
      <c r="M780" s="447" t="s">
        <v>4308</v>
      </c>
      <c r="N780" s="447" t="s">
        <v>4308</v>
      </c>
    </row>
    <row r="781" spans="1:14" x14ac:dyDescent="0.3">
      <c r="A781" s="447">
        <v>705351</v>
      </c>
      <c r="B781" s="447" t="s">
        <v>317</v>
      </c>
      <c r="C781" s="447" t="s">
        <v>4308</v>
      </c>
      <c r="D781" s="447" t="s">
        <v>4308</v>
      </c>
      <c r="E781" s="447" t="s">
        <v>4308</v>
      </c>
      <c r="F781" s="447" t="s">
        <v>4308</v>
      </c>
      <c r="G781" s="447" t="s">
        <v>4308</v>
      </c>
      <c r="H781" s="447" t="s">
        <v>4308</v>
      </c>
      <c r="I781" s="447" t="s">
        <v>4308</v>
      </c>
      <c r="J781" s="447" t="s">
        <v>4308</v>
      </c>
      <c r="K781" s="447" t="s">
        <v>4308</v>
      </c>
      <c r="L781" s="447" t="s">
        <v>4308</v>
      </c>
      <c r="M781" s="447" t="s">
        <v>4308</v>
      </c>
      <c r="N781" s="447" t="s">
        <v>4308</v>
      </c>
    </row>
    <row r="782" spans="1:14" x14ac:dyDescent="0.3">
      <c r="A782" s="447">
        <v>705346</v>
      </c>
      <c r="B782" s="447" t="s">
        <v>317</v>
      </c>
      <c r="C782" s="447" t="s">
        <v>4308</v>
      </c>
      <c r="D782" s="447" t="s">
        <v>4308</v>
      </c>
      <c r="E782" s="447" t="s">
        <v>4308</v>
      </c>
      <c r="F782" s="447" t="s">
        <v>4308</v>
      </c>
      <c r="G782" s="447" t="s">
        <v>4308</v>
      </c>
      <c r="H782" s="447" t="s">
        <v>4308</v>
      </c>
      <c r="I782" s="447" t="s">
        <v>4308</v>
      </c>
      <c r="J782" s="447" t="s">
        <v>4308</v>
      </c>
      <c r="K782" s="447" t="s">
        <v>4308</v>
      </c>
      <c r="L782" s="447" t="s">
        <v>4308</v>
      </c>
      <c r="M782" s="447" t="s">
        <v>4308</v>
      </c>
      <c r="N782" s="447" t="s">
        <v>4308</v>
      </c>
    </row>
    <row r="783" spans="1:14" x14ac:dyDescent="0.3">
      <c r="A783" s="447">
        <v>705340</v>
      </c>
      <c r="B783" s="447" t="s">
        <v>317</v>
      </c>
      <c r="C783" s="447" t="s">
        <v>4308</v>
      </c>
      <c r="D783" s="447" t="s">
        <v>4308</v>
      </c>
      <c r="E783" s="447" t="s">
        <v>4308</v>
      </c>
      <c r="F783" s="447" t="s">
        <v>4308</v>
      </c>
      <c r="G783" s="447" t="s">
        <v>4308</v>
      </c>
      <c r="H783" s="447" t="s">
        <v>4308</v>
      </c>
      <c r="I783" s="447" t="s">
        <v>4308</v>
      </c>
      <c r="J783" s="447" t="s">
        <v>4308</v>
      </c>
      <c r="K783" s="447" t="s">
        <v>4308</v>
      </c>
      <c r="L783" s="447" t="s">
        <v>4308</v>
      </c>
      <c r="M783" s="447" t="s">
        <v>4308</v>
      </c>
      <c r="N783" s="447" t="s">
        <v>4308</v>
      </c>
    </row>
    <row r="784" spans="1:14" x14ac:dyDescent="0.3">
      <c r="A784" s="447">
        <v>705339</v>
      </c>
      <c r="B784" s="447" t="s">
        <v>317</v>
      </c>
      <c r="C784" s="447" t="s">
        <v>4308</v>
      </c>
      <c r="D784" s="447" t="s">
        <v>4308</v>
      </c>
      <c r="E784" s="447" t="s">
        <v>4308</v>
      </c>
      <c r="F784" s="447" t="s">
        <v>4308</v>
      </c>
      <c r="G784" s="447" t="s">
        <v>4308</v>
      </c>
      <c r="H784" s="447" t="s">
        <v>4308</v>
      </c>
      <c r="I784" s="447" t="s">
        <v>4308</v>
      </c>
      <c r="J784" s="447" t="s">
        <v>4308</v>
      </c>
      <c r="K784" s="447" t="s">
        <v>4308</v>
      </c>
      <c r="L784" s="447" t="s">
        <v>4308</v>
      </c>
      <c r="M784" s="447" t="s">
        <v>4308</v>
      </c>
      <c r="N784" s="447" t="s">
        <v>4308</v>
      </c>
    </row>
    <row r="785" spans="1:14" x14ac:dyDescent="0.3">
      <c r="A785" s="447">
        <v>705330</v>
      </c>
      <c r="B785" s="447" t="s">
        <v>317</v>
      </c>
      <c r="C785" s="447" t="s">
        <v>4308</v>
      </c>
      <c r="D785" s="447" t="s">
        <v>4308</v>
      </c>
      <c r="E785" s="447" t="s">
        <v>4308</v>
      </c>
      <c r="F785" s="447" t="s">
        <v>4308</v>
      </c>
      <c r="G785" s="447" t="s">
        <v>4308</v>
      </c>
      <c r="H785" s="447" t="s">
        <v>4308</v>
      </c>
      <c r="I785" s="447" t="s">
        <v>4308</v>
      </c>
      <c r="J785" s="447" t="s">
        <v>4308</v>
      </c>
      <c r="K785" s="447" t="s">
        <v>4308</v>
      </c>
      <c r="L785" s="447" t="s">
        <v>4308</v>
      </c>
      <c r="M785" s="447" t="s">
        <v>4308</v>
      </c>
      <c r="N785" s="447" t="s">
        <v>4308</v>
      </c>
    </row>
    <row r="786" spans="1:14" x14ac:dyDescent="0.3">
      <c r="A786" s="447">
        <v>705329</v>
      </c>
      <c r="B786" s="447" t="s">
        <v>317</v>
      </c>
      <c r="C786" s="447" t="s">
        <v>4308</v>
      </c>
      <c r="D786" s="447" t="s">
        <v>4308</v>
      </c>
      <c r="E786" s="447" t="s">
        <v>4308</v>
      </c>
      <c r="F786" s="447" t="s">
        <v>4308</v>
      </c>
      <c r="G786" s="447" t="s">
        <v>4308</v>
      </c>
      <c r="H786" s="447" t="s">
        <v>4308</v>
      </c>
      <c r="I786" s="447" t="s">
        <v>4308</v>
      </c>
      <c r="J786" s="447" t="s">
        <v>4308</v>
      </c>
      <c r="K786" s="447" t="s">
        <v>4308</v>
      </c>
      <c r="L786" s="447" t="s">
        <v>4308</v>
      </c>
      <c r="M786" s="447" t="s">
        <v>4308</v>
      </c>
      <c r="N786" s="447" t="s">
        <v>4308</v>
      </c>
    </row>
    <row r="787" spans="1:14" x14ac:dyDescent="0.3">
      <c r="A787" s="447">
        <v>705321</v>
      </c>
      <c r="B787" s="447" t="s">
        <v>317</v>
      </c>
      <c r="C787" s="447" t="s">
        <v>4308</v>
      </c>
      <c r="D787" s="447" t="s">
        <v>4308</v>
      </c>
      <c r="E787" s="447" t="s">
        <v>4308</v>
      </c>
      <c r="F787" s="447" t="s">
        <v>4308</v>
      </c>
      <c r="G787" s="447" t="s">
        <v>4308</v>
      </c>
      <c r="H787" s="447" t="s">
        <v>4308</v>
      </c>
      <c r="I787" s="447" t="s">
        <v>4308</v>
      </c>
      <c r="J787" s="447" t="s">
        <v>4308</v>
      </c>
      <c r="K787" s="447" t="s">
        <v>4308</v>
      </c>
      <c r="L787" s="447" t="s">
        <v>4308</v>
      </c>
      <c r="M787" s="447" t="s">
        <v>4308</v>
      </c>
      <c r="N787" s="447" t="s">
        <v>4308</v>
      </c>
    </row>
    <row r="788" spans="1:14" x14ac:dyDescent="0.3">
      <c r="A788" s="447">
        <v>705314</v>
      </c>
      <c r="B788" s="447" t="s">
        <v>317</v>
      </c>
      <c r="C788" s="447" t="s">
        <v>4308</v>
      </c>
      <c r="D788" s="447" t="s">
        <v>4308</v>
      </c>
      <c r="E788" s="447" t="s">
        <v>4308</v>
      </c>
      <c r="F788" s="447" t="s">
        <v>4308</v>
      </c>
      <c r="G788" s="447" t="s">
        <v>4308</v>
      </c>
      <c r="H788" s="447" t="s">
        <v>4308</v>
      </c>
      <c r="I788" s="447" t="s">
        <v>4308</v>
      </c>
      <c r="J788" s="447" t="s">
        <v>4308</v>
      </c>
      <c r="K788" s="447" t="s">
        <v>4308</v>
      </c>
      <c r="L788" s="447" t="s">
        <v>4308</v>
      </c>
      <c r="M788" s="447" t="s">
        <v>4308</v>
      </c>
      <c r="N788" s="447" t="s">
        <v>4308</v>
      </c>
    </row>
    <row r="789" spans="1:14" x14ac:dyDescent="0.3">
      <c r="A789" s="447">
        <v>705313</v>
      </c>
      <c r="B789" s="447" t="s">
        <v>317</v>
      </c>
      <c r="C789" s="447" t="s">
        <v>4308</v>
      </c>
      <c r="D789" s="447" t="s">
        <v>4308</v>
      </c>
      <c r="E789" s="447" t="s">
        <v>4308</v>
      </c>
      <c r="F789" s="447" t="s">
        <v>4308</v>
      </c>
      <c r="G789" s="447" t="s">
        <v>4308</v>
      </c>
      <c r="H789" s="447" t="s">
        <v>4308</v>
      </c>
      <c r="I789" s="447" t="s">
        <v>4308</v>
      </c>
      <c r="J789" s="447" t="s">
        <v>4308</v>
      </c>
      <c r="K789" s="447" t="s">
        <v>4308</v>
      </c>
      <c r="L789" s="447" t="s">
        <v>4308</v>
      </c>
      <c r="M789" s="447" t="s">
        <v>4308</v>
      </c>
      <c r="N789" s="447" t="s">
        <v>4308</v>
      </c>
    </row>
    <row r="790" spans="1:14" x14ac:dyDescent="0.3">
      <c r="A790" s="447">
        <v>705292</v>
      </c>
      <c r="B790" s="447" t="s">
        <v>317</v>
      </c>
      <c r="C790" s="447" t="s">
        <v>4308</v>
      </c>
      <c r="D790" s="447" t="s">
        <v>4308</v>
      </c>
      <c r="E790" s="447" t="s">
        <v>4308</v>
      </c>
      <c r="F790" s="447" t="s">
        <v>4308</v>
      </c>
      <c r="G790" s="447" t="s">
        <v>4308</v>
      </c>
      <c r="H790" s="447" t="s">
        <v>4308</v>
      </c>
      <c r="I790" s="447" t="s">
        <v>4308</v>
      </c>
      <c r="J790" s="447" t="s">
        <v>4308</v>
      </c>
      <c r="K790" s="447" t="s">
        <v>4308</v>
      </c>
      <c r="L790" s="447" t="s">
        <v>4308</v>
      </c>
      <c r="M790" s="447" t="s">
        <v>4308</v>
      </c>
      <c r="N790" s="447" t="s">
        <v>4308</v>
      </c>
    </row>
    <row r="791" spans="1:14" x14ac:dyDescent="0.3">
      <c r="A791" s="447">
        <v>705291</v>
      </c>
      <c r="B791" s="447" t="s">
        <v>317</v>
      </c>
      <c r="C791" s="447" t="s">
        <v>4308</v>
      </c>
      <c r="D791" s="447" t="s">
        <v>4308</v>
      </c>
      <c r="E791" s="447" t="s">
        <v>4308</v>
      </c>
      <c r="F791" s="447" t="s">
        <v>4308</v>
      </c>
      <c r="G791" s="447" t="s">
        <v>4308</v>
      </c>
      <c r="H791" s="447" t="s">
        <v>4308</v>
      </c>
      <c r="I791" s="447" t="s">
        <v>4308</v>
      </c>
      <c r="J791" s="447" t="s">
        <v>4308</v>
      </c>
      <c r="K791" s="447" t="s">
        <v>4308</v>
      </c>
      <c r="L791" s="447" t="s">
        <v>4308</v>
      </c>
      <c r="M791" s="447" t="s">
        <v>4308</v>
      </c>
      <c r="N791" s="447" t="s">
        <v>4308</v>
      </c>
    </row>
    <row r="792" spans="1:14" x14ac:dyDescent="0.3">
      <c r="A792" s="447">
        <v>705290</v>
      </c>
      <c r="B792" s="447" t="s">
        <v>317</v>
      </c>
      <c r="C792" s="447" t="s">
        <v>4308</v>
      </c>
      <c r="D792" s="447" t="s">
        <v>4308</v>
      </c>
      <c r="E792" s="447" t="s">
        <v>4308</v>
      </c>
      <c r="F792" s="447" t="s">
        <v>4308</v>
      </c>
      <c r="G792" s="447" t="s">
        <v>4308</v>
      </c>
      <c r="H792" s="447" t="s">
        <v>4308</v>
      </c>
      <c r="I792" s="447" t="s">
        <v>4308</v>
      </c>
      <c r="J792" s="447" t="s">
        <v>4308</v>
      </c>
      <c r="K792" s="447" t="s">
        <v>4308</v>
      </c>
      <c r="L792" s="447" t="s">
        <v>4308</v>
      </c>
      <c r="M792" s="447" t="s">
        <v>4308</v>
      </c>
      <c r="N792" s="447" t="s">
        <v>4308</v>
      </c>
    </row>
    <row r="793" spans="1:14" x14ac:dyDescent="0.3">
      <c r="A793" s="447">
        <v>705273</v>
      </c>
      <c r="B793" s="447" t="s">
        <v>317</v>
      </c>
      <c r="C793" s="447" t="s">
        <v>4308</v>
      </c>
      <c r="D793" s="447" t="s">
        <v>4308</v>
      </c>
      <c r="E793" s="447" t="s">
        <v>4308</v>
      </c>
      <c r="F793" s="447" t="s">
        <v>4308</v>
      </c>
      <c r="G793" s="447" t="s">
        <v>4308</v>
      </c>
      <c r="H793" s="447" t="s">
        <v>4308</v>
      </c>
      <c r="I793" s="447" t="s">
        <v>4308</v>
      </c>
      <c r="J793" s="447" t="s">
        <v>4308</v>
      </c>
      <c r="K793" s="447" t="s">
        <v>4308</v>
      </c>
      <c r="L793" s="447" t="s">
        <v>4308</v>
      </c>
      <c r="M793" s="447" t="s">
        <v>4308</v>
      </c>
      <c r="N793" s="447" t="s">
        <v>4308</v>
      </c>
    </row>
    <row r="794" spans="1:14" x14ac:dyDescent="0.3">
      <c r="A794" s="447">
        <v>705271</v>
      </c>
      <c r="B794" s="447" t="s">
        <v>317</v>
      </c>
      <c r="C794" s="447" t="s">
        <v>4308</v>
      </c>
      <c r="D794" s="447" t="s">
        <v>4308</v>
      </c>
      <c r="E794" s="447" t="s">
        <v>4308</v>
      </c>
      <c r="F794" s="447" t="s">
        <v>4308</v>
      </c>
      <c r="G794" s="447" t="s">
        <v>4308</v>
      </c>
      <c r="H794" s="447" t="s">
        <v>4308</v>
      </c>
      <c r="I794" s="447" t="s">
        <v>4308</v>
      </c>
      <c r="J794" s="447" t="s">
        <v>4308</v>
      </c>
      <c r="K794" s="447" t="s">
        <v>4308</v>
      </c>
      <c r="L794" s="447" t="s">
        <v>4308</v>
      </c>
      <c r="M794" s="447" t="s">
        <v>4308</v>
      </c>
      <c r="N794" s="447" t="s">
        <v>4308</v>
      </c>
    </row>
    <row r="795" spans="1:14" x14ac:dyDescent="0.3">
      <c r="A795" s="447">
        <v>705263</v>
      </c>
      <c r="B795" s="447" t="s">
        <v>317</v>
      </c>
      <c r="C795" s="447" t="s">
        <v>4308</v>
      </c>
      <c r="D795" s="447" t="s">
        <v>4308</v>
      </c>
      <c r="E795" s="447" t="s">
        <v>4308</v>
      </c>
      <c r="F795" s="447" t="s">
        <v>4308</v>
      </c>
      <c r="G795" s="447" t="s">
        <v>4308</v>
      </c>
      <c r="H795" s="447" t="s">
        <v>4308</v>
      </c>
      <c r="I795" s="447" t="s">
        <v>4308</v>
      </c>
      <c r="J795" s="447" t="s">
        <v>4308</v>
      </c>
      <c r="K795" s="447" t="s">
        <v>4308</v>
      </c>
      <c r="L795" s="447" t="s">
        <v>4308</v>
      </c>
      <c r="M795" s="447" t="s">
        <v>4308</v>
      </c>
      <c r="N795" s="447" t="s">
        <v>4308</v>
      </c>
    </row>
    <row r="796" spans="1:14" x14ac:dyDescent="0.3">
      <c r="A796" s="447">
        <v>705253</v>
      </c>
      <c r="B796" s="447" t="s">
        <v>317</v>
      </c>
      <c r="C796" s="447" t="s">
        <v>4308</v>
      </c>
      <c r="D796" s="447" t="s">
        <v>4308</v>
      </c>
      <c r="E796" s="447" t="s">
        <v>4308</v>
      </c>
      <c r="F796" s="447" t="s">
        <v>4308</v>
      </c>
      <c r="G796" s="447" t="s">
        <v>4308</v>
      </c>
      <c r="H796" s="447" t="s">
        <v>4308</v>
      </c>
      <c r="I796" s="447" t="s">
        <v>4308</v>
      </c>
      <c r="J796" s="447" t="s">
        <v>4308</v>
      </c>
      <c r="K796" s="447" t="s">
        <v>4308</v>
      </c>
      <c r="L796" s="447" t="s">
        <v>4308</v>
      </c>
      <c r="M796" s="447" t="s">
        <v>4308</v>
      </c>
      <c r="N796" s="447" t="s">
        <v>4308</v>
      </c>
    </row>
    <row r="797" spans="1:14" x14ac:dyDescent="0.3">
      <c r="A797" s="447">
        <v>705243</v>
      </c>
      <c r="B797" s="447" t="s">
        <v>317</v>
      </c>
      <c r="C797" s="447" t="s">
        <v>4308</v>
      </c>
      <c r="D797" s="447" t="s">
        <v>4308</v>
      </c>
      <c r="E797" s="447" t="s">
        <v>4308</v>
      </c>
      <c r="F797" s="447" t="s">
        <v>4308</v>
      </c>
      <c r="G797" s="447" t="s">
        <v>4308</v>
      </c>
      <c r="H797" s="447" t="s">
        <v>4308</v>
      </c>
      <c r="I797" s="447" t="s">
        <v>4308</v>
      </c>
      <c r="J797" s="447" t="s">
        <v>4308</v>
      </c>
      <c r="K797" s="447" t="s">
        <v>4308</v>
      </c>
      <c r="L797" s="447" t="s">
        <v>4308</v>
      </c>
      <c r="M797" s="447" t="s">
        <v>4308</v>
      </c>
      <c r="N797" s="447" t="s">
        <v>4308</v>
      </c>
    </row>
    <row r="798" spans="1:14" x14ac:dyDescent="0.3">
      <c r="A798" s="447">
        <v>705239</v>
      </c>
      <c r="B798" s="447" t="s">
        <v>317</v>
      </c>
      <c r="C798" s="447" t="s">
        <v>4308</v>
      </c>
      <c r="D798" s="447" t="s">
        <v>4308</v>
      </c>
      <c r="E798" s="447" t="s">
        <v>4308</v>
      </c>
      <c r="F798" s="447" t="s">
        <v>4308</v>
      </c>
      <c r="G798" s="447" t="s">
        <v>4308</v>
      </c>
      <c r="H798" s="447" t="s">
        <v>4308</v>
      </c>
      <c r="I798" s="447" t="s">
        <v>4308</v>
      </c>
      <c r="J798" s="447" t="s">
        <v>4308</v>
      </c>
      <c r="K798" s="447" t="s">
        <v>4308</v>
      </c>
      <c r="L798" s="447" t="s">
        <v>4308</v>
      </c>
      <c r="M798" s="447" t="s">
        <v>4308</v>
      </c>
      <c r="N798" s="447" t="s">
        <v>4308</v>
      </c>
    </row>
    <row r="799" spans="1:14" x14ac:dyDescent="0.3">
      <c r="A799" s="447">
        <v>705237</v>
      </c>
      <c r="B799" s="447" t="s">
        <v>317</v>
      </c>
      <c r="C799" s="447" t="s">
        <v>4308</v>
      </c>
      <c r="D799" s="447" t="s">
        <v>4308</v>
      </c>
      <c r="E799" s="447" t="s">
        <v>4308</v>
      </c>
      <c r="F799" s="447" t="s">
        <v>4308</v>
      </c>
      <c r="G799" s="447" t="s">
        <v>4308</v>
      </c>
      <c r="H799" s="447" t="s">
        <v>4308</v>
      </c>
      <c r="I799" s="447" t="s">
        <v>4308</v>
      </c>
      <c r="J799" s="447" t="s">
        <v>4308</v>
      </c>
      <c r="K799" s="447" t="s">
        <v>4308</v>
      </c>
      <c r="L799" s="447" t="s">
        <v>4308</v>
      </c>
      <c r="M799" s="447" t="s">
        <v>4308</v>
      </c>
      <c r="N799" s="447" t="s">
        <v>4308</v>
      </c>
    </row>
    <row r="800" spans="1:14" x14ac:dyDescent="0.3">
      <c r="A800" s="447">
        <v>705219</v>
      </c>
      <c r="B800" s="447" t="s">
        <v>317</v>
      </c>
      <c r="C800" s="447" t="s">
        <v>4308</v>
      </c>
      <c r="D800" s="447" t="s">
        <v>4308</v>
      </c>
      <c r="E800" s="447" t="s">
        <v>4308</v>
      </c>
      <c r="F800" s="447" t="s">
        <v>4308</v>
      </c>
      <c r="G800" s="447" t="s">
        <v>4308</v>
      </c>
      <c r="H800" s="447" t="s">
        <v>4308</v>
      </c>
      <c r="I800" s="447" t="s">
        <v>4308</v>
      </c>
      <c r="J800" s="447" t="s">
        <v>4308</v>
      </c>
      <c r="K800" s="447" t="s">
        <v>4308</v>
      </c>
      <c r="L800" s="447" t="s">
        <v>4308</v>
      </c>
      <c r="M800" s="447" t="s">
        <v>4308</v>
      </c>
      <c r="N800" s="447" t="s">
        <v>4308</v>
      </c>
    </row>
    <row r="801" spans="1:14" x14ac:dyDescent="0.3">
      <c r="A801" s="447">
        <v>705218</v>
      </c>
      <c r="B801" s="447" t="s">
        <v>317</v>
      </c>
      <c r="C801" s="447" t="s">
        <v>4308</v>
      </c>
      <c r="D801" s="447" t="s">
        <v>4308</v>
      </c>
      <c r="E801" s="447" t="s">
        <v>4308</v>
      </c>
      <c r="F801" s="447" t="s">
        <v>4308</v>
      </c>
      <c r="G801" s="447" t="s">
        <v>4308</v>
      </c>
      <c r="H801" s="447" t="s">
        <v>4308</v>
      </c>
      <c r="I801" s="447" t="s">
        <v>4308</v>
      </c>
      <c r="J801" s="447" t="s">
        <v>4308</v>
      </c>
      <c r="K801" s="447" t="s">
        <v>4308</v>
      </c>
      <c r="L801" s="447" t="s">
        <v>4308</v>
      </c>
      <c r="M801" s="447" t="s">
        <v>4308</v>
      </c>
      <c r="N801" s="447" t="s">
        <v>4308</v>
      </c>
    </row>
    <row r="802" spans="1:14" x14ac:dyDescent="0.3">
      <c r="A802" s="447">
        <v>705215</v>
      </c>
      <c r="B802" s="447" t="s">
        <v>317</v>
      </c>
      <c r="C802" s="447" t="s">
        <v>4308</v>
      </c>
      <c r="D802" s="447" t="s">
        <v>4308</v>
      </c>
      <c r="E802" s="447" t="s">
        <v>4308</v>
      </c>
      <c r="F802" s="447" t="s">
        <v>4308</v>
      </c>
      <c r="G802" s="447" t="s">
        <v>4308</v>
      </c>
      <c r="H802" s="447" t="s">
        <v>4308</v>
      </c>
      <c r="I802" s="447" t="s">
        <v>4308</v>
      </c>
      <c r="J802" s="447" t="s">
        <v>4308</v>
      </c>
      <c r="K802" s="447" t="s">
        <v>4308</v>
      </c>
      <c r="L802" s="447" t="s">
        <v>4308</v>
      </c>
      <c r="M802" s="447" t="s">
        <v>4308</v>
      </c>
      <c r="N802" s="447" t="s">
        <v>4308</v>
      </c>
    </row>
    <row r="803" spans="1:14" x14ac:dyDescent="0.3">
      <c r="A803" s="447">
        <v>705202</v>
      </c>
      <c r="B803" s="447" t="s">
        <v>317</v>
      </c>
      <c r="C803" s="447" t="s">
        <v>4308</v>
      </c>
      <c r="D803" s="447" t="s">
        <v>4308</v>
      </c>
      <c r="E803" s="447" t="s">
        <v>4308</v>
      </c>
      <c r="F803" s="447" t="s">
        <v>4308</v>
      </c>
      <c r="G803" s="447" t="s">
        <v>4308</v>
      </c>
      <c r="H803" s="447" t="s">
        <v>4308</v>
      </c>
      <c r="I803" s="447" t="s">
        <v>4308</v>
      </c>
      <c r="J803" s="447" t="s">
        <v>4308</v>
      </c>
      <c r="K803" s="447" t="s">
        <v>4308</v>
      </c>
      <c r="L803" s="447" t="s">
        <v>4308</v>
      </c>
      <c r="M803" s="447" t="s">
        <v>4308</v>
      </c>
      <c r="N803" s="447" t="s">
        <v>4308</v>
      </c>
    </row>
    <row r="804" spans="1:14" x14ac:dyDescent="0.3">
      <c r="A804" s="447">
        <v>705191</v>
      </c>
      <c r="B804" s="447" t="s">
        <v>317</v>
      </c>
      <c r="C804" s="447" t="s">
        <v>4308</v>
      </c>
      <c r="D804" s="447" t="s">
        <v>4308</v>
      </c>
      <c r="E804" s="447" t="s">
        <v>4308</v>
      </c>
      <c r="F804" s="447" t="s">
        <v>4308</v>
      </c>
      <c r="G804" s="447" t="s">
        <v>4308</v>
      </c>
      <c r="H804" s="447" t="s">
        <v>4308</v>
      </c>
      <c r="I804" s="447" t="s">
        <v>4308</v>
      </c>
      <c r="J804" s="447" t="s">
        <v>4308</v>
      </c>
      <c r="K804" s="447" t="s">
        <v>4308</v>
      </c>
      <c r="L804" s="447" t="s">
        <v>4308</v>
      </c>
      <c r="M804" s="447" t="s">
        <v>4308</v>
      </c>
      <c r="N804" s="447" t="s">
        <v>4308</v>
      </c>
    </row>
    <row r="805" spans="1:14" x14ac:dyDescent="0.3">
      <c r="A805" s="447">
        <v>705183</v>
      </c>
      <c r="B805" s="447" t="s">
        <v>317</v>
      </c>
      <c r="C805" s="447" t="s">
        <v>4308</v>
      </c>
      <c r="D805" s="447" t="s">
        <v>4308</v>
      </c>
      <c r="E805" s="447" t="s">
        <v>4308</v>
      </c>
      <c r="F805" s="447" t="s">
        <v>4308</v>
      </c>
      <c r="G805" s="447" t="s">
        <v>4308</v>
      </c>
      <c r="H805" s="447" t="s">
        <v>4308</v>
      </c>
      <c r="I805" s="447" t="s">
        <v>4308</v>
      </c>
      <c r="J805" s="447" t="s">
        <v>4308</v>
      </c>
      <c r="K805" s="447" t="s">
        <v>4308</v>
      </c>
      <c r="L805" s="447" t="s">
        <v>4308</v>
      </c>
      <c r="M805" s="447" t="s">
        <v>4308</v>
      </c>
      <c r="N805" s="447" t="s">
        <v>4308</v>
      </c>
    </row>
    <row r="806" spans="1:14" x14ac:dyDescent="0.3">
      <c r="A806" s="447">
        <v>705175</v>
      </c>
      <c r="B806" s="447" t="s">
        <v>317</v>
      </c>
      <c r="C806" s="447" t="s">
        <v>4308</v>
      </c>
      <c r="D806" s="447" t="s">
        <v>4308</v>
      </c>
      <c r="E806" s="447" t="s">
        <v>4308</v>
      </c>
      <c r="F806" s="447" t="s">
        <v>4308</v>
      </c>
      <c r="G806" s="447" t="s">
        <v>4308</v>
      </c>
      <c r="H806" s="447" t="s">
        <v>4308</v>
      </c>
      <c r="I806" s="447" t="s">
        <v>4308</v>
      </c>
      <c r="J806" s="447" t="s">
        <v>4308</v>
      </c>
      <c r="K806" s="447" t="s">
        <v>4308</v>
      </c>
      <c r="L806" s="447" t="s">
        <v>4308</v>
      </c>
      <c r="M806" s="447" t="s">
        <v>4308</v>
      </c>
      <c r="N806" s="447" t="s">
        <v>4308</v>
      </c>
    </row>
    <row r="807" spans="1:14" x14ac:dyDescent="0.3">
      <c r="A807" s="447">
        <v>705174</v>
      </c>
      <c r="B807" s="447" t="s">
        <v>317</v>
      </c>
      <c r="C807" s="447" t="s">
        <v>4308</v>
      </c>
      <c r="D807" s="447" t="s">
        <v>4308</v>
      </c>
      <c r="E807" s="447" t="s">
        <v>4308</v>
      </c>
      <c r="F807" s="447" t="s">
        <v>4308</v>
      </c>
      <c r="G807" s="447" t="s">
        <v>4308</v>
      </c>
      <c r="H807" s="447" t="s">
        <v>4308</v>
      </c>
      <c r="I807" s="447" t="s">
        <v>4308</v>
      </c>
      <c r="J807" s="447" t="s">
        <v>4308</v>
      </c>
      <c r="K807" s="447" t="s">
        <v>4308</v>
      </c>
      <c r="L807" s="447" t="s">
        <v>4308</v>
      </c>
      <c r="M807" s="447" t="s">
        <v>4308</v>
      </c>
      <c r="N807" s="447" t="s">
        <v>4308</v>
      </c>
    </row>
    <row r="808" spans="1:14" x14ac:dyDescent="0.3">
      <c r="A808" s="447">
        <v>705169</v>
      </c>
      <c r="B808" s="447" t="s">
        <v>317</v>
      </c>
      <c r="C808" s="447" t="s">
        <v>4308</v>
      </c>
      <c r="D808" s="447" t="s">
        <v>4308</v>
      </c>
      <c r="E808" s="447" t="s">
        <v>4308</v>
      </c>
      <c r="F808" s="447" t="s">
        <v>4308</v>
      </c>
      <c r="G808" s="447" t="s">
        <v>4308</v>
      </c>
      <c r="H808" s="447" t="s">
        <v>4308</v>
      </c>
      <c r="I808" s="447" t="s">
        <v>4308</v>
      </c>
      <c r="J808" s="447" t="s">
        <v>4308</v>
      </c>
      <c r="K808" s="447" t="s">
        <v>4308</v>
      </c>
      <c r="L808" s="447" t="s">
        <v>4308</v>
      </c>
      <c r="M808" s="447" t="s">
        <v>4308</v>
      </c>
      <c r="N808" s="447" t="s">
        <v>4308</v>
      </c>
    </row>
    <row r="809" spans="1:14" x14ac:dyDescent="0.3">
      <c r="A809" s="447">
        <v>705163</v>
      </c>
      <c r="B809" s="447" t="s">
        <v>317</v>
      </c>
      <c r="C809" s="447" t="s">
        <v>4308</v>
      </c>
      <c r="D809" s="447" t="s">
        <v>4308</v>
      </c>
      <c r="E809" s="447" t="s">
        <v>4308</v>
      </c>
      <c r="F809" s="447" t="s">
        <v>4308</v>
      </c>
      <c r="G809" s="447" t="s">
        <v>4308</v>
      </c>
      <c r="H809" s="447" t="s">
        <v>4308</v>
      </c>
      <c r="I809" s="447" t="s">
        <v>4308</v>
      </c>
      <c r="J809" s="447" t="s">
        <v>4308</v>
      </c>
      <c r="K809" s="447" t="s">
        <v>4308</v>
      </c>
      <c r="L809" s="447" t="s">
        <v>4308</v>
      </c>
      <c r="M809" s="447" t="s">
        <v>4308</v>
      </c>
      <c r="N809" s="447" t="s">
        <v>4308</v>
      </c>
    </row>
    <row r="810" spans="1:14" x14ac:dyDescent="0.3">
      <c r="A810" s="447">
        <v>705128</v>
      </c>
      <c r="B810" s="447" t="s">
        <v>317</v>
      </c>
      <c r="C810" s="447" t="s">
        <v>4308</v>
      </c>
      <c r="D810" s="447" t="s">
        <v>4308</v>
      </c>
      <c r="E810" s="447" t="s">
        <v>4308</v>
      </c>
      <c r="F810" s="447" t="s">
        <v>4308</v>
      </c>
      <c r="G810" s="447" t="s">
        <v>4308</v>
      </c>
      <c r="H810" s="447" t="s">
        <v>4308</v>
      </c>
      <c r="I810" s="447" t="s">
        <v>4308</v>
      </c>
      <c r="J810" s="447" t="s">
        <v>4308</v>
      </c>
      <c r="K810" s="447" t="s">
        <v>4308</v>
      </c>
      <c r="L810" s="447" t="s">
        <v>4308</v>
      </c>
      <c r="M810" s="447" t="s">
        <v>4308</v>
      </c>
      <c r="N810" s="447" t="s">
        <v>4308</v>
      </c>
    </row>
    <row r="811" spans="1:14" x14ac:dyDescent="0.3">
      <c r="A811" s="447">
        <v>705118</v>
      </c>
      <c r="B811" s="447" t="s">
        <v>317</v>
      </c>
      <c r="C811" s="447" t="s">
        <v>4308</v>
      </c>
      <c r="D811" s="447" t="s">
        <v>4308</v>
      </c>
      <c r="E811" s="447" t="s">
        <v>4308</v>
      </c>
      <c r="F811" s="447" t="s">
        <v>4308</v>
      </c>
      <c r="G811" s="447" t="s">
        <v>4308</v>
      </c>
      <c r="H811" s="447" t="s">
        <v>4308</v>
      </c>
      <c r="I811" s="447" t="s">
        <v>4308</v>
      </c>
      <c r="J811" s="447" t="s">
        <v>4308</v>
      </c>
      <c r="K811" s="447" t="s">
        <v>4308</v>
      </c>
      <c r="L811" s="447" t="s">
        <v>4308</v>
      </c>
      <c r="M811" s="447" t="s">
        <v>4308</v>
      </c>
      <c r="N811" s="447" t="s">
        <v>4308</v>
      </c>
    </row>
    <row r="812" spans="1:14" x14ac:dyDescent="0.3">
      <c r="A812" s="447">
        <v>705116</v>
      </c>
      <c r="B812" s="447" t="s">
        <v>317</v>
      </c>
      <c r="C812" s="447" t="s">
        <v>4308</v>
      </c>
      <c r="D812" s="447" t="s">
        <v>4308</v>
      </c>
      <c r="E812" s="447" t="s">
        <v>4308</v>
      </c>
      <c r="F812" s="447" t="s">
        <v>4308</v>
      </c>
      <c r="G812" s="447" t="s">
        <v>4308</v>
      </c>
      <c r="H812" s="447" t="s">
        <v>4308</v>
      </c>
      <c r="I812" s="447" t="s">
        <v>4308</v>
      </c>
      <c r="J812" s="447" t="s">
        <v>4308</v>
      </c>
      <c r="K812" s="447" t="s">
        <v>4308</v>
      </c>
      <c r="L812" s="447" t="s">
        <v>4308</v>
      </c>
      <c r="M812" s="447" t="s">
        <v>4308</v>
      </c>
      <c r="N812" s="447" t="s">
        <v>4308</v>
      </c>
    </row>
    <row r="813" spans="1:14" x14ac:dyDescent="0.3">
      <c r="A813" s="447">
        <v>705111</v>
      </c>
      <c r="B813" s="447" t="s">
        <v>317</v>
      </c>
      <c r="C813" s="447" t="s">
        <v>4308</v>
      </c>
      <c r="D813" s="447" t="s">
        <v>4308</v>
      </c>
      <c r="E813" s="447" t="s">
        <v>4308</v>
      </c>
      <c r="F813" s="447" t="s">
        <v>4308</v>
      </c>
      <c r="G813" s="447" t="s">
        <v>4308</v>
      </c>
      <c r="H813" s="447" t="s">
        <v>4308</v>
      </c>
      <c r="I813" s="447" t="s">
        <v>4308</v>
      </c>
      <c r="J813" s="447" t="s">
        <v>4308</v>
      </c>
      <c r="K813" s="447" t="s">
        <v>4308</v>
      </c>
      <c r="L813" s="447" t="s">
        <v>4308</v>
      </c>
      <c r="M813" s="447" t="s">
        <v>4308</v>
      </c>
      <c r="N813" s="447" t="s">
        <v>4308</v>
      </c>
    </row>
    <row r="814" spans="1:14" x14ac:dyDescent="0.3">
      <c r="A814" s="447">
        <v>705109</v>
      </c>
      <c r="B814" s="447" t="s">
        <v>317</v>
      </c>
      <c r="C814" s="447" t="s">
        <v>4308</v>
      </c>
      <c r="D814" s="447" t="s">
        <v>4308</v>
      </c>
      <c r="E814" s="447" t="s">
        <v>4308</v>
      </c>
      <c r="F814" s="447" t="s">
        <v>4308</v>
      </c>
      <c r="G814" s="447" t="s">
        <v>4308</v>
      </c>
      <c r="H814" s="447" t="s">
        <v>4308</v>
      </c>
      <c r="I814" s="447" t="s">
        <v>4308</v>
      </c>
      <c r="J814" s="447" t="s">
        <v>4308</v>
      </c>
      <c r="K814" s="447" t="s">
        <v>4308</v>
      </c>
      <c r="L814" s="447" t="s">
        <v>4308</v>
      </c>
      <c r="M814" s="447" t="s">
        <v>4308</v>
      </c>
      <c r="N814" s="447" t="s">
        <v>4308</v>
      </c>
    </row>
    <row r="815" spans="1:14" x14ac:dyDescent="0.3">
      <c r="A815" s="447">
        <v>705090</v>
      </c>
      <c r="B815" s="447" t="s">
        <v>317</v>
      </c>
      <c r="C815" s="447" t="s">
        <v>4308</v>
      </c>
      <c r="D815" s="447" t="s">
        <v>4308</v>
      </c>
      <c r="E815" s="447" t="s">
        <v>4308</v>
      </c>
      <c r="F815" s="447" t="s">
        <v>4308</v>
      </c>
      <c r="G815" s="447" t="s">
        <v>4308</v>
      </c>
      <c r="H815" s="447" t="s">
        <v>4308</v>
      </c>
      <c r="I815" s="447" t="s">
        <v>4308</v>
      </c>
      <c r="J815" s="447" t="s">
        <v>4308</v>
      </c>
      <c r="K815" s="447" t="s">
        <v>4308</v>
      </c>
      <c r="L815" s="447" t="s">
        <v>4308</v>
      </c>
      <c r="M815" s="447" t="s">
        <v>4308</v>
      </c>
      <c r="N815" s="447" t="s">
        <v>4308</v>
      </c>
    </row>
    <row r="816" spans="1:14" x14ac:dyDescent="0.3">
      <c r="A816" s="447">
        <v>705075</v>
      </c>
      <c r="B816" s="447" t="s">
        <v>317</v>
      </c>
      <c r="C816" s="447" t="s">
        <v>4308</v>
      </c>
      <c r="D816" s="447" t="s">
        <v>4308</v>
      </c>
      <c r="E816" s="447" t="s">
        <v>4308</v>
      </c>
      <c r="F816" s="447" t="s">
        <v>4308</v>
      </c>
      <c r="G816" s="447" t="s">
        <v>4308</v>
      </c>
      <c r="H816" s="447" t="s">
        <v>4308</v>
      </c>
      <c r="I816" s="447" t="s">
        <v>4308</v>
      </c>
      <c r="J816" s="447" t="s">
        <v>4308</v>
      </c>
      <c r="K816" s="447" t="s">
        <v>4308</v>
      </c>
      <c r="L816" s="447" t="s">
        <v>4308</v>
      </c>
      <c r="M816" s="447" t="s">
        <v>4308</v>
      </c>
      <c r="N816" s="447" t="s">
        <v>4308</v>
      </c>
    </row>
    <row r="817" spans="1:14" x14ac:dyDescent="0.3">
      <c r="A817" s="447">
        <v>705069</v>
      </c>
      <c r="B817" s="447" t="s">
        <v>317</v>
      </c>
      <c r="C817" s="447" t="s">
        <v>4308</v>
      </c>
      <c r="D817" s="447" t="s">
        <v>4308</v>
      </c>
      <c r="E817" s="447" t="s">
        <v>4308</v>
      </c>
      <c r="F817" s="447" t="s">
        <v>4308</v>
      </c>
      <c r="G817" s="447" t="s">
        <v>4308</v>
      </c>
      <c r="H817" s="447" t="s">
        <v>4308</v>
      </c>
      <c r="I817" s="447" t="s">
        <v>4308</v>
      </c>
      <c r="J817" s="447" t="s">
        <v>4308</v>
      </c>
      <c r="K817" s="447" t="s">
        <v>4308</v>
      </c>
      <c r="L817" s="447" t="s">
        <v>4308</v>
      </c>
      <c r="M817" s="447" t="s">
        <v>4308</v>
      </c>
      <c r="N817" s="447" t="s">
        <v>4308</v>
      </c>
    </row>
    <row r="818" spans="1:14" x14ac:dyDescent="0.3">
      <c r="A818" s="447">
        <v>705063</v>
      </c>
      <c r="B818" s="447" t="s">
        <v>317</v>
      </c>
      <c r="C818" s="447" t="s">
        <v>4308</v>
      </c>
      <c r="D818" s="447" t="s">
        <v>4308</v>
      </c>
      <c r="E818" s="447" t="s">
        <v>4308</v>
      </c>
      <c r="F818" s="447" t="s">
        <v>4308</v>
      </c>
      <c r="G818" s="447" t="s">
        <v>4308</v>
      </c>
      <c r="H818" s="447" t="s">
        <v>4308</v>
      </c>
      <c r="I818" s="447" t="s">
        <v>4308</v>
      </c>
      <c r="J818" s="447" t="s">
        <v>4308</v>
      </c>
      <c r="K818" s="447" t="s">
        <v>4308</v>
      </c>
      <c r="L818" s="447" t="s">
        <v>4308</v>
      </c>
      <c r="M818" s="447" t="s">
        <v>4308</v>
      </c>
      <c r="N818" s="447" t="s">
        <v>4308</v>
      </c>
    </row>
    <row r="819" spans="1:14" x14ac:dyDescent="0.3">
      <c r="A819" s="447">
        <v>705061</v>
      </c>
      <c r="B819" s="447" t="s">
        <v>317</v>
      </c>
      <c r="C819" s="447" t="s">
        <v>4308</v>
      </c>
      <c r="D819" s="447" t="s">
        <v>4308</v>
      </c>
      <c r="E819" s="447" t="s">
        <v>4308</v>
      </c>
      <c r="F819" s="447" t="s">
        <v>4308</v>
      </c>
      <c r="G819" s="447" t="s">
        <v>4308</v>
      </c>
      <c r="H819" s="447" t="s">
        <v>4308</v>
      </c>
      <c r="I819" s="447" t="s">
        <v>4308</v>
      </c>
      <c r="J819" s="447" t="s">
        <v>4308</v>
      </c>
      <c r="K819" s="447" t="s">
        <v>4308</v>
      </c>
      <c r="L819" s="447" t="s">
        <v>4308</v>
      </c>
      <c r="M819" s="447" t="s">
        <v>4308</v>
      </c>
      <c r="N819" s="447" t="s">
        <v>4308</v>
      </c>
    </row>
    <row r="820" spans="1:14" x14ac:dyDescent="0.3">
      <c r="A820" s="447">
        <v>705045</v>
      </c>
      <c r="B820" s="447" t="s">
        <v>317</v>
      </c>
      <c r="C820" s="447" t="s">
        <v>4308</v>
      </c>
      <c r="D820" s="447" t="s">
        <v>4308</v>
      </c>
      <c r="E820" s="447" t="s">
        <v>4308</v>
      </c>
      <c r="F820" s="447" t="s">
        <v>4308</v>
      </c>
      <c r="G820" s="447" t="s">
        <v>4308</v>
      </c>
      <c r="H820" s="447" t="s">
        <v>4308</v>
      </c>
      <c r="I820" s="447" t="s">
        <v>4308</v>
      </c>
      <c r="J820" s="447" t="s">
        <v>4308</v>
      </c>
      <c r="K820" s="447" t="s">
        <v>4308</v>
      </c>
      <c r="L820" s="447" t="s">
        <v>4308</v>
      </c>
      <c r="M820" s="447" t="s">
        <v>4308</v>
      </c>
      <c r="N820" s="447" t="s">
        <v>4308</v>
      </c>
    </row>
    <row r="821" spans="1:14" x14ac:dyDescent="0.3">
      <c r="A821" s="447">
        <v>705037</v>
      </c>
      <c r="B821" s="447" t="s">
        <v>317</v>
      </c>
      <c r="C821" s="447" t="s">
        <v>4308</v>
      </c>
      <c r="D821" s="447" t="s">
        <v>4308</v>
      </c>
      <c r="E821" s="447" t="s">
        <v>4308</v>
      </c>
      <c r="F821" s="447" t="s">
        <v>4308</v>
      </c>
      <c r="G821" s="447" t="s">
        <v>4308</v>
      </c>
      <c r="H821" s="447" t="s">
        <v>4308</v>
      </c>
      <c r="I821" s="447" t="s">
        <v>4308</v>
      </c>
      <c r="J821" s="447" t="s">
        <v>4308</v>
      </c>
      <c r="K821" s="447" t="s">
        <v>4308</v>
      </c>
      <c r="L821" s="447" t="s">
        <v>4308</v>
      </c>
      <c r="M821" s="447" t="s">
        <v>4308</v>
      </c>
      <c r="N821" s="447" t="s">
        <v>4308</v>
      </c>
    </row>
    <row r="822" spans="1:14" x14ac:dyDescent="0.3">
      <c r="A822" s="447">
        <v>705026</v>
      </c>
      <c r="B822" s="447" t="s">
        <v>317</v>
      </c>
      <c r="C822" s="447" t="s">
        <v>4308</v>
      </c>
      <c r="D822" s="447" t="s">
        <v>4308</v>
      </c>
      <c r="E822" s="447" t="s">
        <v>4308</v>
      </c>
      <c r="F822" s="447" t="s">
        <v>4308</v>
      </c>
      <c r="G822" s="447" t="s">
        <v>4308</v>
      </c>
      <c r="H822" s="447" t="s">
        <v>4308</v>
      </c>
      <c r="I822" s="447" t="s">
        <v>4308</v>
      </c>
      <c r="J822" s="447" t="s">
        <v>4308</v>
      </c>
      <c r="K822" s="447" t="s">
        <v>4308</v>
      </c>
      <c r="L822" s="447" t="s">
        <v>4308</v>
      </c>
      <c r="M822" s="447" t="s">
        <v>4308</v>
      </c>
      <c r="N822" s="447" t="s">
        <v>4308</v>
      </c>
    </row>
    <row r="823" spans="1:14" x14ac:dyDescent="0.3">
      <c r="A823" s="447">
        <v>705018</v>
      </c>
      <c r="B823" s="447" t="s">
        <v>317</v>
      </c>
      <c r="C823" s="447" t="s">
        <v>4308</v>
      </c>
      <c r="D823" s="447" t="s">
        <v>4308</v>
      </c>
      <c r="E823" s="447" t="s">
        <v>4308</v>
      </c>
      <c r="F823" s="447" t="s">
        <v>4308</v>
      </c>
      <c r="G823" s="447" t="s">
        <v>4308</v>
      </c>
      <c r="H823" s="447" t="s">
        <v>4308</v>
      </c>
      <c r="I823" s="447" t="s">
        <v>4308</v>
      </c>
      <c r="J823" s="447" t="s">
        <v>4308</v>
      </c>
      <c r="K823" s="447" t="s">
        <v>4308</v>
      </c>
      <c r="L823" s="447" t="s">
        <v>4308</v>
      </c>
      <c r="M823" s="447" t="s">
        <v>4308</v>
      </c>
      <c r="N823" s="447" t="s">
        <v>4308</v>
      </c>
    </row>
    <row r="824" spans="1:14" x14ac:dyDescent="0.3">
      <c r="A824" s="447">
        <v>704994</v>
      </c>
      <c r="B824" s="447" t="s">
        <v>317</v>
      </c>
      <c r="C824" s="447" t="s">
        <v>4308</v>
      </c>
      <c r="D824" s="447" t="s">
        <v>4308</v>
      </c>
      <c r="E824" s="447" t="s">
        <v>4308</v>
      </c>
      <c r="F824" s="447" t="s">
        <v>4308</v>
      </c>
      <c r="G824" s="447" t="s">
        <v>4308</v>
      </c>
      <c r="H824" s="447" t="s">
        <v>4308</v>
      </c>
      <c r="I824" s="447" t="s">
        <v>4308</v>
      </c>
      <c r="J824" s="447" t="s">
        <v>4308</v>
      </c>
      <c r="K824" s="447" t="s">
        <v>4308</v>
      </c>
      <c r="L824" s="447" t="s">
        <v>4308</v>
      </c>
      <c r="M824" s="447" t="s">
        <v>4308</v>
      </c>
      <c r="N824" s="447" t="s">
        <v>4308</v>
      </c>
    </row>
    <row r="825" spans="1:14" x14ac:dyDescent="0.3">
      <c r="A825" s="447">
        <v>704982</v>
      </c>
      <c r="B825" s="447" t="s">
        <v>317</v>
      </c>
      <c r="C825" s="447" t="s">
        <v>4308</v>
      </c>
      <c r="D825" s="447" t="s">
        <v>4308</v>
      </c>
      <c r="E825" s="447" t="s">
        <v>4308</v>
      </c>
      <c r="F825" s="447" t="s">
        <v>4308</v>
      </c>
      <c r="G825" s="447" t="s">
        <v>4308</v>
      </c>
      <c r="H825" s="447" t="s">
        <v>4308</v>
      </c>
      <c r="I825" s="447" t="s">
        <v>4308</v>
      </c>
      <c r="J825" s="447" t="s">
        <v>4308</v>
      </c>
      <c r="K825" s="447" t="s">
        <v>4308</v>
      </c>
      <c r="L825" s="447" t="s">
        <v>4308</v>
      </c>
      <c r="M825" s="447" t="s">
        <v>4308</v>
      </c>
      <c r="N825" s="447" t="s">
        <v>4308</v>
      </c>
    </row>
    <row r="826" spans="1:14" x14ac:dyDescent="0.3">
      <c r="A826" s="447">
        <v>704962</v>
      </c>
      <c r="B826" s="447" t="s">
        <v>317</v>
      </c>
      <c r="C826" s="447" t="s">
        <v>4308</v>
      </c>
      <c r="D826" s="447" t="s">
        <v>4308</v>
      </c>
      <c r="E826" s="447" t="s">
        <v>4308</v>
      </c>
      <c r="F826" s="447" t="s">
        <v>4308</v>
      </c>
      <c r="G826" s="447" t="s">
        <v>4308</v>
      </c>
      <c r="H826" s="447" t="s">
        <v>4308</v>
      </c>
      <c r="I826" s="447" t="s">
        <v>4308</v>
      </c>
      <c r="J826" s="447" t="s">
        <v>4308</v>
      </c>
      <c r="K826" s="447" t="s">
        <v>4308</v>
      </c>
      <c r="L826" s="447" t="s">
        <v>4308</v>
      </c>
      <c r="M826" s="447" t="s">
        <v>4308</v>
      </c>
      <c r="N826" s="447" t="s">
        <v>4308</v>
      </c>
    </row>
    <row r="827" spans="1:14" x14ac:dyDescent="0.3">
      <c r="A827" s="447">
        <v>704960</v>
      </c>
      <c r="B827" s="447" t="s">
        <v>317</v>
      </c>
      <c r="C827" s="447" t="s">
        <v>4308</v>
      </c>
      <c r="D827" s="447" t="s">
        <v>4308</v>
      </c>
      <c r="E827" s="447" t="s">
        <v>4308</v>
      </c>
      <c r="F827" s="447" t="s">
        <v>4308</v>
      </c>
      <c r="G827" s="447" t="s">
        <v>4308</v>
      </c>
      <c r="H827" s="447" t="s">
        <v>4308</v>
      </c>
      <c r="I827" s="447" t="s">
        <v>4308</v>
      </c>
      <c r="J827" s="447" t="s">
        <v>4308</v>
      </c>
      <c r="K827" s="447" t="s">
        <v>4308</v>
      </c>
      <c r="L827" s="447" t="s">
        <v>4308</v>
      </c>
      <c r="M827" s="447" t="s">
        <v>4308</v>
      </c>
      <c r="N827" s="447" t="s">
        <v>4308</v>
      </c>
    </row>
    <row r="828" spans="1:14" x14ac:dyDescent="0.3">
      <c r="A828" s="447">
        <v>704929</v>
      </c>
      <c r="B828" s="447" t="s">
        <v>317</v>
      </c>
      <c r="C828" s="447" t="s">
        <v>4308</v>
      </c>
      <c r="D828" s="447" t="s">
        <v>4308</v>
      </c>
      <c r="E828" s="447" t="s">
        <v>4308</v>
      </c>
      <c r="F828" s="447" t="s">
        <v>4308</v>
      </c>
      <c r="G828" s="447" t="s">
        <v>4308</v>
      </c>
      <c r="H828" s="447" t="s">
        <v>4308</v>
      </c>
      <c r="I828" s="447" t="s">
        <v>4308</v>
      </c>
      <c r="J828" s="447" t="s">
        <v>4308</v>
      </c>
      <c r="K828" s="447" t="s">
        <v>4308</v>
      </c>
      <c r="L828" s="447" t="s">
        <v>4308</v>
      </c>
      <c r="M828" s="447" t="s">
        <v>4308</v>
      </c>
      <c r="N828" s="447" t="s">
        <v>4308</v>
      </c>
    </row>
    <row r="829" spans="1:14" x14ac:dyDescent="0.3">
      <c r="A829" s="447">
        <v>704927</v>
      </c>
      <c r="B829" s="447" t="s">
        <v>317</v>
      </c>
      <c r="C829" s="447" t="s">
        <v>4308</v>
      </c>
      <c r="D829" s="447" t="s">
        <v>4308</v>
      </c>
      <c r="E829" s="447" t="s">
        <v>4308</v>
      </c>
      <c r="F829" s="447" t="s">
        <v>4308</v>
      </c>
      <c r="G829" s="447" t="s">
        <v>4308</v>
      </c>
      <c r="H829" s="447" t="s">
        <v>4308</v>
      </c>
      <c r="I829" s="447" t="s">
        <v>4308</v>
      </c>
      <c r="J829" s="447" t="s">
        <v>4308</v>
      </c>
      <c r="K829" s="447" t="s">
        <v>4308</v>
      </c>
      <c r="L829" s="447" t="s">
        <v>4308</v>
      </c>
      <c r="M829" s="447" t="s">
        <v>4308</v>
      </c>
      <c r="N829" s="447" t="s">
        <v>4308</v>
      </c>
    </row>
    <row r="830" spans="1:14" x14ac:dyDescent="0.3">
      <c r="A830" s="447">
        <v>704926</v>
      </c>
      <c r="B830" s="447" t="s">
        <v>317</v>
      </c>
      <c r="C830" s="447" t="s">
        <v>4308</v>
      </c>
      <c r="D830" s="447" t="s">
        <v>4308</v>
      </c>
      <c r="E830" s="447" t="s">
        <v>4308</v>
      </c>
      <c r="F830" s="447" t="s">
        <v>4308</v>
      </c>
      <c r="G830" s="447" t="s">
        <v>4308</v>
      </c>
      <c r="H830" s="447" t="s">
        <v>4308</v>
      </c>
      <c r="I830" s="447" t="s">
        <v>4308</v>
      </c>
      <c r="J830" s="447" t="s">
        <v>4308</v>
      </c>
      <c r="K830" s="447" t="s">
        <v>4308</v>
      </c>
      <c r="L830" s="447" t="s">
        <v>4308</v>
      </c>
      <c r="M830" s="447" t="s">
        <v>4308</v>
      </c>
      <c r="N830" s="447" t="s">
        <v>4308</v>
      </c>
    </row>
    <row r="831" spans="1:14" x14ac:dyDescent="0.3">
      <c r="A831" s="447">
        <v>704922</v>
      </c>
      <c r="B831" s="447" t="s">
        <v>317</v>
      </c>
      <c r="C831" s="447" t="s">
        <v>4308</v>
      </c>
      <c r="D831" s="447" t="s">
        <v>4308</v>
      </c>
      <c r="E831" s="447" t="s">
        <v>4308</v>
      </c>
      <c r="F831" s="447" t="s">
        <v>4308</v>
      </c>
      <c r="G831" s="447" t="s">
        <v>4308</v>
      </c>
      <c r="H831" s="447" t="s">
        <v>4308</v>
      </c>
      <c r="I831" s="447" t="s">
        <v>4308</v>
      </c>
      <c r="J831" s="447" t="s">
        <v>4308</v>
      </c>
      <c r="K831" s="447" t="s">
        <v>4308</v>
      </c>
      <c r="L831" s="447" t="s">
        <v>4308</v>
      </c>
      <c r="M831" s="447" t="s">
        <v>4308</v>
      </c>
      <c r="N831" s="447" t="s">
        <v>4308</v>
      </c>
    </row>
    <row r="832" spans="1:14" x14ac:dyDescent="0.3">
      <c r="A832" s="447">
        <v>704916</v>
      </c>
      <c r="B832" s="447" t="s">
        <v>317</v>
      </c>
      <c r="C832" s="447" t="s">
        <v>4308</v>
      </c>
      <c r="D832" s="447" t="s">
        <v>4308</v>
      </c>
      <c r="E832" s="447" t="s">
        <v>4308</v>
      </c>
      <c r="F832" s="447" t="s">
        <v>4308</v>
      </c>
      <c r="G832" s="447" t="s">
        <v>4308</v>
      </c>
      <c r="H832" s="447" t="s">
        <v>4308</v>
      </c>
      <c r="I832" s="447" t="s">
        <v>4308</v>
      </c>
      <c r="J832" s="447" t="s">
        <v>4308</v>
      </c>
      <c r="K832" s="447" t="s">
        <v>4308</v>
      </c>
      <c r="L832" s="447" t="s">
        <v>4308</v>
      </c>
      <c r="M832" s="447" t="s">
        <v>4308</v>
      </c>
      <c r="N832" s="447" t="s">
        <v>4308</v>
      </c>
    </row>
    <row r="833" spans="1:14" x14ac:dyDescent="0.3">
      <c r="A833" s="447">
        <v>704914</v>
      </c>
      <c r="B833" s="447" t="s">
        <v>317</v>
      </c>
      <c r="C833" s="447" t="s">
        <v>4308</v>
      </c>
      <c r="D833" s="447" t="s">
        <v>4308</v>
      </c>
      <c r="E833" s="447" t="s">
        <v>4308</v>
      </c>
      <c r="F833" s="447" t="s">
        <v>4308</v>
      </c>
      <c r="G833" s="447" t="s">
        <v>4308</v>
      </c>
      <c r="H833" s="447" t="s">
        <v>4308</v>
      </c>
      <c r="I833" s="447" t="s">
        <v>4308</v>
      </c>
      <c r="J833" s="447" t="s">
        <v>4308</v>
      </c>
      <c r="K833" s="447" t="s">
        <v>4308</v>
      </c>
      <c r="L833" s="447" t="s">
        <v>4308</v>
      </c>
      <c r="M833" s="447" t="s">
        <v>4308</v>
      </c>
      <c r="N833" s="447" t="s">
        <v>4308</v>
      </c>
    </row>
    <row r="834" spans="1:14" x14ac:dyDescent="0.3">
      <c r="A834" s="447">
        <v>704907</v>
      </c>
      <c r="B834" s="447" t="s">
        <v>317</v>
      </c>
      <c r="C834" s="447" t="s">
        <v>4308</v>
      </c>
      <c r="D834" s="447" t="s">
        <v>4308</v>
      </c>
      <c r="E834" s="447" t="s">
        <v>4308</v>
      </c>
      <c r="F834" s="447" t="s">
        <v>4308</v>
      </c>
      <c r="G834" s="447" t="s">
        <v>4308</v>
      </c>
      <c r="H834" s="447" t="s">
        <v>4308</v>
      </c>
      <c r="I834" s="447" t="s">
        <v>4308</v>
      </c>
      <c r="J834" s="447" t="s">
        <v>4308</v>
      </c>
      <c r="K834" s="447" t="s">
        <v>4308</v>
      </c>
      <c r="L834" s="447" t="s">
        <v>4308</v>
      </c>
      <c r="M834" s="447" t="s">
        <v>4308</v>
      </c>
      <c r="N834" s="447" t="s">
        <v>4308</v>
      </c>
    </row>
    <row r="835" spans="1:14" x14ac:dyDescent="0.3">
      <c r="A835" s="447">
        <v>704892</v>
      </c>
      <c r="B835" s="447" t="s">
        <v>317</v>
      </c>
      <c r="C835" s="447" t="s">
        <v>4308</v>
      </c>
      <c r="D835" s="447" t="s">
        <v>4308</v>
      </c>
      <c r="E835" s="447" t="s">
        <v>4308</v>
      </c>
      <c r="F835" s="447" t="s">
        <v>4308</v>
      </c>
      <c r="G835" s="447" t="s">
        <v>4308</v>
      </c>
      <c r="H835" s="447" t="s">
        <v>4308</v>
      </c>
      <c r="I835" s="447" t="s">
        <v>4308</v>
      </c>
      <c r="J835" s="447" t="s">
        <v>4308</v>
      </c>
      <c r="K835" s="447" t="s">
        <v>4308</v>
      </c>
      <c r="L835" s="447" t="s">
        <v>4308</v>
      </c>
      <c r="M835" s="447" t="s">
        <v>4308</v>
      </c>
      <c r="N835" s="447" t="s">
        <v>4308</v>
      </c>
    </row>
    <row r="836" spans="1:14" x14ac:dyDescent="0.3">
      <c r="A836" s="447">
        <v>704889</v>
      </c>
      <c r="B836" s="447" t="s">
        <v>317</v>
      </c>
      <c r="C836" s="447" t="s">
        <v>4308</v>
      </c>
      <c r="D836" s="447" t="s">
        <v>4308</v>
      </c>
      <c r="E836" s="447" t="s">
        <v>4308</v>
      </c>
      <c r="F836" s="447" t="s">
        <v>4308</v>
      </c>
      <c r="G836" s="447" t="s">
        <v>4308</v>
      </c>
      <c r="H836" s="447" t="s">
        <v>4308</v>
      </c>
      <c r="I836" s="447" t="s">
        <v>4308</v>
      </c>
      <c r="J836" s="447" t="s">
        <v>4308</v>
      </c>
      <c r="K836" s="447" t="s">
        <v>4308</v>
      </c>
      <c r="L836" s="447" t="s">
        <v>4308</v>
      </c>
      <c r="M836" s="447" t="s">
        <v>4308</v>
      </c>
      <c r="N836" s="447" t="s">
        <v>4308</v>
      </c>
    </row>
    <row r="837" spans="1:14" x14ac:dyDescent="0.3">
      <c r="A837" s="447">
        <v>704878</v>
      </c>
      <c r="B837" s="447" t="s">
        <v>317</v>
      </c>
      <c r="C837" s="447" t="s">
        <v>4308</v>
      </c>
      <c r="D837" s="447" t="s">
        <v>4308</v>
      </c>
      <c r="E837" s="447" t="s">
        <v>4308</v>
      </c>
      <c r="F837" s="447" t="s">
        <v>4308</v>
      </c>
      <c r="G837" s="447" t="s">
        <v>4308</v>
      </c>
      <c r="H837" s="447" t="s">
        <v>4308</v>
      </c>
      <c r="I837" s="447" t="s">
        <v>4308</v>
      </c>
      <c r="J837" s="447" t="s">
        <v>4308</v>
      </c>
      <c r="K837" s="447" t="s">
        <v>4308</v>
      </c>
      <c r="L837" s="447" t="s">
        <v>4308</v>
      </c>
      <c r="M837" s="447" t="s">
        <v>4308</v>
      </c>
      <c r="N837" s="447" t="s">
        <v>4308</v>
      </c>
    </row>
    <row r="838" spans="1:14" x14ac:dyDescent="0.3">
      <c r="A838" s="447">
        <v>704874</v>
      </c>
      <c r="B838" s="447" t="s">
        <v>317</v>
      </c>
      <c r="C838" s="447" t="s">
        <v>4308</v>
      </c>
      <c r="D838" s="447" t="s">
        <v>4308</v>
      </c>
      <c r="E838" s="447" t="s">
        <v>4308</v>
      </c>
      <c r="F838" s="447" t="s">
        <v>4308</v>
      </c>
      <c r="G838" s="447" t="s">
        <v>4308</v>
      </c>
      <c r="H838" s="447" t="s">
        <v>4308</v>
      </c>
      <c r="I838" s="447" t="s">
        <v>4308</v>
      </c>
      <c r="J838" s="447" t="s">
        <v>4308</v>
      </c>
      <c r="K838" s="447" t="s">
        <v>4308</v>
      </c>
      <c r="L838" s="447" t="s">
        <v>4308</v>
      </c>
      <c r="M838" s="447" t="s">
        <v>4308</v>
      </c>
      <c r="N838" s="447" t="s">
        <v>4308</v>
      </c>
    </row>
    <row r="839" spans="1:14" x14ac:dyDescent="0.3">
      <c r="A839" s="447">
        <v>704871</v>
      </c>
      <c r="B839" s="447" t="s">
        <v>317</v>
      </c>
      <c r="C839" s="447" t="s">
        <v>4308</v>
      </c>
      <c r="D839" s="447" t="s">
        <v>4308</v>
      </c>
      <c r="E839" s="447" t="s">
        <v>4308</v>
      </c>
      <c r="F839" s="447" t="s">
        <v>4308</v>
      </c>
      <c r="G839" s="447" t="s">
        <v>4308</v>
      </c>
      <c r="H839" s="447" t="s">
        <v>4308</v>
      </c>
      <c r="I839" s="447" t="s">
        <v>4308</v>
      </c>
      <c r="J839" s="447" t="s">
        <v>4308</v>
      </c>
      <c r="K839" s="447" t="s">
        <v>4308</v>
      </c>
      <c r="L839" s="447" t="s">
        <v>4308</v>
      </c>
      <c r="M839" s="447" t="s">
        <v>4308</v>
      </c>
      <c r="N839" s="447" t="s">
        <v>4308</v>
      </c>
    </row>
    <row r="840" spans="1:14" x14ac:dyDescent="0.3">
      <c r="A840" s="447">
        <v>704867</v>
      </c>
      <c r="B840" s="447" t="s">
        <v>317</v>
      </c>
      <c r="C840" s="447" t="s">
        <v>4308</v>
      </c>
      <c r="D840" s="447" t="s">
        <v>4308</v>
      </c>
      <c r="E840" s="447" t="s">
        <v>4308</v>
      </c>
      <c r="F840" s="447" t="s">
        <v>4308</v>
      </c>
      <c r="G840" s="447" t="s">
        <v>4308</v>
      </c>
      <c r="H840" s="447" t="s">
        <v>4308</v>
      </c>
      <c r="I840" s="447" t="s">
        <v>4308</v>
      </c>
      <c r="J840" s="447" t="s">
        <v>4308</v>
      </c>
      <c r="K840" s="447" t="s">
        <v>4308</v>
      </c>
      <c r="L840" s="447" t="s">
        <v>4308</v>
      </c>
      <c r="M840" s="447" t="s">
        <v>4308</v>
      </c>
      <c r="N840" s="447" t="s">
        <v>4308</v>
      </c>
    </row>
    <row r="841" spans="1:14" x14ac:dyDescent="0.3">
      <c r="A841" s="447">
        <v>704865</v>
      </c>
      <c r="B841" s="447" t="s">
        <v>317</v>
      </c>
      <c r="C841" s="447" t="s">
        <v>4308</v>
      </c>
      <c r="D841" s="447" t="s">
        <v>4308</v>
      </c>
      <c r="E841" s="447" t="s">
        <v>4308</v>
      </c>
      <c r="F841" s="447" t="s">
        <v>4308</v>
      </c>
      <c r="G841" s="447" t="s">
        <v>4308</v>
      </c>
      <c r="H841" s="447" t="s">
        <v>4308</v>
      </c>
      <c r="I841" s="447" t="s">
        <v>4308</v>
      </c>
      <c r="J841" s="447" t="s">
        <v>4308</v>
      </c>
      <c r="K841" s="447" t="s">
        <v>4308</v>
      </c>
      <c r="L841" s="447" t="s">
        <v>4308</v>
      </c>
      <c r="M841" s="447" t="s">
        <v>4308</v>
      </c>
      <c r="N841" s="447" t="s">
        <v>4308</v>
      </c>
    </row>
    <row r="842" spans="1:14" x14ac:dyDescent="0.3">
      <c r="A842" s="447">
        <v>704864</v>
      </c>
      <c r="B842" s="447" t="s">
        <v>317</v>
      </c>
      <c r="C842" s="447" t="s">
        <v>4308</v>
      </c>
      <c r="D842" s="447" t="s">
        <v>4308</v>
      </c>
      <c r="E842" s="447" t="s">
        <v>4308</v>
      </c>
      <c r="F842" s="447" t="s">
        <v>4308</v>
      </c>
      <c r="G842" s="447" t="s">
        <v>4308</v>
      </c>
      <c r="H842" s="447" t="s">
        <v>4308</v>
      </c>
      <c r="I842" s="447" t="s">
        <v>4308</v>
      </c>
      <c r="J842" s="447" t="s">
        <v>4308</v>
      </c>
      <c r="K842" s="447" t="s">
        <v>4308</v>
      </c>
      <c r="L842" s="447" t="s">
        <v>4308</v>
      </c>
      <c r="M842" s="447" t="s">
        <v>4308</v>
      </c>
      <c r="N842" s="447" t="s">
        <v>4308</v>
      </c>
    </row>
    <row r="843" spans="1:14" x14ac:dyDescent="0.3">
      <c r="A843" s="447">
        <v>704849</v>
      </c>
      <c r="B843" s="447" t="s">
        <v>317</v>
      </c>
      <c r="C843" s="447" t="s">
        <v>4308</v>
      </c>
      <c r="D843" s="447" t="s">
        <v>4308</v>
      </c>
      <c r="E843" s="447" t="s">
        <v>4308</v>
      </c>
      <c r="F843" s="447" t="s">
        <v>4308</v>
      </c>
      <c r="G843" s="447" t="s">
        <v>4308</v>
      </c>
      <c r="H843" s="447" t="s">
        <v>4308</v>
      </c>
      <c r="I843" s="447" t="s">
        <v>4308</v>
      </c>
      <c r="J843" s="447" t="s">
        <v>4308</v>
      </c>
      <c r="K843" s="447" t="s">
        <v>4308</v>
      </c>
      <c r="L843" s="447" t="s">
        <v>4308</v>
      </c>
      <c r="M843" s="447" t="s">
        <v>4308</v>
      </c>
      <c r="N843" s="447" t="s">
        <v>4308</v>
      </c>
    </row>
    <row r="844" spans="1:14" x14ac:dyDescent="0.3">
      <c r="A844" s="447">
        <v>704839</v>
      </c>
      <c r="B844" s="447" t="s">
        <v>317</v>
      </c>
      <c r="C844" s="447" t="s">
        <v>4308</v>
      </c>
      <c r="D844" s="447" t="s">
        <v>4308</v>
      </c>
      <c r="E844" s="447" t="s">
        <v>4308</v>
      </c>
      <c r="F844" s="447" t="s">
        <v>4308</v>
      </c>
      <c r="G844" s="447" t="s">
        <v>4308</v>
      </c>
      <c r="H844" s="447" t="s">
        <v>4308</v>
      </c>
      <c r="I844" s="447" t="s">
        <v>4308</v>
      </c>
      <c r="J844" s="447" t="s">
        <v>4308</v>
      </c>
      <c r="K844" s="447" t="s">
        <v>4308</v>
      </c>
      <c r="L844" s="447" t="s">
        <v>4308</v>
      </c>
      <c r="M844" s="447" t="s">
        <v>4308</v>
      </c>
      <c r="N844" s="447" t="s">
        <v>4308</v>
      </c>
    </row>
    <row r="845" spans="1:14" x14ac:dyDescent="0.3">
      <c r="A845" s="447">
        <v>704830</v>
      </c>
      <c r="B845" s="447" t="s">
        <v>317</v>
      </c>
      <c r="C845" s="447" t="s">
        <v>4308</v>
      </c>
      <c r="D845" s="447" t="s">
        <v>4308</v>
      </c>
      <c r="E845" s="447" t="s">
        <v>4308</v>
      </c>
      <c r="F845" s="447" t="s">
        <v>4308</v>
      </c>
      <c r="G845" s="447" t="s">
        <v>4308</v>
      </c>
      <c r="H845" s="447" t="s">
        <v>4308</v>
      </c>
      <c r="I845" s="447" t="s">
        <v>4308</v>
      </c>
      <c r="J845" s="447" t="s">
        <v>4308</v>
      </c>
      <c r="K845" s="447" t="s">
        <v>4308</v>
      </c>
      <c r="L845" s="447" t="s">
        <v>4308</v>
      </c>
      <c r="M845" s="447" t="s">
        <v>4308</v>
      </c>
      <c r="N845" s="447" t="s">
        <v>4308</v>
      </c>
    </row>
    <row r="846" spans="1:14" x14ac:dyDescent="0.3">
      <c r="A846" s="447">
        <v>704824</v>
      </c>
      <c r="B846" s="447" t="s">
        <v>317</v>
      </c>
      <c r="C846" s="447" t="s">
        <v>4308</v>
      </c>
      <c r="D846" s="447" t="s">
        <v>4308</v>
      </c>
      <c r="E846" s="447" t="s">
        <v>4308</v>
      </c>
      <c r="F846" s="447" t="s">
        <v>4308</v>
      </c>
      <c r="G846" s="447" t="s">
        <v>4308</v>
      </c>
      <c r="H846" s="447" t="s">
        <v>4308</v>
      </c>
      <c r="I846" s="447" t="s">
        <v>4308</v>
      </c>
      <c r="J846" s="447" t="s">
        <v>4308</v>
      </c>
      <c r="K846" s="447" t="s">
        <v>4308</v>
      </c>
      <c r="L846" s="447" t="s">
        <v>4308</v>
      </c>
      <c r="M846" s="447" t="s">
        <v>4308</v>
      </c>
      <c r="N846" s="447" t="s">
        <v>4308</v>
      </c>
    </row>
    <row r="847" spans="1:14" x14ac:dyDescent="0.3">
      <c r="A847" s="447">
        <v>704810</v>
      </c>
      <c r="B847" s="447" t="s">
        <v>317</v>
      </c>
      <c r="C847" s="447" t="s">
        <v>4308</v>
      </c>
      <c r="D847" s="447" t="s">
        <v>4308</v>
      </c>
      <c r="E847" s="447" t="s">
        <v>4308</v>
      </c>
      <c r="F847" s="447" t="s">
        <v>4308</v>
      </c>
      <c r="G847" s="447" t="s">
        <v>4308</v>
      </c>
      <c r="H847" s="447" t="s">
        <v>4308</v>
      </c>
      <c r="I847" s="447" t="s">
        <v>4308</v>
      </c>
      <c r="J847" s="447" t="s">
        <v>4308</v>
      </c>
      <c r="K847" s="447" t="s">
        <v>4308</v>
      </c>
      <c r="L847" s="447" t="s">
        <v>4308</v>
      </c>
      <c r="M847" s="447" t="s">
        <v>4308</v>
      </c>
      <c r="N847" s="447" t="s">
        <v>4308</v>
      </c>
    </row>
    <row r="848" spans="1:14" x14ac:dyDescent="0.3">
      <c r="A848" s="447">
        <v>704806</v>
      </c>
      <c r="B848" s="447" t="s">
        <v>317</v>
      </c>
      <c r="C848" s="447" t="s">
        <v>4308</v>
      </c>
      <c r="D848" s="447" t="s">
        <v>4308</v>
      </c>
      <c r="E848" s="447" t="s">
        <v>4308</v>
      </c>
      <c r="F848" s="447" t="s">
        <v>4308</v>
      </c>
      <c r="G848" s="447" t="s">
        <v>4308</v>
      </c>
      <c r="H848" s="447" t="s">
        <v>4308</v>
      </c>
      <c r="I848" s="447" t="s">
        <v>4308</v>
      </c>
      <c r="J848" s="447" t="s">
        <v>4308</v>
      </c>
      <c r="K848" s="447" t="s">
        <v>4308</v>
      </c>
      <c r="L848" s="447" t="s">
        <v>4308</v>
      </c>
      <c r="M848" s="447" t="s">
        <v>4308</v>
      </c>
      <c r="N848" s="447" t="s">
        <v>4308</v>
      </c>
    </row>
    <row r="849" spans="1:14" x14ac:dyDescent="0.3">
      <c r="A849" s="447">
        <v>704800</v>
      </c>
      <c r="B849" s="447" t="s">
        <v>317</v>
      </c>
      <c r="C849" s="447" t="s">
        <v>4308</v>
      </c>
      <c r="D849" s="447" t="s">
        <v>4308</v>
      </c>
      <c r="E849" s="447" t="s">
        <v>4308</v>
      </c>
      <c r="F849" s="447" t="s">
        <v>4308</v>
      </c>
      <c r="G849" s="447" t="s">
        <v>4308</v>
      </c>
      <c r="H849" s="447" t="s">
        <v>4308</v>
      </c>
      <c r="I849" s="447" t="s">
        <v>4308</v>
      </c>
      <c r="J849" s="447" t="s">
        <v>4308</v>
      </c>
      <c r="K849" s="447" t="s">
        <v>4308</v>
      </c>
      <c r="L849" s="447" t="s">
        <v>4308</v>
      </c>
      <c r="M849" s="447" t="s">
        <v>4308</v>
      </c>
      <c r="N849" s="447" t="s">
        <v>4308</v>
      </c>
    </row>
    <row r="850" spans="1:14" x14ac:dyDescent="0.3">
      <c r="A850" s="447">
        <v>704798</v>
      </c>
      <c r="B850" s="447" t="s">
        <v>317</v>
      </c>
      <c r="C850" s="447" t="s">
        <v>4308</v>
      </c>
      <c r="D850" s="447" t="s">
        <v>4308</v>
      </c>
      <c r="E850" s="447" t="s">
        <v>4308</v>
      </c>
      <c r="F850" s="447" t="s">
        <v>4308</v>
      </c>
      <c r="G850" s="447" t="s">
        <v>4308</v>
      </c>
      <c r="H850" s="447" t="s">
        <v>4308</v>
      </c>
      <c r="I850" s="447" t="s">
        <v>4308</v>
      </c>
      <c r="J850" s="447" t="s">
        <v>4308</v>
      </c>
      <c r="K850" s="447" t="s">
        <v>4308</v>
      </c>
      <c r="L850" s="447" t="s">
        <v>4308</v>
      </c>
      <c r="M850" s="447" t="s">
        <v>4308</v>
      </c>
      <c r="N850" s="447" t="s">
        <v>4308</v>
      </c>
    </row>
    <row r="851" spans="1:14" x14ac:dyDescent="0.3">
      <c r="A851" s="447">
        <v>704794</v>
      </c>
      <c r="B851" s="447" t="s">
        <v>317</v>
      </c>
      <c r="C851" s="447" t="s">
        <v>4308</v>
      </c>
      <c r="D851" s="447" t="s">
        <v>4308</v>
      </c>
      <c r="E851" s="447" t="s">
        <v>4308</v>
      </c>
      <c r="F851" s="447" t="s">
        <v>4308</v>
      </c>
      <c r="G851" s="447" t="s">
        <v>4308</v>
      </c>
      <c r="H851" s="447" t="s">
        <v>4308</v>
      </c>
      <c r="I851" s="447" t="s">
        <v>4308</v>
      </c>
      <c r="J851" s="447" t="s">
        <v>4308</v>
      </c>
      <c r="K851" s="447" t="s">
        <v>4308</v>
      </c>
      <c r="L851" s="447" t="s">
        <v>4308</v>
      </c>
      <c r="M851" s="447" t="s">
        <v>4308</v>
      </c>
      <c r="N851" s="447" t="s">
        <v>4308</v>
      </c>
    </row>
    <row r="852" spans="1:14" x14ac:dyDescent="0.3">
      <c r="A852" s="447">
        <v>704792</v>
      </c>
      <c r="B852" s="447" t="s">
        <v>317</v>
      </c>
      <c r="C852" s="447" t="s">
        <v>4308</v>
      </c>
      <c r="D852" s="447" t="s">
        <v>4308</v>
      </c>
      <c r="E852" s="447" t="s">
        <v>4308</v>
      </c>
      <c r="F852" s="447" t="s">
        <v>4308</v>
      </c>
      <c r="G852" s="447" t="s">
        <v>4308</v>
      </c>
      <c r="H852" s="447" t="s">
        <v>4308</v>
      </c>
      <c r="I852" s="447" t="s">
        <v>4308</v>
      </c>
      <c r="J852" s="447" t="s">
        <v>4308</v>
      </c>
      <c r="K852" s="447" t="s">
        <v>4308</v>
      </c>
      <c r="L852" s="447" t="s">
        <v>4308</v>
      </c>
      <c r="M852" s="447" t="s">
        <v>4308</v>
      </c>
      <c r="N852" s="447" t="s">
        <v>4308</v>
      </c>
    </row>
    <row r="853" spans="1:14" x14ac:dyDescent="0.3">
      <c r="A853" s="447">
        <v>704788</v>
      </c>
      <c r="B853" s="447" t="s">
        <v>317</v>
      </c>
      <c r="C853" s="447" t="s">
        <v>4308</v>
      </c>
      <c r="D853" s="447" t="s">
        <v>4308</v>
      </c>
      <c r="E853" s="447" t="s">
        <v>4308</v>
      </c>
      <c r="F853" s="447" t="s">
        <v>4308</v>
      </c>
      <c r="G853" s="447" t="s">
        <v>4308</v>
      </c>
      <c r="H853" s="447" t="s">
        <v>4308</v>
      </c>
      <c r="I853" s="447" t="s">
        <v>4308</v>
      </c>
      <c r="J853" s="447" t="s">
        <v>4308</v>
      </c>
      <c r="K853" s="447" t="s">
        <v>4308</v>
      </c>
      <c r="L853" s="447" t="s">
        <v>4308</v>
      </c>
      <c r="M853" s="447" t="s">
        <v>4308</v>
      </c>
      <c r="N853" s="447" t="s">
        <v>4308</v>
      </c>
    </row>
    <row r="854" spans="1:14" x14ac:dyDescent="0.3">
      <c r="A854" s="447">
        <v>704779</v>
      </c>
      <c r="B854" s="447" t="s">
        <v>317</v>
      </c>
      <c r="C854" s="447" t="s">
        <v>4308</v>
      </c>
      <c r="D854" s="447" t="s">
        <v>4308</v>
      </c>
      <c r="E854" s="447" t="s">
        <v>4308</v>
      </c>
      <c r="F854" s="447" t="s">
        <v>4308</v>
      </c>
      <c r="G854" s="447" t="s">
        <v>4308</v>
      </c>
      <c r="H854" s="447" t="s">
        <v>4308</v>
      </c>
      <c r="I854" s="447" t="s">
        <v>4308</v>
      </c>
      <c r="J854" s="447" t="s">
        <v>4308</v>
      </c>
      <c r="K854" s="447" t="s">
        <v>4308</v>
      </c>
      <c r="L854" s="447" t="s">
        <v>4308</v>
      </c>
      <c r="M854" s="447" t="s">
        <v>4308</v>
      </c>
      <c r="N854" s="447" t="s">
        <v>4308</v>
      </c>
    </row>
    <row r="855" spans="1:14" x14ac:dyDescent="0.3">
      <c r="A855" s="447">
        <v>704778</v>
      </c>
      <c r="B855" s="447" t="s">
        <v>317</v>
      </c>
      <c r="C855" s="447" t="s">
        <v>4308</v>
      </c>
      <c r="D855" s="447" t="s">
        <v>4308</v>
      </c>
      <c r="E855" s="447" t="s">
        <v>4308</v>
      </c>
      <c r="F855" s="447" t="s">
        <v>4308</v>
      </c>
      <c r="G855" s="447" t="s">
        <v>4308</v>
      </c>
      <c r="H855" s="447" t="s">
        <v>4308</v>
      </c>
      <c r="I855" s="447" t="s">
        <v>4308</v>
      </c>
      <c r="J855" s="447" t="s">
        <v>4308</v>
      </c>
      <c r="K855" s="447" t="s">
        <v>4308</v>
      </c>
      <c r="L855" s="447" t="s">
        <v>4308</v>
      </c>
      <c r="M855" s="447" t="s">
        <v>4308</v>
      </c>
      <c r="N855" s="447" t="s">
        <v>4308</v>
      </c>
    </row>
    <row r="856" spans="1:14" x14ac:dyDescent="0.3">
      <c r="A856" s="447">
        <v>704773</v>
      </c>
      <c r="B856" s="447" t="s">
        <v>317</v>
      </c>
      <c r="C856" s="447" t="s">
        <v>4308</v>
      </c>
      <c r="D856" s="447" t="s">
        <v>4308</v>
      </c>
      <c r="E856" s="447" t="s">
        <v>4308</v>
      </c>
      <c r="F856" s="447" t="s">
        <v>4308</v>
      </c>
      <c r="G856" s="447" t="s">
        <v>4308</v>
      </c>
      <c r="H856" s="447" t="s">
        <v>4308</v>
      </c>
      <c r="I856" s="447" t="s">
        <v>4308</v>
      </c>
      <c r="J856" s="447" t="s">
        <v>4308</v>
      </c>
      <c r="K856" s="447" t="s">
        <v>4308</v>
      </c>
      <c r="L856" s="447" t="s">
        <v>4308</v>
      </c>
      <c r="M856" s="447" t="s">
        <v>4308</v>
      </c>
      <c r="N856" s="447" t="s">
        <v>4308</v>
      </c>
    </row>
    <row r="857" spans="1:14" x14ac:dyDescent="0.3">
      <c r="A857" s="447">
        <v>704771</v>
      </c>
      <c r="B857" s="447" t="s">
        <v>317</v>
      </c>
      <c r="C857" s="447" t="s">
        <v>4308</v>
      </c>
      <c r="D857" s="447" t="s">
        <v>4308</v>
      </c>
      <c r="E857" s="447" t="s">
        <v>4308</v>
      </c>
      <c r="F857" s="447" t="s">
        <v>4308</v>
      </c>
      <c r="G857" s="447" t="s">
        <v>4308</v>
      </c>
      <c r="H857" s="447" t="s">
        <v>4308</v>
      </c>
      <c r="I857" s="447" t="s">
        <v>4308</v>
      </c>
      <c r="J857" s="447" t="s">
        <v>4308</v>
      </c>
      <c r="K857" s="447" t="s">
        <v>4308</v>
      </c>
      <c r="L857" s="447" t="s">
        <v>4308</v>
      </c>
      <c r="M857" s="447" t="s">
        <v>4308</v>
      </c>
      <c r="N857" s="447" t="s">
        <v>4308</v>
      </c>
    </row>
    <row r="858" spans="1:14" x14ac:dyDescent="0.3">
      <c r="A858" s="447">
        <v>704766</v>
      </c>
      <c r="B858" s="447" t="s">
        <v>317</v>
      </c>
      <c r="C858" s="447" t="s">
        <v>4308</v>
      </c>
      <c r="D858" s="447" t="s">
        <v>4308</v>
      </c>
      <c r="E858" s="447" t="s">
        <v>4308</v>
      </c>
      <c r="F858" s="447" t="s">
        <v>4308</v>
      </c>
      <c r="G858" s="447" t="s">
        <v>4308</v>
      </c>
      <c r="H858" s="447" t="s">
        <v>4308</v>
      </c>
      <c r="I858" s="447" t="s">
        <v>4308</v>
      </c>
      <c r="J858" s="447" t="s">
        <v>4308</v>
      </c>
      <c r="K858" s="447" t="s">
        <v>4308</v>
      </c>
      <c r="L858" s="447" t="s">
        <v>4308</v>
      </c>
      <c r="M858" s="447" t="s">
        <v>4308</v>
      </c>
      <c r="N858" s="447" t="s">
        <v>4308</v>
      </c>
    </row>
    <row r="859" spans="1:14" x14ac:dyDescent="0.3">
      <c r="A859" s="447">
        <v>704752</v>
      </c>
      <c r="B859" s="447" t="s">
        <v>317</v>
      </c>
      <c r="C859" s="447" t="s">
        <v>4308</v>
      </c>
      <c r="D859" s="447" t="s">
        <v>4308</v>
      </c>
      <c r="E859" s="447" t="s">
        <v>4308</v>
      </c>
      <c r="F859" s="447" t="s">
        <v>4308</v>
      </c>
      <c r="G859" s="447" t="s">
        <v>4308</v>
      </c>
      <c r="H859" s="447" t="s">
        <v>4308</v>
      </c>
      <c r="I859" s="447" t="s">
        <v>4308</v>
      </c>
      <c r="J859" s="447" t="s">
        <v>4308</v>
      </c>
      <c r="K859" s="447" t="s">
        <v>4308</v>
      </c>
      <c r="L859" s="447" t="s">
        <v>4308</v>
      </c>
      <c r="M859" s="447" t="s">
        <v>4308</v>
      </c>
      <c r="N859" s="447" t="s">
        <v>4308</v>
      </c>
    </row>
    <row r="860" spans="1:14" x14ac:dyDescent="0.3">
      <c r="A860" s="447">
        <v>704745</v>
      </c>
      <c r="B860" s="447" t="s">
        <v>317</v>
      </c>
      <c r="C860" s="447" t="s">
        <v>4308</v>
      </c>
      <c r="D860" s="447" t="s">
        <v>4308</v>
      </c>
      <c r="E860" s="447" t="s">
        <v>4308</v>
      </c>
      <c r="F860" s="447" t="s">
        <v>4308</v>
      </c>
      <c r="G860" s="447" t="s">
        <v>4308</v>
      </c>
      <c r="H860" s="447" t="s">
        <v>4308</v>
      </c>
      <c r="I860" s="447" t="s">
        <v>4308</v>
      </c>
      <c r="J860" s="447" t="s">
        <v>4308</v>
      </c>
      <c r="K860" s="447" t="s">
        <v>4308</v>
      </c>
      <c r="L860" s="447" t="s">
        <v>4308</v>
      </c>
      <c r="M860" s="447" t="s">
        <v>4308</v>
      </c>
      <c r="N860" s="447" t="s">
        <v>4308</v>
      </c>
    </row>
    <row r="861" spans="1:14" x14ac:dyDescent="0.3">
      <c r="A861" s="447">
        <v>704724</v>
      </c>
      <c r="B861" s="447" t="s">
        <v>317</v>
      </c>
      <c r="C861" s="447" t="s">
        <v>4308</v>
      </c>
      <c r="D861" s="447" t="s">
        <v>4308</v>
      </c>
      <c r="E861" s="447" t="s">
        <v>4308</v>
      </c>
      <c r="F861" s="447" t="s">
        <v>4308</v>
      </c>
      <c r="G861" s="447" t="s">
        <v>4308</v>
      </c>
      <c r="H861" s="447" t="s">
        <v>4308</v>
      </c>
      <c r="I861" s="447" t="s">
        <v>4308</v>
      </c>
      <c r="J861" s="447" t="s">
        <v>4308</v>
      </c>
      <c r="K861" s="447" t="s">
        <v>4308</v>
      </c>
      <c r="L861" s="447" t="s">
        <v>4308</v>
      </c>
      <c r="M861" s="447" t="s">
        <v>4308</v>
      </c>
      <c r="N861" s="447" t="s">
        <v>4308</v>
      </c>
    </row>
    <row r="862" spans="1:14" x14ac:dyDescent="0.3">
      <c r="A862" s="447">
        <v>704722</v>
      </c>
      <c r="B862" s="447" t="s">
        <v>317</v>
      </c>
      <c r="C862" s="447" t="s">
        <v>4308</v>
      </c>
      <c r="D862" s="447" t="s">
        <v>4308</v>
      </c>
      <c r="E862" s="447" t="s">
        <v>4308</v>
      </c>
      <c r="F862" s="447" t="s">
        <v>4308</v>
      </c>
      <c r="G862" s="447" t="s">
        <v>4308</v>
      </c>
      <c r="H862" s="447" t="s">
        <v>4308</v>
      </c>
      <c r="I862" s="447" t="s">
        <v>4308</v>
      </c>
      <c r="J862" s="447" t="s">
        <v>4308</v>
      </c>
      <c r="K862" s="447" t="s">
        <v>4308</v>
      </c>
      <c r="L862" s="447" t="s">
        <v>4308</v>
      </c>
      <c r="M862" s="447" t="s">
        <v>4308</v>
      </c>
      <c r="N862" s="447" t="s">
        <v>4308</v>
      </c>
    </row>
    <row r="863" spans="1:14" x14ac:dyDescent="0.3">
      <c r="A863" s="447">
        <v>704701</v>
      </c>
      <c r="B863" s="447" t="s">
        <v>317</v>
      </c>
      <c r="C863" s="447" t="s">
        <v>4308</v>
      </c>
      <c r="D863" s="447" t="s">
        <v>4308</v>
      </c>
      <c r="E863" s="447" t="s">
        <v>4308</v>
      </c>
      <c r="F863" s="447" t="s">
        <v>4308</v>
      </c>
      <c r="G863" s="447" t="s">
        <v>4308</v>
      </c>
      <c r="H863" s="447" t="s">
        <v>4308</v>
      </c>
      <c r="I863" s="447" t="s">
        <v>4308</v>
      </c>
      <c r="J863" s="447" t="s">
        <v>4308</v>
      </c>
      <c r="K863" s="447" t="s">
        <v>4308</v>
      </c>
      <c r="L863" s="447" t="s">
        <v>4308</v>
      </c>
      <c r="M863" s="447" t="s">
        <v>4308</v>
      </c>
      <c r="N863" s="447" t="s">
        <v>4308</v>
      </c>
    </row>
    <row r="864" spans="1:14" x14ac:dyDescent="0.3">
      <c r="A864" s="447">
        <v>704691</v>
      </c>
      <c r="B864" s="447" t="s">
        <v>317</v>
      </c>
      <c r="C864" s="447" t="s">
        <v>4308</v>
      </c>
      <c r="D864" s="447" t="s">
        <v>4308</v>
      </c>
      <c r="E864" s="447" t="s">
        <v>4308</v>
      </c>
      <c r="F864" s="447" t="s">
        <v>4308</v>
      </c>
      <c r="G864" s="447" t="s">
        <v>4308</v>
      </c>
      <c r="H864" s="447" t="s">
        <v>4308</v>
      </c>
      <c r="I864" s="447" t="s">
        <v>4308</v>
      </c>
      <c r="J864" s="447" t="s">
        <v>4308</v>
      </c>
      <c r="K864" s="447" t="s">
        <v>4308</v>
      </c>
      <c r="L864" s="447" t="s">
        <v>4308</v>
      </c>
      <c r="M864" s="447" t="s">
        <v>4308</v>
      </c>
      <c r="N864" s="447" t="s">
        <v>4308</v>
      </c>
    </row>
    <row r="865" spans="1:14" x14ac:dyDescent="0.3">
      <c r="A865" s="447">
        <v>704666</v>
      </c>
      <c r="B865" s="447" t="s">
        <v>317</v>
      </c>
      <c r="C865" s="447" t="s">
        <v>4308</v>
      </c>
      <c r="D865" s="447" t="s">
        <v>4308</v>
      </c>
      <c r="E865" s="447" t="s">
        <v>4308</v>
      </c>
      <c r="F865" s="447" t="s">
        <v>4308</v>
      </c>
      <c r="G865" s="447" t="s">
        <v>4308</v>
      </c>
      <c r="H865" s="447" t="s">
        <v>4308</v>
      </c>
      <c r="I865" s="447" t="s">
        <v>4308</v>
      </c>
      <c r="J865" s="447" t="s">
        <v>4308</v>
      </c>
      <c r="K865" s="447" t="s">
        <v>4308</v>
      </c>
      <c r="L865" s="447" t="s">
        <v>4308</v>
      </c>
      <c r="M865" s="447" t="s">
        <v>4308</v>
      </c>
      <c r="N865" s="447" t="s">
        <v>4308</v>
      </c>
    </row>
    <row r="866" spans="1:14" x14ac:dyDescent="0.3">
      <c r="A866" s="447">
        <v>704630</v>
      </c>
      <c r="B866" s="447" t="s">
        <v>317</v>
      </c>
      <c r="C866" s="447" t="s">
        <v>4308</v>
      </c>
      <c r="D866" s="447" t="s">
        <v>4308</v>
      </c>
      <c r="E866" s="447" t="s">
        <v>4308</v>
      </c>
      <c r="F866" s="447" t="s">
        <v>4308</v>
      </c>
      <c r="G866" s="447" t="s">
        <v>4308</v>
      </c>
      <c r="H866" s="447" t="s">
        <v>4308</v>
      </c>
      <c r="I866" s="447" t="s">
        <v>4308</v>
      </c>
      <c r="J866" s="447" t="s">
        <v>4308</v>
      </c>
      <c r="K866" s="447" t="s">
        <v>4308</v>
      </c>
      <c r="L866" s="447" t="s">
        <v>4308</v>
      </c>
      <c r="M866" s="447" t="s">
        <v>4308</v>
      </c>
      <c r="N866" s="447" t="s">
        <v>4308</v>
      </c>
    </row>
    <row r="867" spans="1:14" x14ac:dyDescent="0.3">
      <c r="A867" s="447">
        <v>704622</v>
      </c>
      <c r="B867" s="447" t="s">
        <v>317</v>
      </c>
      <c r="C867" s="447" t="s">
        <v>4308</v>
      </c>
      <c r="D867" s="447" t="s">
        <v>4308</v>
      </c>
      <c r="E867" s="447" t="s">
        <v>4308</v>
      </c>
      <c r="F867" s="447" t="s">
        <v>4308</v>
      </c>
      <c r="G867" s="447" t="s">
        <v>4308</v>
      </c>
      <c r="H867" s="447" t="s">
        <v>4308</v>
      </c>
      <c r="I867" s="447" t="s">
        <v>4308</v>
      </c>
      <c r="J867" s="447" t="s">
        <v>4308</v>
      </c>
      <c r="K867" s="447" t="s">
        <v>4308</v>
      </c>
      <c r="L867" s="447" t="s">
        <v>4308</v>
      </c>
      <c r="M867" s="447" t="s">
        <v>4308</v>
      </c>
      <c r="N867" s="447" t="s">
        <v>4308</v>
      </c>
    </row>
    <row r="868" spans="1:14" x14ac:dyDescent="0.3">
      <c r="A868" s="447">
        <v>704613</v>
      </c>
      <c r="B868" s="447" t="s">
        <v>317</v>
      </c>
      <c r="C868" s="447" t="s">
        <v>4308</v>
      </c>
      <c r="D868" s="447" t="s">
        <v>4308</v>
      </c>
      <c r="E868" s="447" t="s">
        <v>4308</v>
      </c>
      <c r="F868" s="447" t="s">
        <v>4308</v>
      </c>
      <c r="G868" s="447" t="s">
        <v>4308</v>
      </c>
      <c r="H868" s="447" t="s">
        <v>4308</v>
      </c>
      <c r="I868" s="447" t="s">
        <v>4308</v>
      </c>
      <c r="J868" s="447" t="s">
        <v>4308</v>
      </c>
      <c r="K868" s="447" t="s">
        <v>4308</v>
      </c>
      <c r="L868" s="447" t="s">
        <v>4308</v>
      </c>
      <c r="M868" s="447" t="s">
        <v>4308</v>
      </c>
      <c r="N868" s="447" t="s">
        <v>4308</v>
      </c>
    </row>
    <row r="869" spans="1:14" x14ac:dyDescent="0.3">
      <c r="A869" s="447">
        <v>704608</v>
      </c>
      <c r="B869" s="447" t="s">
        <v>317</v>
      </c>
      <c r="C869" s="447" t="s">
        <v>4308</v>
      </c>
      <c r="D869" s="447" t="s">
        <v>4308</v>
      </c>
      <c r="E869" s="447" t="s">
        <v>4308</v>
      </c>
      <c r="F869" s="447" t="s">
        <v>4308</v>
      </c>
      <c r="G869" s="447" t="s">
        <v>4308</v>
      </c>
      <c r="H869" s="447" t="s">
        <v>4308</v>
      </c>
      <c r="I869" s="447" t="s">
        <v>4308</v>
      </c>
      <c r="J869" s="447" t="s">
        <v>4308</v>
      </c>
      <c r="K869" s="447" t="s">
        <v>4308</v>
      </c>
      <c r="L869" s="447" t="s">
        <v>4308</v>
      </c>
      <c r="M869" s="447" t="s">
        <v>4308</v>
      </c>
      <c r="N869" s="447" t="s">
        <v>4308</v>
      </c>
    </row>
    <row r="870" spans="1:14" x14ac:dyDescent="0.3">
      <c r="A870" s="447">
        <v>704602</v>
      </c>
      <c r="B870" s="447" t="s">
        <v>317</v>
      </c>
      <c r="C870" s="447" t="s">
        <v>4308</v>
      </c>
      <c r="D870" s="447" t="s">
        <v>4308</v>
      </c>
      <c r="E870" s="447" t="s">
        <v>4308</v>
      </c>
      <c r="F870" s="447" t="s">
        <v>4308</v>
      </c>
      <c r="G870" s="447" t="s">
        <v>4308</v>
      </c>
      <c r="H870" s="447" t="s">
        <v>4308</v>
      </c>
      <c r="I870" s="447" t="s">
        <v>4308</v>
      </c>
      <c r="J870" s="447" t="s">
        <v>4308</v>
      </c>
      <c r="K870" s="447" t="s">
        <v>4308</v>
      </c>
      <c r="L870" s="447" t="s">
        <v>4308</v>
      </c>
      <c r="M870" s="447" t="s">
        <v>4308</v>
      </c>
      <c r="N870" s="447" t="s">
        <v>4308</v>
      </c>
    </row>
    <row r="871" spans="1:14" x14ac:dyDescent="0.3">
      <c r="A871" s="447">
        <v>704601</v>
      </c>
      <c r="B871" s="447" t="s">
        <v>317</v>
      </c>
      <c r="C871" s="447" t="s">
        <v>4308</v>
      </c>
      <c r="D871" s="447" t="s">
        <v>4308</v>
      </c>
      <c r="E871" s="447" t="s">
        <v>4308</v>
      </c>
      <c r="F871" s="447" t="s">
        <v>4308</v>
      </c>
      <c r="G871" s="447" t="s">
        <v>4308</v>
      </c>
      <c r="H871" s="447" t="s">
        <v>4308</v>
      </c>
      <c r="I871" s="447" t="s">
        <v>4308</v>
      </c>
      <c r="J871" s="447" t="s">
        <v>4308</v>
      </c>
      <c r="K871" s="447" t="s">
        <v>4308</v>
      </c>
      <c r="L871" s="447" t="s">
        <v>4308</v>
      </c>
      <c r="M871" s="447" t="s">
        <v>4308</v>
      </c>
      <c r="N871" s="447" t="s">
        <v>4308</v>
      </c>
    </row>
    <row r="872" spans="1:14" x14ac:dyDescent="0.3">
      <c r="A872" s="447">
        <v>704590</v>
      </c>
      <c r="B872" s="447" t="s">
        <v>317</v>
      </c>
      <c r="C872" s="447" t="s">
        <v>4308</v>
      </c>
      <c r="D872" s="447" t="s">
        <v>4308</v>
      </c>
      <c r="E872" s="447" t="s">
        <v>4308</v>
      </c>
      <c r="F872" s="447" t="s">
        <v>4308</v>
      </c>
      <c r="G872" s="447" t="s">
        <v>4308</v>
      </c>
      <c r="H872" s="447" t="s">
        <v>4308</v>
      </c>
      <c r="I872" s="447" t="s">
        <v>4308</v>
      </c>
      <c r="J872" s="447" t="s">
        <v>4308</v>
      </c>
      <c r="K872" s="447" t="s">
        <v>4308</v>
      </c>
      <c r="L872" s="447" t="s">
        <v>4308</v>
      </c>
      <c r="M872" s="447" t="s">
        <v>4308</v>
      </c>
      <c r="N872" s="447" t="s">
        <v>4308</v>
      </c>
    </row>
    <row r="873" spans="1:14" x14ac:dyDescent="0.3">
      <c r="A873" s="447">
        <v>704560</v>
      </c>
      <c r="B873" s="447" t="s">
        <v>317</v>
      </c>
      <c r="C873" s="447" t="s">
        <v>4308</v>
      </c>
      <c r="D873" s="447" t="s">
        <v>4308</v>
      </c>
      <c r="E873" s="447" t="s">
        <v>4308</v>
      </c>
      <c r="F873" s="447" t="s">
        <v>4308</v>
      </c>
      <c r="G873" s="447" t="s">
        <v>4308</v>
      </c>
      <c r="H873" s="447" t="s">
        <v>4308</v>
      </c>
      <c r="I873" s="447" t="s">
        <v>4308</v>
      </c>
      <c r="J873" s="447" t="s">
        <v>4308</v>
      </c>
      <c r="K873" s="447" t="s">
        <v>4308</v>
      </c>
      <c r="L873" s="447" t="s">
        <v>4308</v>
      </c>
      <c r="M873" s="447" t="s">
        <v>4308</v>
      </c>
      <c r="N873" s="447" t="s">
        <v>4308</v>
      </c>
    </row>
    <row r="874" spans="1:14" x14ac:dyDescent="0.3">
      <c r="A874" s="447">
        <v>704551</v>
      </c>
      <c r="B874" s="447" t="s">
        <v>317</v>
      </c>
      <c r="C874" s="447" t="s">
        <v>4308</v>
      </c>
      <c r="D874" s="447" t="s">
        <v>4308</v>
      </c>
      <c r="E874" s="447" t="s">
        <v>4308</v>
      </c>
      <c r="F874" s="447" t="s">
        <v>4308</v>
      </c>
      <c r="G874" s="447" t="s">
        <v>4308</v>
      </c>
      <c r="H874" s="447" t="s">
        <v>4308</v>
      </c>
      <c r="I874" s="447" t="s">
        <v>4308</v>
      </c>
      <c r="J874" s="447" t="s">
        <v>4308</v>
      </c>
      <c r="K874" s="447" t="s">
        <v>4308</v>
      </c>
      <c r="L874" s="447" t="s">
        <v>4308</v>
      </c>
      <c r="M874" s="447" t="s">
        <v>4308</v>
      </c>
      <c r="N874" s="447" t="s">
        <v>4308</v>
      </c>
    </row>
    <row r="875" spans="1:14" x14ac:dyDescent="0.3">
      <c r="A875" s="447">
        <v>704543</v>
      </c>
      <c r="B875" s="447" t="s">
        <v>317</v>
      </c>
      <c r="C875" s="447" t="s">
        <v>4308</v>
      </c>
      <c r="D875" s="447" t="s">
        <v>4308</v>
      </c>
      <c r="E875" s="447" t="s">
        <v>4308</v>
      </c>
      <c r="F875" s="447" t="s">
        <v>4308</v>
      </c>
      <c r="G875" s="447" t="s">
        <v>4308</v>
      </c>
      <c r="H875" s="447" t="s">
        <v>4308</v>
      </c>
      <c r="I875" s="447" t="s">
        <v>4308</v>
      </c>
      <c r="J875" s="447" t="s">
        <v>4308</v>
      </c>
      <c r="K875" s="447" t="s">
        <v>4308</v>
      </c>
      <c r="L875" s="447" t="s">
        <v>4308</v>
      </c>
      <c r="M875" s="447" t="s">
        <v>4308</v>
      </c>
      <c r="N875" s="447" t="s">
        <v>4308</v>
      </c>
    </row>
    <row r="876" spans="1:14" x14ac:dyDescent="0.3">
      <c r="A876" s="447">
        <v>704542</v>
      </c>
      <c r="B876" s="447" t="s">
        <v>317</v>
      </c>
      <c r="C876" s="447" t="s">
        <v>4308</v>
      </c>
      <c r="D876" s="447" t="s">
        <v>4308</v>
      </c>
      <c r="E876" s="447" t="s">
        <v>4308</v>
      </c>
      <c r="F876" s="447" t="s">
        <v>4308</v>
      </c>
      <c r="G876" s="447" t="s">
        <v>4308</v>
      </c>
      <c r="H876" s="447" t="s">
        <v>4308</v>
      </c>
      <c r="I876" s="447" t="s">
        <v>4308</v>
      </c>
      <c r="J876" s="447" t="s">
        <v>4308</v>
      </c>
      <c r="K876" s="447" t="s">
        <v>4308</v>
      </c>
      <c r="L876" s="447" t="s">
        <v>4308</v>
      </c>
      <c r="M876" s="447" t="s">
        <v>4308</v>
      </c>
      <c r="N876" s="447" t="s">
        <v>4308</v>
      </c>
    </row>
    <row r="877" spans="1:14" x14ac:dyDescent="0.3">
      <c r="A877" s="447">
        <v>704538</v>
      </c>
      <c r="B877" s="447" t="s">
        <v>317</v>
      </c>
      <c r="C877" s="447" t="s">
        <v>4308</v>
      </c>
      <c r="D877" s="447" t="s">
        <v>4308</v>
      </c>
      <c r="E877" s="447" t="s">
        <v>4308</v>
      </c>
      <c r="F877" s="447" t="s">
        <v>4308</v>
      </c>
      <c r="G877" s="447" t="s">
        <v>4308</v>
      </c>
      <c r="H877" s="447" t="s">
        <v>4308</v>
      </c>
      <c r="I877" s="447" t="s">
        <v>4308</v>
      </c>
      <c r="J877" s="447" t="s">
        <v>4308</v>
      </c>
      <c r="K877" s="447" t="s">
        <v>4308</v>
      </c>
      <c r="L877" s="447" t="s">
        <v>4308</v>
      </c>
      <c r="M877" s="447" t="s">
        <v>4308</v>
      </c>
      <c r="N877" s="447" t="s">
        <v>4308</v>
      </c>
    </row>
    <row r="878" spans="1:14" x14ac:dyDescent="0.3">
      <c r="A878" s="447">
        <v>704536</v>
      </c>
      <c r="B878" s="447" t="s">
        <v>317</v>
      </c>
      <c r="C878" s="447" t="s">
        <v>4308</v>
      </c>
      <c r="D878" s="447" t="s">
        <v>4308</v>
      </c>
      <c r="E878" s="447" t="s">
        <v>4308</v>
      </c>
      <c r="F878" s="447" t="s">
        <v>4308</v>
      </c>
      <c r="G878" s="447" t="s">
        <v>4308</v>
      </c>
      <c r="H878" s="447" t="s">
        <v>4308</v>
      </c>
      <c r="I878" s="447" t="s">
        <v>4308</v>
      </c>
      <c r="J878" s="447" t="s">
        <v>4308</v>
      </c>
      <c r="K878" s="447" t="s">
        <v>4308</v>
      </c>
      <c r="L878" s="447" t="s">
        <v>4308</v>
      </c>
      <c r="M878" s="447" t="s">
        <v>4308</v>
      </c>
      <c r="N878" s="447" t="s">
        <v>4308</v>
      </c>
    </row>
    <row r="879" spans="1:14" x14ac:dyDescent="0.3">
      <c r="A879" s="447">
        <v>704528</v>
      </c>
      <c r="B879" s="447" t="s">
        <v>317</v>
      </c>
      <c r="C879" s="447" t="s">
        <v>4308</v>
      </c>
      <c r="D879" s="447" t="s">
        <v>4308</v>
      </c>
      <c r="E879" s="447" t="s">
        <v>4308</v>
      </c>
      <c r="F879" s="447" t="s">
        <v>4308</v>
      </c>
      <c r="G879" s="447" t="s">
        <v>4308</v>
      </c>
      <c r="H879" s="447" t="s">
        <v>4308</v>
      </c>
      <c r="I879" s="447" t="s">
        <v>4308</v>
      </c>
      <c r="J879" s="447" t="s">
        <v>4308</v>
      </c>
      <c r="K879" s="447" t="s">
        <v>4308</v>
      </c>
      <c r="L879" s="447" t="s">
        <v>4308</v>
      </c>
      <c r="M879" s="447" t="s">
        <v>4308</v>
      </c>
      <c r="N879" s="447" t="s">
        <v>4308</v>
      </c>
    </row>
    <row r="880" spans="1:14" x14ac:dyDescent="0.3">
      <c r="A880" s="447">
        <v>704518</v>
      </c>
      <c r="B880" s="447" t="s">
        <v>317</v>
      </c>
      <c r="C880" s="447" t="s">
        <v>4308</v>
      </c>
      <c r="D880" s="447" t="s">
        <v>4308</v>
      </c>
      <c r="E880" s="447" t="s">
        <v>4308</v>
      </c>
      <c r="F880" s="447" t="s">
        <v>4308</v>
      </c>
      <c r="G880" s="447" t="s">
        <v>4308</v>
      </c>
      <c r="H880" s="447" t="s">
        <v>4308</v>
      </c>
      <c r="I880" s="447" t="s">
        <v>4308</v>
      </c>
      <c r="J880" s="447" t="s">
        <v>4308</v>
      </c>
      <c r="K880" s="447" t="s">
        <v>4308</v>
      </c>
      <c r="L880" s="447" t="s">
        <v>4308</v>
      </c>
      <c r="M880" s="447" t="s">
        <v>4308</v>
      </c>
      <c r="N880" s="447" t="s">
        <v>4308</v>
      </c>
    </row>
    <row r="881" spans="1:14" x14ac:dyDescent="0.3">
      <c r="A881" s="447">
        <v>704505</v>
      </c>
      <c r="B881" s="447" t="s">
        <v>317</v>
      </c>
      <c r="C881" s="447" t="s">
        <v>4308</v>
      </c>
      <c r="D881" s="447" t="s">
        <v>4308</v>
      </c>
      <c r="E881" s="447" t="s">
        <v>4308</v>
      </c>
      <c r="F881" s="447" t="s">
        <v>4308</v>
      </c>
      <c r="G881" s="447" t="s">
        <v>4308</v>
      </c>
      <c r="H881" s="447" t="s">
        <v>4308</v>
      </c>
      <c r="I881" s="447" t="s">
        <v>4308</v>
      </c>
      <c r="J881" s="447" t="s">
        <v>4308</v>
      </c>
      <c r="K881" s="447" t="s">
        <v>4308</v>
      </c>
      <c r="L881" s="447" t="s">
        <v>4308</v>
      </c>
      <c r="M881" s="447" t="s">
        <v>4308</v>
      </c>
      <c r="N881" s="447" t="s">
        <v>4308</v>
      </c>
    </row>
    <row r="882" spans="1:14" x14ac:dyDescent="0.3">
      <c r="A882" s="447">
        <v>704502</v>
      </c>
      <c r="B882" s="447" t="s">
        <v>317</v>
      </c>
      <c r="C882" s="447" t="s">
        <v>4308</v>
      </c>
      <c r="D882" s="447" t="s">
        <v>4308</v>
      </c>
      <c r="E882" s="447" t="s">
        <v>4308</v>
      </c>
      <c r="F882" s="447" t="s">
        <v>4308</v>
      </c>
      <c r="G882" s="447" t="s">
        <v>4308</v>
      </c>
      <c r="H882" s="447" t="s">
        <v>4308</v>
      </c>
      <c r="I882" s="447" t="s">
        <v>4308</v>
      </c>
      <c r="J882" s="447" t="s">
        <v>4308</v>
      </c>
      <c r="K882" s="447" t="s">
        <v>4308</v>
      </c>
      <c r="L882" s="447" t="s">
        <v>4308</v>
      </c>
      <c r="M882" s="447" t="s">
        <v>4308</v>
      </c>
      <c r="N882" s="447" t="s">
        <v>4308</v>
      </c>
    </row>
    <row r="883" spans="1:14" x14ac:dyDescent="0.3">
      <c r="A883" s="447">
        <v>704501</v>
      </c>
      <c r="B883" s="447" t="s">
        <v>317</v>
      </c>
      <c r="C883" s="447" t="s">
        <v>4308</v>
      </c>
      <c r="D883" s="447" t="s">
        <v>4308</v>
      </c>
      <c r="E883" s="447" t="s">
        <v>4308</v>
      </c>
      <c r="F883" s="447" t="s">
        <v>4308</v>
      </c>
      <c r="G883" s="447" t="s">
        <v>4308</v>
      </c>
      <c r="H883" s="447" t="s">
        <v>4308</v>
      </c>
      <c r="I883" s="447" t="s">
        <v>4308</v>
      </c>
      <c r="J883" s="447" t="s">
        <v>4308</v>
      </c>
      <c r="K883" s="447" t="s">
        <v>4308</v>
      </c>
      <c r="L883" s="447" t="s">
        <v>4308</v>
      </c>
      <c r="M883" s="447" t="s">
        <v>4308</v>
      </c>
      <c r="N883" s="447" t="s">
        <v>4308</v>
      </c>
    </row>
    <row r="884" spans="1:14" x14ac:dyDescent="0.3">
      <c r="A884" s="447">
        <v>704500</v>
      </c>
      <c r="B884" s="447" t="s">
        <v>317</v>
      </c>
      <c r="C884" s="447" t="s">
        <v>4308</v>
      </c>
      <c r="D884" s="447" t="s">
        <v>4308</v>
      </c>
      <c r="E884" s="447" t="s">
        <v>4308</v>
      </c>
      <c r="F884" s="447" t="s">
        <v>4308</v>
      </c>
      <c r="G884" s="447" t="s">
        <v>4308</v>
      </c>
      <c r="H884" s="447" t="s">
        <v>4308</v>
      </c>
      <c r="I884" s="447" t="s">
        <v>4308</v>
      </c>
      <c r="J884" s="447" t="s">
        <v>4308</v>
      </c>
      <c r="K884" s="447" t="s">
        <v>4308</v>
      </c>
      <c r="L884" s="447" t="s">
        <v>4308</v>
      </c>
      <c r="M884" s="447" t="s">
        <v>4308</v>
      </c>
      <c r="N884" s="447" t="s">
        <v>4308</v>
      </c>
    </row>
    <row r="885" spans="1:14" x14ac:dyDescent="0.3">
      <c r="A885" s="447">
        <v>704497</v>
      </c>
      <c r="B885" s="447" t="s">
        <v>317</v>
      </c>
      <c r="C885" s="447" t="s">
        <v>4308</v>
      </c>
      <c r="D885" s="447" t="s">
        <v>4308</v>
      </c>
      <c r="E885" s="447" t="s">
        <v>4308</v>
      </c>
      <c r="F885" s="447" t="s">
        <v>4308</v>
      </c>
      <c r="G885" s="447" t="s">
        <v>4308</v>
      </c>
      <c r="H885" s="447" t="s">
        <v>4308</v>
      </c>
      <c r="I885" s="447" t="s">
        <v>4308</v>
      </c>
      <c r="J885" s="447" t="s">
        <v>4308</v>
      </c>
      <c r="K885" s="447" t="s">
        <v>4308</v>
      </c>
      <c r="L885" s="447" t="s">
        <v>4308</v>
      </c>
      <c r="M885" s="447" t="s">
        <v>4308</v>
      </c>
      <c r="N885" s="447" t="s">
        <v>4308</v>
      </c>
    </row>
    <row r="886" spans="1:14" x14ac:dyDescent="0.3">
      <c r="A886" s="447">
        <v>704482</v>
      </c>
      <c r="B886" s="447" t="s">
        <v>317</v>
      </c>
      <c r="C886" s="447" t="s">
        <v>4308</v>
      </c>
      <c r="D886" s="447" t="s">
        <v>4308</v>
      </c>
      <c r="E886" s="447" t="s">
        <v>4308</v>
      </c>
      <c r="F886" s="447" t="s">
        <v>4308</v>
      </c>
      <c r="G886" s="447" t="s">
        <v>4308</v>
      </c>
      <c r="H886" s="447" t="s">
        <v>4308</v>
      </c>
      <c r="I886" s="447" t="s">
        <v>4308</v>
      </c>
      <c r="J886" s="447" t="s">
        <v>4308</v>
      </c>
      <c r="K886" s="447" t="s">
        <v>4308</v>
      </c>
      <c r="L886" s="447" t="s">
        <v>4308</v>
      </c>
      <c r="M886" s="447" t="s">
        <v>4308</v>
      </c>
      <c r="N886" s="447" t="s">
        <v>4308</v>
      </c>
    </row>
    <row r="887" spans="1:14" x14ac:dyDescent="0.3">
      <c r="A887" s="447">
        <v>704477</v>
      </c>
      <c r="B887" s="447" t="s">
        <v>317</v>
      </c>
      <c r="C887" s="447" t="s">
        <v>4308</v>
      </c>
      <c r="D887" s="447" t="s">
        <v>4308</v>
      </c>
      <c r="E887" s="447" t="s">
        <v>4308</v>
      </c>
      <c r="F887" s="447" t="s">
        <v>4308</v>
      </c>
      <c r="G887" s="447" t="s">
        <v>4308</v>
      </c>
      <c r="H887" s="447" t="s">
        <v>4308</v>
      </c>
      <c r="I887" s="447" t="s">
        <v>4308</v>
      </c>
      <c r="J887" s="447" t="s">
        <v>4308</v>
      </c>
      <c r="K887" s="447" t="s">
        <v>4308</v>
      </c>
      <c r="L887" s="447" t="s">
        <v>4308</v>
      </c>
      <c r="M887" s="447" t="s">
        <v>4308</v>
      </c>
      <c r="N887" s="447" t="s">
        <v>4308</v>
      </c>
    </row>
    <row r="888" spans="1:14" x14ac:dyDescent="0.3">
      <c r="A888" s="447">
        <v>704470</v>
      </c>
      <c r="B888" s="447" t="s">
        <v>317</v>
      </c>
      <c r="C888" s="447" t="s">
        <v>4308</v>
      </c>
      <c r="D888" s="447" t="s">
        <v>4308</v>
      </c>
      <c r="E888" s="447" t="s">
        <v>4308</v>
      </c>
      <c r="F888" s="447" t="s">
        <v>4308</v>
      </c>
      <c r="G888" s="447" t="s">
        <v>4308</v>
      </c>
      <c r="H888" s="447" t="s">
        <v>4308</v>
      </c>
      <c r="I888" s="447" t="s">
        <v>4308</v>
      </c>
      <c r="J888" s="447" t="s">
        <v>4308</v>
      </c>
      <c r="K888" s="447" t="s">
        <v>4308</v>
      </c>
      <c r="L888" s="447" t="s">
        <v>4308</v>
      </c>
      <c r="M888" s="447" t="s">
        <v>4308</v>
      </c>
      <c r="N888" s="447" t="s">
        <v>4308</v>
      </c>
    </row>
    <row r="889" spans="1:14" x14ac:dyDescent="0.3">
      <c r="A889" s="447">
        <v>704466</v>
      </c>
      <c r="B889" s="447" t="s">
        <v>317</v>
      </c>
      <c r="C889" s="447" t="s">
        <v>4308</v>
      </c>
      <c r="D889" s="447" t="s">
        <v>4308</v>
      </c>
      <c r="E889" s="447" t="s">
        <v>4308</v>
      </c>
      <c r="F889" s="447" t="s">
        <v>4308</v>
      </c>
      <c r="G889" s="447" t="s">
        <v>4308</v>
      </c>
      <c r="H889" s="447" t="s">
        <v>4308</v>
      </c>
      <c r="I889" s="447" t="s">
        <v>4308</v>
      </c>
      <c r="J889" s="447" t="s">
        <v>4308</v>
      </c>
      <c r="K889" s="447" t="s">
        <v>4308</v>
      </c>
      <c r="L889" s="447" t="s">
        <v>4308</v>
      </c>
      <c r="M889" s="447" t="s">
        <v>4308</v>
      </c>
      <c r="N889" s="447" t="s">
        <v>4308</v>
      </c>
    </row>
    <row r="890" spans="1:14" x14ac:dyDescent="0.3">
      <c r="A890" s="447">
        <v>704463</v>
      </c>
      <c r="B890" s="447" t="s">
        <v>317</v>
      </c>
      <c r="C890" s="447" t="s">
        <v>4308</v>
      </c>
      <c r="D890" s="447" t="s">
        <v>4308</v>
      </c>
      <c r="E890" s="447" t="s">
        <v>4308</v>
      </c>
      <c r="F890" s="447" t="s">
        <v>4308</v>
      </c>
      <c r="G890" s="447" t="s">
        <v>4308</v>
      </c>
      <c r="H890" s="447" t="s">
        <v>4308</v>
      </c>
      <c r="I890" s="447" t="s">
        <v>4308</v>
      </c>
      <c r="J890" s="447" t="s">
        <v>4308</v>
      </c>
      <c r="K890" s="447" t="s">
        <v>4308</v>
      </c>
      <c r="L890" s="447" t="s">
        <v>4308</v>
      </c>
      <c r="M890" s="447" t="s">
        <v>4308</v>
      </c>
      <c r="N890" s="447" t="s">
        <v>4308</v>
      </c>
    </row>
    <row r="891" spans="1:14" x14ac:dyDescent="0.3">
      <c r="A891" s="447">
        <v>704441</v>
      </c>
      <c r="B891" s="447" t="s">
        <v>317</v>
      </c>
      <c r="C891" s="447" t="s">
        <v>4308</v>
      </c>
      <c r="D891" s="447" t="s">
        <v>4308</v>
      </c>
      <c r="E891" s="447" t="s">
        <v>4308</v>
      </c>
      <c r="F891" s="447" t="s">
        <v>4308</v>
      </c>
      <c r="G891" s="447" t="s">
        <v>4308</v>
      </c>
      <c r="H891" s="447" t="s">
        <v>4308</v>
      </c>
      <c r="I891" s="447" t="s">
        <v>4308</v>
      </c>
      <c r="J891" s="447" t="s">
        <v>4308</v>
      </c>
      <c r="K891" s="447" t="s">
        <v>4308</v>
      </c>
      <c r="L891" s="447" t="s">
        <v>4308</v>
      </c>
      <c r="M891" s="447" t="s">
        <v>4308</v>
      </c>
      <c r="N891" s="447" t="s">
        <v>4308</v>
      </c>
    </row>
    <row r="892" spans="1:14" x14ac:dyDescent="0.3">
      <c r="A892" s="447">
        <v>704421</v>
      </c>
      <c r="B892" s="447" t="s">
        <v>317</v>
      </c>
      <c r="C892" s="447" t="s">
        <v>4308</v>
      </c>
      <c r="D892" s="447" t="s">
        <v>4308</v>
      </c>
      <c r="E892" s="447" t="s">
        <v>4308</v>
      </c>
      <c r="F892" s="447" t="s">
        <v>4308</v>
      </c>
      <c r="G892" s="447" t="s">
        <v>4308</v>
      </c>
      <c r="H892" s="447" t="s">
        <v>4308</v>
      </c>
      <c r="I892" s="447" t="s">
        <v>4308</v>
      </c>
      <c r="J892" s="447" t="s">
        <v>4308</v>
      </c>
      <c r="K892" s="447" t="s">
        <v>4308</v>
      </c>
      <c r="L892" s="447" t="s">
        <v>4308</v>
      </c>
      <c r="M892" s="447" t="s">
        <v>4308</v>
      </c>
      <c r="N892" s="447" t="s">
        <v>4308</v>
      </c>
    </row>
    <row r="893" spans="1:14" x14ac:dyDescent="0.3">
      <c r="A893" s="447">
        <v>704414</v>
      </c>
      <c r="B893" s="447" t="s">
        <v>317</v>
      </c>
      <c r="C893" s="447" t="s">
        <v>4308</v>
      </c>
      <c r="D893" s="447" t="s">
        <v>4308</v>
      </c>
      <c r="E893" s="447" t="s">
        <v>4308</v>
      </c>
      <c r="F893" s="447" t="s">
        <v>4308</v>
      </c>
      <c r="G893" s="447" t="s">
        <v>4308</v>
      </c>
      <c r="H893" s="447" t="s">
        <v>4308</v>
      </c>
      <c r="I893" s="447" t="s">
        <v>4308</v>
      </c>
      <c r="J893" s="447" t="s">
        <v>4308</v>
      </c>
      <c r="K893" s="447" t="s">
        <v>4308</v>
      </c>
      <c r="L893" s="447" t="s">
        <v>4308</v>
      </c>
      <c r="M893" s="447" t="s">
        <v>4308</v>
      </c>
      <c r="N893" s="447" t="s">
        <v>4308</v>
      </c>
    </row>
    <row r="894" spans="1:14" x14ac:dyDescent="0.3">
      <c r="A894" s="447">
        <v>704397</v>
      </c>
      <c r="B894" s="447" t="s">
        <v>317</v>
      </c>
      <c r="C894" s="447" t="s">
        <v>4308</v>
      </c>
      <c r="D894" s="447" t="s">
        <v>4308</v>
      </c>
      <c r="E894" s="447" t="s">
        <v>4308</v>
      </c>
      <c r="F894" s="447" t="s">
        <v>4308</v>
      </c>
      <c r="G894" s="447" t="s">
        <v>4308</v>
      </c>
      <c r="H894" s="447" t="s">
        <v>4308</v>
      </c>
      <c r="I894" s="447" t="s">
        <v>4308</v>
      </c>
      <c r="J894" s="447" t="s">
        <v>4308</v>
      </c>
      <c r="K894" s="447" t="s">
        <v>4308</v>
      </c>
      <c r="L894" s="447" t="s">
        <v>4308</v>
      </c>
      <c r="M894" s="447" t="s">
        <v>4308</v>
      </c>
      <c r="N894" s="447" t="s">
        <v>4308</v>
      </c>
    </row>
    <row r="895" spans="1:14" x14ac:dyDescent="0.3">
      <c r="A895" s="447">
        <v>704382</v>
      </c>
      <c r="B895" s="447" t="s">
        <v>317</v>
      </c>
      <c r="C895" s="447" t="s">
        <v>4308</v>
      </c>
      <c r="D895" s="447" t="s">
        <v>4308</v>
      </c>
      <c r="E895" s="447" t="s">
        <v>4308</v>
      </c>
      <c r="F895" s="447" t="s">
        <v>4308</v>
      </c>
      <c r="G895" s="447" t="s">
        <v>4308</v>
      </c>
      <c r="H895" s="447" t="s">
        <v>4308</v>
      </c>
      <c r="I895" s="447" t="s">
        <v>4308</v>
      </c>
      <c r="J895" s="447" t="s">
        <v>4308</v>
      </c>
      <c r="K895" s="447" t="s">
        <v>4308</v>
      </c>
      <c r="L895" s="447" t="s">
        <v>4308</v>
      </c>
      <c r="M895" s="447" t="s">
        <v>4308</v>
      </c>
      <c r="N895" s="447" t="s">
        <v>4308</v>
      </c>
    </row>
    <row r="896" spans="1:14" x14ac:dyDescent="0.3">
      <c r="A896" s="447">
        <v>704371</v>
      </c>
      <c r="B896" s="447" t="s">
        <v>317</v>
      </c>
      <c r="C896" s="447" t="s">
        <v>4308</v>
      </c>
      <c r="D896" s="447" t="s">
        <v>4308</v>
      </c>
      <c r="E896" s="447" t="s">
        <v>4308</v>
      </c>
      <c r="F896" s="447" t="s">
        <v>4308</v>
      </c>
      <c r="G896" s="447" t="s">
        <v>4308</v>
      </c>
      <c r="H896" s="447" t="s">
        <v>4308</v>
      </c>
      <c r="I896" s="447" t="s">
        <v>4308</v>
      </c>
      <c r="J896" s="447" t="s">
        <v>4308</v>
      </c>
      <c r="K896" s="447" t="s">
        <v>4308</v>
      </c>
      <c r="L896" s="447" t="s">
        <v>4308</v>
      </c>
      <c r="M896" s="447" t="s">
        <v>4308</v>
      </c>
      <c r="N896" s="447" t="s">
        <v>4308</v>
      </c>
    </row>
    <row r="897" spans="1:14" x14ac:dyDescent="0.3">
      <c r="A897" s="447">
        <v>704343</v>
      </c>
      <c r="B897" s="447" t="s">
        <v>317</v>
      </c>
      <c r="C897" s="447" t="s">
        <v>4308</v>
      </c>
      <c r="D897" s="447" t="s">
        <v>4308</v>
      </c>
      <c r="E897" s="447" t="s">
        <v>4308</v>
      </c>
      <c r="F897" s="447" t="s">
        <v>4308</v>
      </c>
      <c r="G897" s="447" t="s">
        <v>4308</v>
      </c>
      <c r="H897" s="447" t="s">
        <v>4308</v>
      </c>
      <c r="I897" s="447" t="s">
        <v>4308</v>
      </c>
      <c r="J897" s="447" t="s">
        <v>4308</v>
      </c>
      <c r="K897" s="447" t="s">
        <v>4308</v>
      </c>
      <c r="L897" s="447" t="s">
        <v>4308</v>
      </c>
      <c r="M897" s="447" t="s">
        <v>4308</v>
      </c>
      <c r="N897" s="447" t="s">
        <v>4308</v>
      </c>
    </row>
    <row r="898" spans="1:14" x14ac:dyDescent="0.3">
      <c r="A898" s="447">
        <v>704333</v>
      </c>
      <c r="B898" s="447" t="s">
        <v>317</v>
      </c>
      <c r="C898" s="447" t="s">
        <v>4308</v>
      </c>
      <c r="D898" s="447" t="s">
        <v>4308</v>
      </c>
      <c r="E898" s="447" t="s">
        <v>4308</v>
      </c>
      <c r="F898" s="447" t="s">
        <v>4308</v>
      </c>
      <c r="G898" s="447" t="s">
        <v>4308</v>
      </c>
      <c r="H898" s="447" t="s">
        <v>4308</v>
      </c>
      <c r="I898" s="447" t="s">
        <v>4308</v>
      </c>
      <c r="J898" s="447" t="s">
        <v>4308</v>
      </c>
      <c r="K898" s="447" t="s">
        <v>4308</v>
      </c>
      <c r="L898" s="447" t="s">
        <v>4308</v>
      </c>
      <c r="M898" s="447" t="s">
        <v>4308</v>
      </c>
      <c r="N898" s="447" t="s">
        <v>4308</v>
      </c>
    </row>
    <row r="899" spans="1:14" x14ac:dyDescent="0.3">
      <c r="A899" s="447">
        <v>704326</v>
      </c>
      <c r="B899" s="447" t="s">
        <v>317</v>
      </c>
      <c r="C899" s="447" t="s">
        <v>4308</v>
      </c>
      <c r="D899" s="447" t="s">
        <v>4308</v>
      </c>
      <c r="E899" s="447" t="s">
        <v>4308</v>
      </c>
      <c r="F899" s="447" t="s">
        <v>4308</v>
      </c>
      <c r="G899" s="447" t="s">
        <v>4308</v>
      </c>
      <c r="H899" s="447" t="s">
        <v>4308</v>
      </c>
      <c r="I899" s="447" t="s">
        <v>4308</v>
      </c>
      <c r="J899" s="447" t="s">
        <v>4308</v>
      </c>
      <c r="K899" s="447" t="s">
        <v>4308</v>
      </c>
      <c r="L899" s="447" t="s">
        <v>4308</v>
      </c>
      <c r="M899" s="447" t="s">
        <v>4308</v>
      </c>
      <c r="N899" s="447" t="s">
        <v>4308</v>
      </c>
    </row>
    <row r="900" spans="1:14" x14ac:dyDescent="0.3">
      <c r="A900" s="447">
        <v>704312</v>
      </c>
      <c r="B900" s="447" t="s">
        <v>317</v>
      </c>
      <c r="C900" s="447" t="s">
        <v>4308</v>
      </c>
      <c r="D900" s="447" t="s">
        <v>4308</v>
      </c>
      <c r="E900" s="447" t="s">
        <v>4308</v>
      </c>
      <c r="F900" s="447" t="s">
        <v>4308</v>
      </c>
      <c r="G900" s="447" t="s">
        <v>4308</v>
      </c>
      <c r="H900" s="447" t="s">
        <v>4308</v>
      </c>
      <c r="I900" s="447" t="s">
        <v>4308</v>
      </c>
      <c r="J900" s="447" t="s">
        <v>4308</v>
      </c>
      <c r="K900" s="447" t="s">
        <v>4308</v>
      </c>
      <c r="L900" s="447" t="s">
        <v>4308</v>
      </c>
      <c r="M900" s="447" t="s">
        <v>4308</v>
      </c>
      <c r="N900" s="447" t="s">
        <v>4308</v>
      </c>
    </row>
    <row r="901" spans="1:14" x14ac:dyDescent="0.3">
      <c r="A901" s="447">
        <v>704309</v>
      </c>
      <c r="B901" s="447" t="s">
        <v>317</v>
      </c>
      <c r="C901" s="447" t="s">
        <v>4308</v>
      </c>
      <c r="D901" s="447" t="s">
        <v>4308</v>
      </c>
      <c r="E901" s="447" t="s">
        <v>4308</v>
      </c>
      <c r="F901" s="447" t="s">
        <v>4308</v>
      </c>
      <c r="G901" s="447" t="s">
        <v>4308</v>
      </c>
      <c r="H901" s="447" t="s">
        <v>4308</v>
      </c>
      <c r="I901" s="447" t="s">
        <v>4308</v>
      </c>
      <c r="J901" s="447" t="s">
        <v>4308</v>
      </c>
      <c r="K901" s="447" t="s">
        <v>4308</v>
      </c>
      <c r="L901" s="447" t="s">
        <v>4308</v>
      </c>
      <c r="M901" s="447" t="s">
        <v>4308</v>
      </c>
      <c r="N901" s="447" t="s">
        <v>4308</v>
      </c>
    </row>
    <row r="902" spans="1:14" x14ac:dyDescent="0.3">
      <c r="A902" s="447">
        <v>704303</v>
      </c>
      <c r="B902" s="447" t="s">
        <v>317</v>
      </c>
      <c r="C902" s="447" t="s">
        <v>4308</v>
      </c>
      <c r="D902" s="447" t="s">
        <v>4308</v>
      </c>
      <c r="E902" s="447" t="s">
        <v>4308</v>
      </c>
      <c r="F902" s="447" t="s">
        <v>4308</v>
      </c>
      <c r="G902" s="447" t="s">
        <v>4308</v>
      </c>
      <c r="H902" s="447" t="s">
        <v>4308</v>
      </c>
      <c r="I902" s="447" t="s">
        <v>4308</v>
      </c>
      <c r="J902" s="447" t="s">
        <v>4308</v>
      </c>
      <c r="K902" s="447" t="s">
        <v>4308</v>
      </c>
      <c r="L902" s="447" t="s">
        <v>4308</v>
      </c>
      <c r="M902" s="447" t="s">
        <v>4308</v>
      </c>
      <c r="N902" s="447" t="s">
        <v>4308</v>
      </c>
    </row>
    <row r="903" spans="1:14" x14ac:dyDescent="0.3">
      <c r="A903" s="447">
        <v>704299</v>
      </c>
      <c r="B903" s="447" t="s">
        <v>317</v>
      </c>
      <c r="C903" s="447" t="s">
        <v>4308</v>
      </c>
      <c r="D903" s="447" t="s">
        <v>4308</v>
      </c>
      <c r="E903" s="447" t="s">
        <v>4308</v>
      </c>
      <c r="F903" s="447" t="s">
        <v>4308</v>
      </c>
      <c r="G903" s="447" t="s">
        <v>4308</v>
      </c>
      <c r="H903" s="447" t="s">
        <v>4308</v>
      </c>
      <c r="I903" s="447" t="s">
        <v>4308</v>
      </c>
      <c r="J903" s="447" t="s">
        <v>4308</v>
      </c>
      <c r="K903" s="447" t="s">
        <v>4308</v>
      </c>
      <c r="L903" s="447" t="s">
        <v>4308</v>
      </c>
      <c r="M903" s="447" t="s">
        <v>4308</v>
      </c>
      <c r="N903" s="447" t="s">
        <v>4308</v>
      </c>
    </row>
    <row r="904" spans="1:14" x14ac:dyDescent="0.3">
      <c r="A904" s="447">
        <v>704291</v>
      </c>
      <c r="B904" s="447" t="s">
        <v>317</v>
      </c>
      <c r="C904" s="447" t="s">
        <v>4308</v>
      </c>
      <c r="D904" s="447" t="s">
        <v>4308</v>
      </c>
      <c r="E904" s="447" t="s">
        <v>4308</v>
      </c>
      <c r="F904" s="447" t="s">
        <v>4308</v>
      </c>
      <c r="G904" s="447" t="s">
        <v>4308</v>
      </c>
      <c r="H904" s="447" t="s">
        <v>4308</v>
      </c>
      <c r="I904" s="447" t="s">
        <v>4308</v>
      </c>
      <c r="J904" s="447" t="s">
        <v>4308</v>
      </c>
      <c r="K904" s="447" t="s">
        <v>4308</v>
      </c>
      <c r="L904" s="447" t="s">
        <v>4308</v>
      </c>
      <c r="M904" s="447" t="s">
        <v>4308</v>
      </c>
      <c r="N904" s="447" t="s">
        <v>4308</v>
      </c>
    </row>
    <row r="905" spans="1:14" x14ac:dyDescent="0.3">
      <c r="A905" s="447">
        <v>704275</v>
      </c>
      <c r="B905" s="447" t="s">
        <v>317</v>
      </c>
      <c r="C905" s="447" t="s">
        <v>4308</v>
      </c>
      <c r="D905" s="447" t="s">
        <v>4308</v>
      </c>
      <c r="E905" s="447" t="s">
        <v>4308</v>
      </c>
      <c r="F905" s="447" t="s">
        <v>4308</v>
      </c>
      <c r="G905" s="447" t="s">
        <v>4308</v>
      </c>
      <c r="H905" s="447" t="s">
        <v>4308</v>
      </c>
      <c r="I905" s="447" t="s">
        <v>4308</v>
      </c>
      <c r="J905" s="447" t="s">
        <v>4308</v>
      </c>
      <c r="K905" s="447" t="s">
        <v>4308</v>
      </c>
      <c r="L905" s="447" t="s">
        <v>4308</v>
      </c>
      <c r="M905" s="447" t="s">
        <v>4308</v>
      </c>
      <c r="N905" s="447" t="s">
        <v>4308</v>
      </c>
    </row>
    <row r="906" spans="1:14" x14ac:dyDescent="0.3">
      <c r="A906" s="447">
        <v>704248</v>
      </c>
      <c r="B906" s="447" t="s">
        <v>317</v>
      </c>
      <c r="C906" s="447" t="s">
        <v>4308</v>
      </c>
      <c r="D906" s="447" t="s">
        <v>4308</v>
      </c>
      <c r="E906" s="447" t="s">
        <v>4308</v>
      </c>
      <c r="F906" s="447" t="s">
        <v>4308</v>
      </c>
      <c r="G906" s="447" t="s">
        <v>4308</v>
      </c>
      <c r="H906" s="447" t="s">
        <v>4308</v>
      </c>
      <c r="I906" s="447" t="s">
        <v>4308</v>
      </c>
      <c r="J906" s="447" t="s">
        <v>4308</v>
      </c>
      <c r="K906" s="447" t="s">
        <v>4308</v>
      </c>
      <c r="L906" s="447" t="s">
        <v>4308</v>
      </c>
      <c r="M906" s="447" t="s">
        <v>4308</v>
      </c>
      <c r="N906" s="447" t="s">
        <v>4308</v>
      </c>
    </row>
    <row r="907" spans="1:14" x14ac:dyDescent="0.3">
      <c r="A907" s="447">
        <v>704241</v>
      </c>
      <c r="B907" s="447" t="s">
        <v>317</v>
      </c>
      <c r="C907" s="447" t="s">
        <v>4308</v>
      </c>
      <c r="D907" s="447" t="s">
        <v>4308</v>
      </c>
      <c r="E907" s="447" t="s">
        <v>4308</v>
      </c>
      <c r="F907" s="447" t="s">
        <v>4308</v>
      </c>
      <c r="G907" s="447" t="s">
        <v>4308</v>
      </c>
      <c r="H907" s="447" t="s">
        <v>4308</v>
      </c>
      <c r="I907" s="447" t="s">
        <v>4308</v>
      </c>
      <c r="J907" s="447" t="s">
        <v>4308</v>
      </c>
      <c r="K907" s="447" t="s">
        <v>4308</v>
      </c>
      <c r="L907" s="447" t="s">
        <v>4308</v>
      </c>
      <c r="M907" s="447" t="s">
        <v>4308</v>
      </c>
      <c r="N907" s="447" t="s">
        <v>4308</v>
      </c>
    </row>
    <row r="908" spans="1:14" x14ac:dyDescent="0.3">
      <c r="A908" s="447">
        <v>704229</v>
      </c>
      <c r="B908" s="447" t="s">
        <v>317</v>
      </c>
      <c r="C908" s="447" t="s">
        <v>4308</v>
      </c>
      <c r="D908" s="447" t="s">
        <v>4308</v>
      </c>
      <c r="E908" s="447" t="s">
        <v>4308</v>
      </c>
      <c r="F908" s="447" t="s">
        <v>4308</v>
      </c>
      <c r="G908" s="447" t="s">
        <v>4308</v>
      </c>
      <c r="H908" s="447" t="s">
        <v>4308</v>
      </c>
      <c r="I908" s="447" t="s">
        <v>4308</v>
      </c>
      <c r="J908" s="447" t="s">
        <v>4308</v>
      </c>
      <c r="K908" s="447" t="s">
        <v>4308</v>
      </c>
      <c r="L908" s="447" t="s">
        <v>4308</v>
      </c>
      <c r="M908" s="447" t="s">
        <v>4308</v>
      </c>
      <c r="N908" s="447" t="s">
        <v>4308</v>
      </c>
    </row>
    <row r="909" spans="1:14" x14ac:dyDescent="0.3">
      <c r="A909" s="447">
        <v>704210</v>
      </c>
      <c r="B909" s="447" t="s">
        <v>317</v>
      </c>
      <c r="C909" s="447" t="s">
        <v>4308</v>
      </c>
      <c r="D909" s="447" t="s">
        <v>4308</v>
      </c>
      <c r="E909" s="447" t="s">
        <v>4308</v>
      </c>
      <c r="F909" s="447" t="s">
        <v>4308</v>
      </c>
      <c r="G909" s="447" t="s">
        <v>4308</v>
      </c>
      <c r="H909" s="447" t="s">
        <v>4308</v>
      </c>
      <c r="I909" s="447" t="s">
        <v>4308</v>
      </c>
      <c r="J909" s="447" t="s">
        <v>4308</v>
      </c>
      <c r="K909" s="447" t="s">
        <v>4308</v>
      </c>
      <c r="L909" s="447" t="s">
        <v>4308</v>
      </c>
      <c r="M909" s="447" t="s">
        <v>4308</v>
      </c>
      <c r="N909" s="447" t="s">
        <v>4308</v>
      </c>
    </row>
    <row r="910" spans="1:14" x14ac:dyDescent="0.3">
      <c r="A910" s="447">
        <v>704201</v>
      </c>
      <c r="B910" s="447" t="s">
        <v>317</v>
      </c>
      <c r="C910" s="447" t="s">
        <v>4308</v>
      </c>
      <c r="D910" s="447" t="s">
        <v>4308</v>
      </c>
      <c r="E910" s="447" t="s">
        <v>4308</v>
      </c>
      <c r="F910" s="447" t="s">
        <v>4308</v>
      </c>
      <c r="G910" s="447" t="s">
        <v>4308</v>
      </c>
      <c r="H910" s="447" t="s">
        <v>4308</v>
      </c>
      <c r="I910" s="447" t="s">
        <v>4308</v>
      </c>
      <c r="J910" s="447" t="s">
        <v>4308</v>
      </c>
      <c r="K910" s="447" t="s">
        <v>4308</v>
      </c>
      <c r="L910" s="447" t="s">
        <v>4308</v>
      </c>
      <c r="M910" s="447" t="s">
        <v>4308</v>
      </c>
      <c r="N910" s="447" t="s">
        <v>4308</v>
      </c>
    </row>
    <row r="911" spans="1:14" x14ac:dyDescent="0.3">
      <c r="A911" s="447">
        <v>704200</v>
      </c>
      <c r="B911" s="447" t="s">
        <v>317</v>
      </c>
      <c r="C911" s="447" t="s">
        <v>4308</v>
      </c>
      <c r="D911" s="447" t="s">
        <v>4308</v>
      </c>
      <c r="E911" s="447" t="s">
        <v>4308</v>
      </c>
      <c r="F911" s="447" t="s">
        <v>4308</v>
      </c>
      <c r="G911" s="447" t="s">
        <v>4308</v>
      </c>
      <c r="H911" s="447" t="s">
        <v>4308</v>
      </c>
      <c r="I911" s="447" t="s">
        <v>4308</v>
      </c>
      <c r="J911" s="447" t="s">
        <v>4308</v>
      </c>
      <c r="K911" s="447" t="s">
        <v>4308</v>
      </c>
      <c r="L911" s="447" t="s">
        <v>4308</v>
      </c>
      <c r="M911" s="447" t="s">
        <v>4308</v>
      </c>
      <c r="N911" s="447" t="s">
        <v>4308</v>
      </c>
    </row>
    <row r="912" spans="1:14" x14ac:dyDescent="0.3">
      <c r="A912" s="447">
        <v>704191</v>
      </c>
      <c r="B912" s="447" t="s">
        <v>317</v>
      </c>
      <c r="C912" s="447" t="s">
        <v>4308</v>
      </c>
      <c r="D912" s="447" t="s">
        <v>4308</v>
      </c>
      <c r="E912" s="447" t="s">
        <v>4308</v>
      </c>
      <c r="F912" s="447" t="s">
        <v>4308</v>
      </c>
      <c r="G912" s="447" t="s">
        <v>4308</v>
      </c>
      <c r="H912" s="447" t="s">
        <v>4308</v>
      </c>
      <c r="I912" s="447" t="s">
        <v>4308</v>
      </c>
      <c r="J912" s="447" t="s">
        <v>4308</v>
      </c>
      <c r="K912" s="447" t="s">
        <v>4308</v>
      </c>
      <c r="L912" s="447" t="s">
        <v>4308</v>
      </c>
      <c r="M912" s="447" t="s">
        <v>4308</v>
      </c>
      <c r="N912" s="447" t="s">
        <v>4308</v>
      </c>
    </row>
    <row r="913" spans="1:14" x14ac:dyDescent="0.3">
      <c r="A913" s="447">
        <v>704170</v>
      </c>
      <c r="B913" s="447" t="s">
        <v>317</v>
      </c>
      <c r="C913" s="447" t="s">
        <v>4308</v>
      </c>
      <c r="D913" s="447" t="s">
        <v>4308</v>
      </c>
      <c r="E913" s="447" t="s">
        <v>4308</v>
      </c>
      <c r="F913" s="447" t="s">
        <v>4308</v>
      </c>
      <c r="G913" s="447" t="s">
        <v>4308</v>
      </c>
      <c r="H913" s="447" t="s">
        <v>4308</v>
      </c>
      <c r="I913" s="447" t="s">
        <v>4308</v>
      </c>
      <c r="J913" s="447" t="s">
        <v>4308</v>
      </c>
      <c r="K913" s="447" t="s">
        <v>4308</v>
      </c>
      <c r="L913" s="447" t="s">
        <v>4308</v>
      </c>
      <c r="M913" s="447" t="s">
        <v>4308</v>
      </c>
      <c r="N913" s="447" t="s">
        <v>4308</v>
      </c>
    </row>
    <row r="914" spans="1:14" x14ac:dyDescent="0.3">
      <c r="A914" s="447">
        <v>704168</v>
      </c>
      <c r="B914" s="447" t="s">
        <v>317</v>
      </c>
      <c r="C914" s="447" t="s">
        <v>4308</v>
      </c>
      <c r="D914" s="447" t="s">
        <v>4308</v>
      </c>
      <c r="E914" s="447" t="s">
        <v>4308</v>
      </c>
      <c r="F914" s="447" t="s">
        <v>4308</v>
      </c>
      <c r="G914" s="447" t="s">
        <v>4308</v>
      </c>
      <c r="H914" s="447" t="s">
        <v>4308</v>
      </c>
      <c r="I914" s="447" t="s">
        <v>4308</v>
      </c>
      <c r="J914" s="447" t="s">
        <v>4308</v>
      </c>
      <c r="K914" s="447" t="s">
        <v>4308</v>
      </c>
      <c r="L914" s="447" t="s">
        <v>4308</v>
      </c>
      <c r="M914" s="447" t="s">
        <v>4308</v>
      </c>
      <c r="N914" s="447" t="s">
        <v>4308</v>
      </c>
    </row>
    <row r="915" spans="1:14" x14ac:dyDescent="0.3">
      <c r="A915" s="447">
        <v>704152</v>
      </c>
      <c r="B915" s="447" t="s">
        <v>317</v>
      </c>
      <c r="C915" s="447" t="s">
        <v>4308</v>
      </c>
      <c r="D915" s="447" t="s">
        <v>4308</v>
      </c>
      <c r="E915" s="447" t="s">
        <v>4308</v>
      </c>
      <c r="F915" s="447" t="s">
        <v>4308</v>
      </c>
      <c r="G915" s="447" t="s">
        <v>4308</v>
      </c>
      <c r="H915" s="447" t="s">
        <v>4308</v>
      </c>
      <c r="I915" s="447" t="s">
        <v>4308</v>
      </c>
      <c r="J915" s="447" t="s">
        <v>4308</v>
      </c>
      <c r="K915" s="447" t="s">
        <v>4308</v>
      </c>
      <c r="L915" s="447" t="s">
        <v>4308</v>
      </c>
      <c r="M915" s="447" t="s">
        <v>4308</v>
      </c>
      <c r="N915" s="447" t="s">
        <v>4308</v>
      </c>
    </row>
    <row r="916" spans="1:14" x14ac:dyDescent="0.3">
      <c r="A916" s="447">
        <v>704146</v>
      </c>
      <c r="B916" s="447" t="s">
        <v>317</v>
      </c>
      <c r="C916" s="447" t="s">
        <v>4308</v>
      </c>
      <c r="D916" s="447" t="s">
        <v>4308</v>
      </c>
      <c r="E916" s="447" t="s">
        <v>4308</v>
      </c>
      <c r="F916" s="447" t="s">
        <v>4308</v>
      </c>
      <c r="G916" s="447" t="s">
        <v>4308</v>
      </c>
      <c r="H916" s="447" t="s">
        <v>4308</v>
      </c>
      <c r="I916" s="447" t="s">
        <v>4308</v>
      </c>
      <c r="J916" s="447" t="s">
        <v>4308</v>
      </c>
      <c r="K916" s="447" t="s">
        <v>4308</v>
      </c>
      <c r="L916" s="447" t="s">
        <v>4308</v>
      </c>
      <c r="M916" s="447" t="s">
        <v>4308</v>
      </c>
      <c r="N916" s="447" t="s">
        <v>4308</v>
      </c>
    </row>
    <row r="917" spans="1:14" x14ac:dyDescent="0.3">
      <c r="A917" s="447">
        <v>704145</v>
      </c>
      <c r="B917" s="447" t="s">
        <v>317</v>
      </c>
      <c r="C917" s="447" t="s">
        <v>4308</v>
      </c>
      <c r="D917" s="447" t="s">
        <v>4308</v>
      </c>
      <c r="E917" s="447" t="s">
        <v>4308</v>
      </c>
      <c r="F917" s="447" t="s">
        <v>4308</v>
      </c>
      <c r="G917" s="447" t="s">
        <v>4308</v>
      </c>
      <c r="H917" s="447" t="s">
        <v>4308</v>
      </c>
      <c r="I917" s="447" t="s">
        <v>4308</v>
      </c>
      <c r="J917" s="447" t="s">
        <v>4308</v>
      </c>
      <c r="K917" s="447" t="s">
        <v>4308</v>
      </c>
      <c r="L917" s="447" t="s">
        <v>4308</v>
      </c>
      <c r="M917" s="447" t="s">
        <v>4308</v>
      </c>
      <c r="N917" s="447" t="s">
        <v>4308</v>
      </c>
    </row>
    <row r="918" spans="1:14" x14ac:dyDescent="0.3">
      <c r="A918" s="447">
        <v>704142</v>
      </c>
      <c r="B918" s="447" t="s">
        <v>317</v>
      </c>
      <c r="C918" s="447" t="s">
        <v>4308</v>
      </c>
      <c r="D918" s="447" t="s">
        <v>4308</v>
      </c>
      <c r="E918" s="447" t="s">
        <v>4308</v>
      </c>
      <c r="F918" s="447" t="s">
        <v>4308</v>
      </c>
      <c r="G918" s="447" t="s">
        <v>4308</v>
      </c>
      <c r="H918" s="447" t="s">
        <v>4308</v>
      </c>
      <c r="I918" s="447" t="s">
        <v>4308</v>
      </c>
      <c r="J918" s="447" t="s">
        <v>4308</v>
      </c>
      <c r="K918" s="447" t="s">
        <v>4308</v>
      </c>
      <c r="L918" s="447" t="s">
        <v>4308</v>
      </c>
      <c r="M918" s="447" t="s">
        <v>4308</v>
      </c>
      <c r="N918" s="447" t="s">
        <v>4308</v>
      </c>
    </row>
    <row r="919" spans="1:14" x14ac:dyDescent="0.3">
      <c r="A919" s="447">
        <v>704141</v>
      </c>
      <c r="B919" s="447" t="s">
        <v>317</v>
      </c>
      <c r="C919" s="447" t="s">
        <v>4308</v>
      </c>
      <c r="D919" s="447" t="s">
        <v>4308</v>
      </c>
      <c r="E919" s="447" t="s">
        <v>4308</v>
      </c>
      <c r="F919" s="447" t="s">
        <v>4308</v>
      </c>
      <c r="G919" s="447" t="s">
        <v>4308</v>
      </c>
      <c r="H919" s="447" t="s">
        <v>4308</v>
      </c>
      <c r="I919" s="447" t="s">
        <v>4308</v>
      </c>
      <c r="J919" s="447" t="s">
        <v>4308</v>
      </c>
      <c r="K919" s="447" t="s">
        <v>4308</v>
      </c>
      <c r="L919" s="447" t="s">
        <v>4308</v>
      </c>
      <c r="M919" s="447" t="s">
        <v>4308</v>
      </c>
      <c r="N919" s="447" t="s">
        <v>4308</v>
      </c>
    </row>
    <row r="920" spans="1:14" x14ac:dyDescent="0.3">
      <c r="A920" s="447">
        <v>704139</v>
      </c>
      <c r="B920" s="447" t="s">
        <v>317</v>
      </c>
      <c r="C920" s="447" t="s">
        <v>4308</v>
      </c>
      <c r="D920" s="447" t="s">
        <v>4308</v>
      </c>
      <c r="E920" s="447" t="s">
        <v>4308</v>
      </c>
      <c r="F920" s="447" t="s">
        <v>4308</v>
      </c>
      <c r="G920" s="447" t="s">
        <v>4308</v>
      </c>
      <c r="H920" s="447" t="s">
        <v>4308</v>
      </c>
      <c r="I920" s="447" t="s">
        <v>4308</v>
      </c>
      <c r="J920" s="447" t="s">
        <v>4308</v>
      </c>
      <c r="K920" s="447" t="s">
        <v>4308</v>
      </c>
      <c r="L920" s="447" t="s">
        <v>4308</v>
      </c>
      <c r="M920" s="447" t="s">
        <v>4308</v>
      </c>
      <c r="N920" s="447" t="s">
        <v>4308</v>
      </c>
    </row>
    <row r="921" spans="1:14" x14ac:dyDescent="0.3">
      <c r="A921" s="447">
        <v>704110</v>
      </c>
      <c r="B921" s="447" t="s">
        <v>317</v>
      </c>
      <c r="C921" s="447" t="s">
        <v>4308</v>
      </c>
      <c r="D921" s="447" t="s">
        <v>4308</v>
      </c>
      <c r="E921" s="447" t="s">
        <v>4308</v>
      </c>
      <c r="F921" s="447" t="s">
        <v>4308</v>
      </c>
      <c r="G921" s="447" t="s">
        <v>4308</v>
      </c>
      <c r="H921" s="447" t="s">
        <v>4308</v>
      </c>
      <c r="I921" s="447" t="s">
        <v>4308</v>
      </c>
      <c r="J921" s="447" t="s">
        <v>4308</v>
      </c>
      <c r="K921" s="447" t="s">
        <v>4308</v>
      </c>
      <c r="L921" s="447" t="s">
        <v>4308</v>
      </c>
      <c r="M921" s="447" t="s">
        <v>4308</v>
      </c>
      <c r="N921" s="447" t="s">
        <v>4308</v>
      </c>
    </row>
    <row r="922" spans="1:14" x14ac:dyDescent="0.3">
      <c r="A922" s="447">
        <v>704103</v>
      </c>
      <c r="B922" s="447" t="s">
        <v>317</v>
      </c>
      <c r="C922" s="447" t="s">
        <v>4308</v>
      </c>
      <c r="D922" s="447" t="s">
        <v>4308</v>
      </c>
      <c r="E922" s="447" t="s">
        <v>4308</v>
      </c>
      <c r="F922" s="447" t="s">
        <v>4308</v>
      </c>
      <c r="G922" s="447" t="s">
        <v>4308</v>
      </c>
      <c r="H922" s="447" t="s">
        <v>4308</v>
      </c>
      <c r="I922" s="447" t="s">
        <v>4308</v>
      </c>
      <c r="J922" s="447" t="s">
        <v>4308</v>
      </c>
      <c r="K922" s="447" t="s">
        <v>4308</v>
      </c>
      <c r="L922" s="447" t="s">
        <v>4308</v>
      </c>
      <c r="M922" s="447" t="s">
        <v>4308</v>
      </c>
      <c r="N922" s="447" t="s">
        <v>4308</v>
      </c>
    </row>
    <row r="923" spans="1:14" x14ac:dyDescent="0.3">
      <c r="A923" s="447">
        <v>704082</v>
      </c>
      <c r="B923" s="447" t="s">
        <v>317</v>
      </c>
      <c r="C923" s="447" t="s">
        <v>4308</v>
      </c>
      <c r="D923" s="447" t="s">
        <v>4308</v>
      </c>
      <c r="E923" s="447" t="s">
        <v>4308</v>
      </c>
      <c r="F923" s="447" t="s">
        <v>4308</v>
      </c>
      <c r="G923" s="447" t="s">
        <v>4308</v>
      </c>
      <c r="H923" s="447" t="s">
        <v>4308</v>
      </c>
      <c r="I923" s="447" t="s">
        <v>4308</v>
      </c>
      <c r="J923" s="447" t="s">
        <v>4308</v>
      </c>
      <c r="K923" s="447" t="s">
        <v>4308</v>
      </c>
      <c r="L923" s="447" t="s">
        <v>4308</v>
      </c>
      <c r="M923" s="447" t="s">
        <v>4308</v>
      </c>
      <c r="N923" s="447" t="s">
        <v>4308</v>
      </c>
    </row>
    <row r="924" spans="1:14" x14ac:dyDescent="0.3">
      <c r="A924" s="447">
        <v>704073</v>
      </c>
      <c r="B924" s="447" t="s">
        <v>317</v>
      </c>
      <c r="C924" s="447" t="s">
        <v>4308</v>
      </c>
      <c r="D924" s="447" t="s">
        <v>4308</v>
      </c>
      <c r="E924" s="447" t="s">
        <v>4308</v>
      </c>
      <c r="F924" s="447" t="s">
        <v>4308</v>
      </c>
      <c r="G924" s="447" t="s">
        <v>4308</v>
      </c>
      <c r="H924" s="447" t="s">
        <v>4308</v>
      </c>
      <c r="I924" s="447" t="s">
        <v>4308</v>
      </c>
      <c r="J924" s="447" t="s">
        <v>4308</v>
      </c>
      <c r="K924" s="447" t="s">
        <v>4308</v>
      </c>
      <c r="L924" s="447" t="s">
        <v>4308</v>
      </c>
      <c r="M924" s="447" t="s">
        <v>4308</v>
      </c>
      <c r="N924" s="447" t="s">
        <v>4308</v>
      </c>
    </row>
    <row r="925" spans="1:14" x14ac:dyDescent="0.3">
      <c r="A925" s="447">
        <v>704037</v>
      </c>
      <c r="B925" s="447" t="s">
        <v>317</v>
      </c>
      <c r="C925" s="447" t="s">
        <v>4308</v>
      </c>
      <c r="D925" s="447" t="s">
        <v>4308</v>
      </c>
      <c r="E925" s="447" t="s">
        <v>4308</v>
      </c>
      <c r="F925" s="447" t="s">
        <v>4308</v>
      </c>
      <c r="G925" s="447" t="s">
        <v>4308</v>
      </c>
      <c r="H925" s="447" t="s">
        <v>4308</v>
      </c>
      <c r="I925" s="447" t="s">
        <v>4308</v>
      </c>
      <c r="J925" s="447" t="s">
        <v>4308</v>
      </c>
      <c r="K925" s="447" t="s">
        <v>4308</v>
      </c>
      <c r="L925" s="447" t="s">
        <v>4308</v>
      </c>
      <c r="M925" s="447" t="s">
        <v>4308</v>
      </c>
      <c r="N925" s="447" t="s">
        <v>4308</v>
      </c>
    </row>
    <row r="926" spans="1:14" x14ac:dyDescent="0.3">
      <c r="A926" s="447">
        <v>704032</v>
      </c>
      <c r="B926" s="447" t="s">
        <v>317</v>
      </c>
      <c r="C926" s="447" t="s">
        <v>4308</v>
      </c>
      <c r="D926" s="447" t="s">
        <v>4308</v>
      </c>
      <c r="E926" s="447" t="s">
        <v>4308</v>
      </c>
      <c r="F926" s="447" t="s">
        <v>4308</v>
      </c>
      <c r="G926" s="447" t="s">
        <v>4308</v>
      </c>
      <c r="H926" s="447" t="s">
        <v>4308</v>
      </c>
      <c r="I926" s="447" t="s">
        <v>4308</v>
      </c>
      <c r="J926" s="447" t="s">
        <v>4308</v>
      </c>
      <c r="K926" s="447" t="s">
        <v>4308</v>
      </c>
      <c r="L926" s="447" t="s">
        <v>4308</v>
      </c>
      <c r="M926" s="447" t="s">
        <v>4308</v>
      </c>
      <c r="N926" s="447" t="s">
        <v>4308</v>
      </c>
    </row>
    <row r="927" spans="1:14" x14ac:dyDescent="0.3">
      <c r="A927" s="447">
        <v>704030</v>
      </c>
      <c r="B927" s="447" t="s">
        <v>317</v>
      </c>
      <c r="C927" s="447" t="s">
        <v>4308</v>
      </c>
      <c r="D927" s="447" t="s">
        <v>4308</v>
      </c>
      <c r="E927" s="447" t="s">
        <v>4308</v>
      </c>
      <c r="F927" s="447" t="s">
        <v>4308</v>
      </c>
      <c r="G927" s="447" t="s">
        <v>4308</v>
      </c>
      <c r="H927" s="447" t="s">
        <v>4308</v>
      </c>
      <c r="I927" s="447" t="s">
        <v>4308</v>
      </c>
      <c r="J927" s="447" t="s">
        <v>4308</v>
      </c>
      <c r="K927" s="447" t="s">
        <v>4308</v>
      </c>
      <c r="L927" s="447" t="s">
        <v>4308</v>
      </c>
      <c r="M927" s="447" t="s">
        <v>4308</v>
      </c>
      <c r="N927" s="447" t="s">
        <v>4308</v>
      </c>
    </row>
    <row r="928" spans="1:14" x14ac:dyDescent="0.3">
      <c r="A928" s="447">
        <v>704018</v>
      </c>
      <c r="B928" s="447" t="s">
        <v>317</v>
      </c>
      <c r="C928" s="447" t="s">
        <v>4308</v>
      </c>
      <c r="D928" s="447" t="s">
        <v>4308</v>
      </c>
      <c r="E928" s="447" t="s">
        <v>4308</v>
      </c>
      <c r="F928" s="447" t="s">
        <v>4308</v>
      </c>
      <c r="G928" s="447" t="s">
        <v>4308</v>
      </c>
      <c r="H928" s="447" t="s">
        <v>4308</v>
      </c>
      <c r="I928" s="447" t="s">
        <v>4308</v>
      </c>
      <c r="J928" s="447" t="s">
        <v>4308</v>
      </c>
      <c r="K928" s="447" t="s">
        <v>4308</v>
      </c>
      <c r="L928" s="447" t="s">
        <v>4308</v>
      </c>
      <c r="M928" s="447" t="s">
        <v>4308</v>
      </c>
      <c r="N928" s="447" t="s">
        <v>4308</v>
      </c>
    </row>
    <row r="929" spans="1:14" x14ac:dyDescent="0.3">
      <c r="A929" s="447">
        <v>704012</v>
      </c>
      <c r="B929" s="447" t="s">
        <v>317</v>
      </c>
      <c r="C929" s="447" t="s">
        <v>4308</v>
      </c>
      <c r="D929" s="447" t="s">
        <v>4308</v>
      </c>
      <c r="E929" s="447" t="s">
        <v>4308</v>
      </c>
      <c r="F929" s="447" t="s">
        <v>4308</v>
      </c>
      <c r="G929" s="447" t="s">
        <v>4308</v>
      </c>
      <c r="H929" s="447" t="s">
        <v>4308</v>
      </c>
      <c r="I929" s="447" t="s">
        <v>4308</v>
      </c>
      <c r="J929" s="447" t="s">
        <v>4308</v>
      </c>
      <c r="K929" s="447" t="s">
        <v>4308</v>
      </c>
      <c r="L929" s="447" t="s">
        <v>4308</v>
      </c>
      <c r="M929" s="447" t="s">
        <v>4308</v>
      </c>
      <c r="N929" s="447" t="s">
        <v>4308</v>
      </c>
    </row>
    <row r="930" spans="1:14" x14ac:dyDescent="0.3">
      <c r="A930" s="447">
        <v>704011</v>
      </c>
      <c r="B930" s="447" t="s">
        <v>317</v>
      </c>
      <c r="C930" s="447" t="s">
        <v>4308</v>
      </c>
      <c r="D930" s="447" t="s">
        <v>4308</v>
      </c>
      <c r="E930" s="447" t="s">
        <v>4308</v>
      </c>
      <c r="F930" s="447" t="s">
        <v>4308</v>
      </c>
      <c r="G930" s="447" t="s">
        <v>4308</v>
      </c>
      <c r="H930" s="447" t="s">
        <v>4308</v>
      </c>
      <c r="I930" s="447" t="s">
        <v>4308</v>
      </c>
      <c r="J930" s="447" t="s">
        <v>4308</v>
      </c>
      <c r="K930" s="447" t="s">
        <v>4308</v>
      </c>
      <c r="L930" s="447" t="s">
        <v>4308</v>
      </c>
      <c r="M930" s="447" t="s">
        <v>4308</v>
      </c>
      <c r="N930" s="447" t="s">
        <v>4308</v>
      </c>
    </row>
    <row r="931" spans="1:14" x14ac:dyDescent="0.3">
      <c r="A931" s="447">
        <v>704006</v>
      </c>
      <c r="B931" s="447" t="s">
        <v>317</v>
      </c>
      <c r="C931" s="447" t="s">
        <v>4308</v>
      </c>
      <c r="D931" s="447" t="s">
        <v>4308</v>
      </c>
      <c r="E931" s="447" t="s">
        <v>4308</v>
      </c>
      <c r="F931" s="447" t="s">
        <v>4308</v>
      </c>
      <c r="G931" s="447" t="s">
        <v>4308</v>
      </c>
      <c r="H931" s="447" t="s">
        <v>4308</v>
      </c>
      <c r="I931" s="447" t="s">
        <v>4308</v>
      </c>
      <c r="J931" s="447" t="s">
        <v>4308</v>
      </c>
      <c r="K931" s="447" t="s">
        <v>4308</v>
      </c>
      <c r="L931" s="447" t="s">
        <v>4308</v>
      </c>
      <c r="M931" s="447" t="s">
        <v>4308</v>
      </c>
      <c r="N931" s="447" t="s">
        <v>4308</v>
      </c>
    </row>
    <row r="932" spans="1:14" x14ac:dyDescent="0.3">
      <c r="A932" s="447">
        <v>703927</v>
      </c>
      <c r="B932" s="447" t="s">
        <v>317</v>
      </c>
      <c r="C932" s="447" t="s">
        <v>4308</v>
      </c>
      <c r="D932" s="447" t="s">
        <v>4308</v>
      </c>
      <c r="E932" s="447" t="s">
        <v>4308</v>
      </c>
      <c r="F932" s="447" t="s">
        <v>4308</v>
      </c>
      <c r="G932" s="447" t="s">
        <v>4308</v>
      </c>
      <c r="H932" s="447" t="s">
        <v>4308</v>
      </c>
      <c r="I932" s="447" t="s">
        <v>4308</v>
      </c>
      <c r="J932" s="447" t="s">
        <v>4308</v>
      </c>
      <c r="K932" s="447" t="s">
        <v>4308</v>
      </c>
      <c r="L932" s="447" t="s">
        <v>4308</v>
      </c>
      <c r="M932" s="447" t="s">
        <v>4308</v>
      </c>
      <c r="N932" s="447" t="s">
        <v>4308</v>
      </c>
    </row>
    <row r="933" spans="1:14" x14ac:dyDescent="0.3">
      <c r="A933" s="447">
        <v>703917</v>
      </c>
      <c r="B933" s="447" t="s">
        <v>317</v>
      </c>
      <c r="C933" s="447" t="s">
        <v>4308</v>
      </c>
      <c r="D933" s="447" t="s">
        <v>4308</v>
      </c>
      <c r="E933" s="447" t="s">
        <v>4308</v>
      </c>
      <c r="F933" s="447" t="s">
        <v>4308</v>
      </c>
      <c r="G933" s="447" t="s">
        <v>4308</v>
      </c>
      <c r="H933" s="447" t="s">
        <v>4308</v>
      </c>
      <c r="I933" s="447" t="s">
        <v>4308</v>
      </c>
      <c r="J933" s="447" t="s">
        <v>4308</v>
      </c>
      <c r="K933" s="447" t="s">
        <v>4308</v>
      </c>
      <c r="L933" s="447" t="s">
        <v>4308</v>
      </c>
      <c r="M933" s="447" t="s">
        <v>4308</v>
      </c>
      <c r="N933" s="447" t="s">
        <v>4308</v>
      </c>
    </row>
    <row r="934" spans="1:14" x14ac:dyDescent="0.3">
      <c r="A934" s="447">
        <v>703904</v>
      </c>
      <c r="B934" s="447" t="s">
        <v>317</v>
      </c>
      <c r="C934" s="447" t="s">
        <v>4308</v>
      </c>
      <c r="D934" s="447" t="s">
        <v>4308</v>
      </c>
      <c r="E934" s="447" t="s">
        <v>4308</v>
      </c>
      <c r="F934" s="447" t="s">
        <v>4308</v>
      </c>
      <c r="G934" s="447" t="s">
        <v>4308</v>
      </c>
      <c r="H934" s="447" t="s">
        <v>4308</v>
      </c>
      <c r="I934" s="447" t="s">
        <v>4308</v>
      </c>
      <c r="J934" s="447" t="s">
        <v>4308</v>
      </c>
      <c r="K934" s="447" t="s">
        <v>4308</v>
      </c>
      <c r="L934" s="447" t="s">
        <v>4308</v>
      </c>
      <c r="M934" s="447" t="s">
        <v>4308</v>
      </c>
      <c r="N934" s="447" t="s">
        <v>4308</v>
      </c>
    </row>
    <row r="935" spans="1:14" x14ac:dyDescent="0.3">
      <c r="A935" s="447">
        <v>703902</v>
      </c>
      <c r="B935" s="447" t="s">
        <v>317</v>
      </c>
      <c r="C935" s="447" t="s">
        <v>4308</v>
      </c>
      <c r="D935" s="447" t="s">
        <v>4308</v>
      </c>
      <c r="E935" s="447" t="s">
        <v>4308</v>
      </c>
      <c r="F935" s="447" t="s">
        <v>4308</v>
      </c>
      <c r="G935" s="447" t="s">
        <v>4308</v>
      </c>
      <c r="H935" s="447" t="s">
        <v>4308</v>
      </c>
      <c r="I935" s="447" t="s">
        <v>4308</v>
      </c>
      <c r="J935" s="447" t="s">
        <v>4308</v>
      </c>
      <c r="K935" s="447" t="s">
        <v>4308</v>
      </c>
      <c r="L935" s="447" t="s">
        <v>4308</v>
      </c>
      <c r="M935" s="447" t="s">
        <v>4308</v>
      </c>
      <c r="N935" s="447" t="s">
        <v>4308</v>
      </c>
    </row>
    <row r="936" spans="1:14" x14ac:dyDescent="0.3">
      <c r="A936" s="447">
        <v>703846</v>
      </c>
      <c r="B936" s="447" t="s">
        <v>317</v>
      </c>
      <c r="C936" s="447" t="s">
        <v>4308</v>
      </c>
      <c r="D936" s="447" t="s">
        <v>4308</v>
      </c>
      <c r="E936" s="447" t="s">
        <v>4308</v>
      </c>
      <c r="F936" s="447" t="s">
        <v>4308</v>
      </c>
      <c r="G936" s="447" t="s">
        <v>4308</v>
      </c>
      <c r="H936" s="447" t="s">
        <v>4308</v>
      </c>
      <c r="I936" s="447" t="s">
        <v>4308</v>
      </c>
      <c r="J936" s="447" t="s">
        <v>4308</v>
      </c>
      <c r="K936" s="447" t="s">
        <v>4308</v>
      </c>
      <c r="L936" s="447" t="s">
        <v>4308</v>
      </c>
      <c r="M936" s="447" t="s">
        <v>4308</v>
      </c>
      <c r="N936" s="447" t="s">
        <v>4308</v>
      </c>
    </row>
    <row r="937" spans="1:14" x14ac:dyDescent="0.3">
      <c r="A937" s="447">
        <v>703841</v>
      </c>
      <c r="B937" s="447" t="s">
        <v>317</v>
      </c>
      <c r="C937" s="447" t="s">
        <v>4308</v>
      </c>
      <c r="D937" s="447" t="s">
        <v>4308</v>
      </c>
      <c r="E937" s="447" t="s">
        <v>4308</v>
      </c>
      <c r="F937" s="447" t="s">
        <v>4308</v>
      </c>
      <c r="G937" s="447" t="s">
        <v>4308</v>
      </c>
      <c r="H937" s="447" t="s">
        <v>4308</v>
      </c>
      <c r="I937" s="447" t="s">
        <v>4308</v>
      </c>
      <c r="J937" s="447" t="s">
        <v>4308</v>
      </c>
      <c r="K937" s="447" t="s">
        <v>4308</v>
      </c>
      <c r="L937" s="447" t="s">
        <v>4308</v>
      </c>
      <c r="M937" s="447" t="s">
        <v>4308</v>
      </c>
      <c r="N937" s="447" t="s">
        <v>4308</v>
      </c>
    </row>
    <row r="938" spans="1:14" x14ac:dyDescent="0.3">
      <c r="A938" s="447">
        <v>703824</v>
      </c>
      <c r="B938" s="447" t="s">
        <v>317</v>
      </c>
      <c r="C938" s="447" t="s">
        <v>4308</v>
      </c>
      <c r="D938" s="447" t="s">
        <v>4308</v>
      </c>
      <c r="E938" s="447" t="s">
        <v>4308</v>
      </c>
      <c r="F938" s="447" t="s">
        <v>4308</v>
      </c>
      <c r="G938" s="447" t="s">
        <v>4308</v>
      </c>
      <c r="H938" s="447" t="s">
        <v>4308</v>
      </c>
      <c r="I938" s="447" t="s">
        <v>4308</v>
      </c>
      <c r="J938" s="447" t="s">
        <v>4308</v>
      </c>
      <c r="K938" s="447" t="s">
        <v>4308</v>
      </c>
      <c r="L938" s="447" t="s">
        <v>4308</v>
      </c>
      <c r="M938" s="447" t="s">
        <v>4308</v>
      </c>
      <c r="N938" s="447" t="s">
        <v>4308</v>
      </c>
    </row>
    <row r="939" spans="1:14" x14ac:dyDescent="0.3">
      <c r="A939" s="447">
        <v>703787</v>
      </c>
      <c r="B939" s="447" t="s">
        <v>317</v>
      </c>
      <c r="C939" s="447" t="s">
        <v>4308</v>
      </c>
      <c r="D939" s="447" t="s">
        <v>4308</v>
      </c>
      <c r="E939" s="447" t="s">
        <v>4308</v>
      </c>
      <c r="F939" s="447" t="s">
        <v>4308</v>
      </c>
      <c r="G939" s="447" t="s">
        <v>4308</v>
      </c>
      <c r="H939" s="447" t="s">
        <v>4308</v>
      </c>
      <c r="I939" s="447" t="s">
        <v>4308</v>
      </c>
      <c r="J939" s="447" t="s">
        <v>4308</v>
      </c>
      <c r="K939" s="447" t="s">
        <v>4308</v>
      </c>
      <c r="L939" s="447" t="s">
        <v>4308</v>
      </c>
      <c r="M939" s="447" t="s">
        <v>4308</v>
      </c>
      <c r="N939" s="447" t="s">
        <v>4308</v>
      </c>
    </row>
    <row r="940" spans="1:14" x14ac:dyDescent="0.3">
      <c r="A940" s="447">
        <v>703760</v>
      </c>
      <c r="B940" s="447" t="s">
        <v>317</v>
      </c>
      <c r="C940" s="447" t="s">
        <v>4308</v>
      </c>
      <c r="D940" s="447" t="s">
        <v>4308</v>
      </c>
      <c r="E940" s="447" t="s">
        <v>4308</v>
      </c>
      <c r="F940" s="447" t="s">
        <v>4308</v>
      </c>
      <c r="G940" s="447" t="s">
        <v>4308</v>
      </c>
      <c r="H940" s="447" t="s">
        <v>4308</v>
      </c>
      <c r="I940" s="447" t="s">
        <v>4308</v>
      </c>
      <c r="J940" s="447" t="s">
        <v>4308</v>
      </c>
      <c r="K940" s="447" t="s">
        <v>4308</v>
      </c>
      <c r="L940" s="447" t="s">
        <v>4308</v>
      </c>
      <c r="M940" s="447" t="s">
        <v>4308</v>
      </c>
      <c r="N940" s="447" t="s">
        <v>4308</v>
      </c>
    </row>
    <row r="941" spans="1:14" x14ac:dyDescent="0.3">
      <c r="A941" s="447">
        <v>703646</v>
      </c>
      <c r="B941" s="447" t="s">
        <v>317</v>
      </c>
      <c r="C941" s="447" t="s">
        <v>4308</v>
      </c>
      <c r="D941" s="447" t="s">
        <v>4308</v>
      </c>
      <c r="E941" s="447" t="s">
        <v>4308</v>
      </c>
      <c r="F941" s="447" t="s">
        <v>4308</v>
      </c>
      <c r="G941" s="447" t="s">
        <v>4308</v>
      </c>
      <c r="H941" s="447" t="s">
        <v>4308</v>
      </c>
      <c r="I941" s="447" t="s">
        <v>4308</v>
      </c>
      <c r="J941" s="447" t="s">
        <v>4308</v>
      </c>
      <c r="K941" s="447" t="s">
        <v>4308</v>
      </c>
      <c r="L941" s="447" t="s">
        <v>4308</v>
      </c>
      <c r="M941" s="447" t="s">
        <v>4308</v>
      </c>
      <c r="N941" s="447" t="s">
        <v>4308</v>
      </c>
    </row>
    <row r="942" spans="1:14" x14ac:dyDescent="0.3">
      <c r="A942" s="447">
        <v>703592</v>
      </c>
      <c r="B942" s="447" t="s">
        <v>317</v>
      </c>
      <c r="C942" s="447" t="s">
        <v>4308</v>
      </c>
      <c r="D942" s="447" t="s">
        <v>4308</v>
      </c>
      <c r="E942" s="447" t="s">
        <v>4308</v>
      </c>
      <c r="F942" s="447" t="s">
        <v>4308</v>
      </c>
      <c r="G942" s="447" t="s">
        <v>4308</v>
      </c>
      <c r="H942" s="447" t="s">
        <v>4308</v>
      </c>
      <c r="I942" s="447" t="s">
        <v>4308</v>
      </c>
      <c r="J942" s="447" t="s">
        <v>4308</v>
      </c>
      <c r="K942" s="447" t="s">
        <v>4308</v>
      </c>
      <c r="L942" s="447" t="s">
        <v>4308</v>
      </c>
      <c r="M942" s="447" t="s">
        <v>4308</v>
      </c>
      <c r="N942" s="447" t="s">
        <v>4308</v>
      </c>
    </row>
    <row r="943" spans="1:14" x14ac:dyDescent="0.3">
      <c r="A943" s="447">
        <v>703543</v>
      </c>
      <c r="B943" s="447" t="s">
        <v>317</v>
      </c>
      <c r="C943" s="447" t="s">
        <v>4308</v>
      </c>
      <c r="D943" s="447" t="s">
        <v>4308</v>
      </c>
      <c r="E943" s="447" t="s">
        <v>4308</v>
      </c>
      <c r="F943" s="447" t="s">
        <v>4308</v>
      </c>
      <c r="G943" s="447" t="s">
        <v>4308</v>
      </c>
      <c r="H943" s="447" t="s">
        <v>4308</v>
      </c>
      <c r="I943" s="447" t="s">
        <v>4308</v>
      </c>
      <c r="J943" s="447" t="s">
        <v>4308</v>
      </c>
      <c r="K943" s="447" t="s">
        <v>4308</v>
      </c>
      <c r="L943" s="447" t="s">
        <v>4308</v>
      </c>
      <c r="M943" s="447" t="s">
        <v>4308</v>
      </c>
      <c r="N943" s="447" t="s">
        <v>4308</v>
      </c>
    </row>
    <row r="944" spans="1:14" x14ac:dyDescent="0.3">
      <c r="A944" s="447">
        <v>703533</v>
      </c>
      <c r="B944" s="447" t="s">
        <v>317</v>
      </c>
      <c r="C944" s="447" t="s">
        <v>4308</v>
      </c>
      <c r="D944" s="447" t="s">
        <v>4308</v>
      </c>
      <c r="E944" s="447" t="s">
        <v>4308</v>
      </c>
      <c r="F944" s="447" t="s">
        <v>4308</v>
      </c>
      <c r="G944" s="447" t="s">
        <v>4308</v>
      </c>
      <c r="H944" s="447" t="s">
        <v>4308</v>
      </c>
      <c r="I944" s="447" t="s">
        <v>4308</v>
      </c>
      <c r="J944" s="447" t="s">
        <v>4308</v>
      </c>
      <c r="K944" s="447" t="s">
        <v>4308</v>
      </c>
      <c r="L944" s="447" t="s">
        <v>4308</v>
      </c>
      <c r="M944" s="447" t="s">
        <v>4308</v>
      </c>
      <c r="N944" s="447" t="s">
        <v>4308</v>
      </c>
    </row>
    <row r="945" spans="1:14" x14ac:dyDescent="0.3">
      <c r="A945" s="447">
        <v>703526</v>
      </c>
      <c r="B945" s="447" t="s">
        <v>317</v>
      </c>
      <c r="C945" s="447" t="s">
        <v>4308</v>
      </c>
      <c r="D945" s="447" t="s">
        <v>4308</v>
      </c>
      <c r="E945" s="447" t="s">
        <v>4308</v>
      </c>
      <c r="F945" s="447" t="s">
        <v>4308</v>
      </c>
      <c r="G945" s="447" t="s">
        <v>4308</v>
      </c>
      <c r="H945" s="447" t="s">
        <v>4308</v>
      </c>
      <c r="I945" s="447" t="s">
        <v>4308</v>
      </c>
      <c r="J945" s="447" t="s">
        <v>4308</v>
      </c>
      <c r="K945" s="447" t="s">
        <v>4308</v>
      </c>
      <c r="L945" s="447" t="s">
        <v>4308</v>
      </c>
      <c r="M945" s="447" t="s">
        <v>4308</v>
      </c>
      <c r="N945" s="447" t="s">
        <v>4308</v>
      </c>
    </row>
    <row r="946" spans="1:14" x14ac:dyDescent="0.3">
      <c r="A946" s="447">
        <v>703456</v>
      </c>
      <c r="B946" s="447" t="s">
        <v>317</v>
      </c>
      <c r="C946" s="447" t="s">
        <v>4308</v>
      </c>
      <c r="D946" s="447" t="s">
        <v>4308</v>
      </c>
      <c r="E946" s="447" t="s">
        <v>4308</v>
      </c>
      <c r="F946" s="447" t="s">
        <v>4308</v>
      </c>
      <c r="G946" s="447" t="s">
        <v>4308</v>
      </c>
      <c r="H946" s="447" t="s">
        <v>4308</v>
      </c>
      <c r="I946" s="447" t="s">
        <v>4308</v>
      </c>
      <c r="J946" s="447" t="s">
        <v>4308</v>
      </c>
      <c r="K946" s="447" t="s">
        <v>4308</v>
      </c>
      <c r="L946" s="447" t="s">
        <v>4308</v>
      </c>
      <c r="M946" s="447" t="s">
        <v>4308</v>
      </c>
      <c r="N946" s="447" t="s">
        <v>4308</v>
      </c>
    </row>
    <row r="947" spans="1:14" x14ac:dyDescent="0.3">
      <c r="A947" s="447">
        <v>703367</v>
      </c>
      <c r="B947" s="447" t="s">
        <v>317</v>
      </c>
      <c r="C947" s="447" t="s">
        <v>4308</v>
      </c>
      <c r="D947" s="447" t="s">
        <v>4308</v>
      </c>
      <c r="E947" s="447" t="s">
        <v>4308</v>
      </c>
      <c r="F947" s="447" t="s">
        <v>4308</v>
      </c>
      <c r="G947" s="447" t="s">
        <v>4308</v>
      </c>
      <c r="H947" s="447" t="s">
        <v>4308</v>
      </c>
      <c r="I947" s="447" t="s">
        <v>4308</v>
      </c>
      <c r="J947" s="447" t="s">
        <v>4308</v>
      </c>
      <c r="K947" s="447" t="s">
        <v>4308</v>
      </c>
      <c r="L947" s="447" t="s">
        <v>4308</v>
      </c>
      <c r="M947" s="447" t="s">
        <v>4308</v>
      </c>
      <c r="N947" s="447" t="s">
        <v>4308</v>
      </c>
    </row>
    <row r="948" spans="1:14" x14ac:dyDescent="0.3">
      <c r="A948" s="447">
        <v>703339</v>
      </c>
      <c r="B948" s="447" t="s">
        <v>317</v>
      </c>
      <c r="C948" s="447" t="s">
        <v>4308</v>
      </c>
      <c r="D948" s="447" t="s">
        <v>4308</v>
      </c>
      <c r="E948" s="447" t="s">
        <v>4308</v>
      </c>
      <c r="F948" s="447" t="s">
        <v>4308</v>
      </c>
      <c r="G948" s="447" t="s">
        <v>4308</v>
      </c>
      <c r="H948" s="447" t="s">
        <v>4308</v>
      </c>
      <c r="I948" s="447" t="s">
        <v>4308</v>
      </c>
      <c r="J948" s="447" t="s">
        <v>4308</v>
      </c>
      <c r="K948" s="447" t="s">
        <v>4308</v>
      </c>
      <c r="L948" s="447" t="s">
        <v>4308</v>
      </c>
      <c r="M948" s="447" t="s">
        <v>4308</v>
      </c>
      <c r="N948" s="447" t="s">
        <v>4308</v>
      </c>
    </row>
    <row r="949" spans="1:14" x14ac:dyDescent="0.3">
      <c r="A949" s="447">
        <v>703205</v>
      </c>
      <c r="B949" s="447" t="s">
        <v>317</v>
      </c>
      <c r="C949" s="447" t="s">
        <v>4308</v>
      </c>
      <c r="D949" s="447" t="s">
        <v>4308</v>
      </c>
      <c r="E949" s="447" t="s">
        <v>4308</v>
      </c>
      <c r="F949" s="447" t="s">
        <v>4308</v>
      </c>
      <c r="G949" s="447" t="s">
        <v>4308</v>
      </c>
      <c r="H949" s="447" t="s">
        <v>4308</v>
      </c>
      <c r="I949" s="447" t="s">
        <v>4308</v>
      </c>
      <c r="J949" s="447" t="s">
        <v>4308</v>
      </c>
      <c r="K949" s="447" t="s">
        <v>4308</v>
      </c>
      <c r="L949" s="447" t="s">
        <v>4308</v>
      </c>
      <c r="M949" s="447" t="s">
        <v>4308</v>
      </c>
      <c r="N949" s="447" t="s">
        <v>4308</v>
      </c>
    </row>
    <row r="950" spans="1:14" x14ac:dyDescent="0.3">
      <c r="A950" s="447">
        <v>703145</v>
      </c>
      <c r="B950" s="447" t="s">
        <v>317</v>
      </c>
      <c r="C950" s="447" t="s">
        <v>4308</v>
      </c>
      <c r="D950" s="447" t="s">
        <v>4308</v>
      </c>
      <c r="E950" s="447" t="s">
        <v>4308</v>
      </c>
      <c r="F950" s="447" t="s">
        <v>4308</v>
      </c>
      <c r="G950" s="447" t="s">
        <v>4308</v>
      </c>
      <c r="H950" s="447" t="s">
        <v>4308</v>
      </c>
      <c r="I950" s="447" t="s">
        <v>4308</v>
      </c>
      <c r="J950" s="447" t="s">
        <v>4308</v>
      </c>
      <c r="K950" s="447" t="s">
        <v>4308</v>
      </c>
      <c r="L950" s="447" t="s">
        <v>4308</v>
      </c>
      <c r="M950" s="447" t="s">
        <v>4308</v>
      </c>
      <c r="N950" s="447" t="s">
        <v>4308</v>
      </c>
    </row>
    <row r="951" spans="1:14" x14ac:dyDescent="0.3">
      <c r="A951" s="447">
        <v>703111</v>
      </c>
      <c r="B951" s="447" t="s">
        <v>317</v>
      </c>
      <c r="C951" s="447" t="s">
        <v>4308</v>
      </c>
      <c r="D951" s="447" t="s">
        <v>4308</v>
      </c>
      <c r="E951" s="447" t="s">
        <v>4308</v>
      </c>
      <c r="F951" s="447" t="s">
        <v>4308</v>
      </c>
      <c r="G951" s="447" t="s">
        <v>4308</v>
      </c>
      <c r="H951" s="447" t="s">
        <v>4308</v>
      </c>
      <c r="I951" s="447" t="s">
        <v>4308</v>
      </c>
      <c r="J951" s="447" t="s">
        <v>4308</v>
      </c>
      <c r="K951" s="447" t="s">
        <v>4308</v>
      </c>
      <c r="L951" s="447" t="s">
        <v>4308</v>
      </c>
      <c r="M951" s="447" t="s">
        <v>4308</v>
      </c>
      <c r="N951" s="447" t="s">
        <v>4308</v>
      </c>
    </row>
    <row r="952" spans="1:14" x14ac:dyDescent="0.3">
      <c r="A952" s="447">
        <v>703043</v>
      </c>
      <c r="B952" s="447" t="s">
        <v>317</v>
      </c>
      <c r="C952" s="447" t="s">
        <v>4308</v>
      </c>
      <c r="D952" s="447" t="s">
        <v>4308</v>
      </c>
      <c r="E952" s="447" t="s">
        <v>4308</v>
      </c>
      <c r="F952" s="447" t="s">
        <v>4308</v>
      </c>
      <c r="G952" s="447" t="s">
        <v>4308</v>
      </c>
      <c r="H952" s="447" t="s">
        <v>4308</v>
      </c>
      <c r="I952" s="447" t="s">
        <v>4308</v>
      </c>
      <c r="J952" s="447" t="s">
        <v>4308</v>
      </c>
      <c r="K952" s="447" t="s">
        <v>4308</v>
      </c>
      <c r="L952" s="447" t="s">
        <v>4308</v>
      </c>
      <c r="M952" s="447" t="s">
        <v>4308</v>
      </c>
      <c r="N952" s="447" t="s">
        <v>4308</v>
      </c>
    </row>
    <row r="953" spans="1:14" x14ac:dyDescent="0.3">
      <c r="A953" s="447">
        <v>703042</v>
      </c>
      <c r="B953" s="447" t="s">
        <v>317</v>
      </c>
      <c r="C953" s="447" t="s">
        <v>4308</v>
      </c>
      <c r="D953" s="447" t="s">
        <v>4308</v>
      </c>
      <c r="E953" s="447" t="s">
        <v>4308</v>
      </c>
      <c r="F953" s="447" t="s">
        <v>4308</v>
      </c>
      <c r="G953" s="447" t="s">
        <v>4308</v>
      </c>
      <c r="H953" s="447" t="s">
        <v>4308</v>
      </c>
      <c r="I953" s="447" t="s">
        <v>4308</v>
      </c>
      <c r="J953" s="447" t="s">
        <v>4308</v>
      </c>
      <c r="K953" s="447" t="s">
        <v>4308</v>
      </c>
      <c r="L953" s="447" t="s">
        <v>4308</v>
      </c>
      <c r="M953" s="447" t="s">
        <v>4308</v>
      </c>
      <c r="N953" s="447" t="s">
        <v>4308</v>
      </c>
    </row>
    <row r="954" spans="1:14" x14ac:dyDescent="0.3">
      <c r="A954" s="447">
        <v>702954</v>
      </c>
      <c r="B954" s="447" t="s">
        <v>317</v>
      </c>
      <c r="C954" s="447" t="s">
        <v>4308</v>
      </c>
      <c r="D954" s="447" t="s">
        <v>4308</v>
      </c>
      <c r="E954" s="447" t="s">
        <v>4308</v>
      </c>
      <c r="F954" s="447" t="s">
        <v>4308</v>
      </c>
      <c r="G954" s="447" t="s">
        <v>4308</v>
      </c>
      <c r="H954" s="447" t="s">
        <v>4308</v>
      </c>
      <c r="I954" s="447" t="s">
        <v>4308</v>
      </c>
      <c r="J954" s="447" t="s">
        <v>4308</v>
      </c>
      <c r="K954" s="447" t="s">
        <v>4308</v>
      </c>
      <c r="L954" s="447" t="s">
        <v>4308</v>
      </c>
      <c r="M954" s="447" t="s">
        <v>4308</v>
      </c>
      <c r="N954" s="447" t="s">
        <v>4308</v>
      </c>
    </row>
    <row r="955" spans="1:14" x14ac:dyDescent="0.3">
      <c r="A955" s="447">
        <v>702903</v>
      </c>
      <c r="B955" s="447" t="s">
        <v>317</v>
      </c>
      <c r="C955" s="447" t="s">
        <v>4308</v>
      </c>
      <c r="D955" s="447" t="s">
        <v>4308</v>
      </c>
      <c r="E955" s="447" t="s">
        <v>4308</v>
      </c>
      <c r="F955" s="447" t="s">
        <v>4308</v>
      </c>
      <c r="G955" s="447" t="s">
        <v>4308</v>
      </c>
      <c r="H955" s="447" t="s">
        <v>4308</v>
      </c>
      <c r="I955" s="447" t="s">
        <v>4308</v>
      </c>
      <c r="J955" s="447" t="s">
        <v>4308</v>
      </c>
      <c r="K955" s="447" t="s">
        <v>4308</v>
      </c>
      <c r="L955" s="447" t="s">
        <v>4308</v>
      </c>
      <c r="M955" s="447" t="s">
        <v>4308</v>
      </c>
      <c r="N955" s="447" t="s">
        <v>4308</v>
      </c>
    </row>
    <row r="956" spans="1:14" x14ac:dyDescent="0.3">
      <c r="A956" s="447">
        <v>702818</v>
      </c>
      <c r="B956" s="447" t="s">
        <v>317</v>
      </c>
      <c r="C956" s="447" t="s">
        <v>4308</v>
      </c>
      <c r="D956" s="447" t="s">
        <v>4308</v>
      </c>
      <c r="E956" s="447" t="s">
        <v>4308</v>
      </c>
      <c r="F956" s="447" t="s">
        <v>4308</v>
      </c>
      <c r="G956" s="447" t="s">
        <v>4308</v>
      </c>
      <c r="H956" s="447" t="s">
        <v>4308</v>
      </c>
      <c r="I956" s="447" t="s">
        <v>4308</v>
      </c>
      <c r="J956" s="447" t="s">
        <v>4308</v>
      </c>
      <c r="K956" s="447" t="s">
        <v>4308</v>
      </c>
      <c r="L956" s="447" t="s">
        <v>4308</v>
      </c>
      <c r="M956" s="447" t="s">
        <v>4308</v>
      </c>
      <c r="N956" s="447" t="s">
        <v>4308</v>
      </c>
    </row>
    <row r="957" spans="1:14" x14ac:dyDescent="0.3">
      <c r="A957" s="447">
        <v>702781</v>
      </c>
      <c r="B957" s="447" t="s">
        <v>317</v>
      </c>
      <c r="C957" s="447" t="s">
        <v>4308</v>
      </c>
      <c r="D957" s="447" t="s">
        <v>4308</v>
      </c>
      <c r="E957" s="447" t="s">
        <v>4308</v>
      </c>
      <c r="F957" s="447" t="s">
        <v>4308</v>
      </c>
      <c r="G957" s="447" t="s">
        <v>4308</v>
      </c>
      <c r="H957" s="447" t="s">
        <v>4308</v>
      </c>
      <c r="I957" s="447" t="s">
        <v>4308</v>
      </c>
      <c r="J957" s="447" t="s">
        <v>4308</v>
      </c>
      <c r="K957" s="447" t="s">
        <v>4308</v>
      </c>
      <c r="L957" s="447" t="s">
        <v>4308</v>
      </c>
      <c r="M957" s="447" t="s">
        <v>4308</v>
      </c>
      <c r="N957" s="447" t="s">
        <v>4308</v>
      </c>
    </row>
    <row r="958" spans="1:14" x14ac:dyDescent="0.3">
      <c r="A958" s="447">
        <v>702778</v>
      </c>
      <c r="B958" s="447" t="s">
        <v>317</v>
      </c>
      <c r="C958" s="447" t="s">
        <v>4308</v>
      </c>
      <c r="D958" s="447" t="s">
        <v>4308</v>
      </c>
      <c r="E958" s="447" t="s">
        <v>4308</v>
      </c>
      <c r="F958" s="447" t="s">
        <v>4308</v>
      </c>
      <c r="G958" s="447" t="s">
        <v>4308</v>
      </c>
      <c r="H958" s="447" t="s">
        <v>4308</v>
      </c>
      <c r="I958" s="447" t="s">
        <v>4308</v>
      </c>
      <c r="J958" s="447" t="s">
        <v>4308</v>
      </c>
      <c r="K958" s="447" t="s">
        <v>4308</v>
      </c>
      <c r="L958" s="447" t="s">
        <v>4308</v>
      </c>
      <c r="M958" s="447" t="s">
        <v>4308</v>
      </c>
      <c r="N958" s="447" t="s">
        <v>4308</v>
      </c>
    </row>
    <row r="959" spans="1:14" x14ac:dyDescent="0.3">
      <c r="A959" s="447">
        <v>702683</v>
      </c>
      <c r="B959" s="447" t="s">
        <v>317</v>
      </c>
      <c r="C959" s="447" t="s">
        <v>4308</v>
      </c>
      <c r="D959" s="447" t="s">
        <v>4308</v>
      </c>
      <c r="E959" s="447" t="s">
        <v>4308</v>
      </c>
      <c r="F959" s="447" t="s">
        <v>4308</v>
      </c>
      <c r="G959" s="447" t="s">
        <v>4308</v>
      </c>
      <c r="H959" s="447" t="s">
        <v>4308</v>
      </c>
      <c r="I959" s="447" t="s">
        <v>4308</v>
      </c>
      <c r="J959" s="447" t="s">
        <v>4308</v>
      </c>
      <c r="K959" s="447" t="s">
        <v>4308</v>
      </c>
      <c r="L959" s="447" t="s">
        <v>4308</v>
      </c>
      <c r="M959" s="447" t="s">
        <v>4308</v>
      </c>
      <c r="N959" s="447" t="s">
        <v>4308</v>
      </c>
    </row>
    <row r="960" spans="1:14" x14ac:dyDescent="0.3">
      <c r="A960" s="447">
        <v>702582</v>
      </c>
      <c r="B960" s="447" t="s">
        <v>317</v>
      </c>
      <c r="C960" s="447" t="s">
        <v>4308</v>
      </c>
      <c r="D960" s="447" t="s">
        <v>4308</v>
      </c>
      <c r="E960" s="447" t="s">
        <v>4308</v>
      </c>
      <c r="F960" s="447" t="s">
        <v>4308</v>
      </c>
      <c r="G960" s="447" t="s">
        <v>4308</v>
      </c>
      <c r="H960" s="447" t="s">
        <v>4308</v>
      </c>
      <c r="I960" s="447" t="s">
        <v>4308</v>
      </c>
      <c r="J960" s="447" t="s">
        <v>4308</v>
      </c>
      <c r="K960" s="447" t="s">
        <v>4308</v>
      </c>
      <c r="L960" s="447" t="s">
        <v>4308</v>
      </c>
      <c r="M960" s="447" t="s">
        <v>4308</v>
      </c>
      <c r="N960" s="447" t="s">
        <v>4308</v>
      </c>
    </row>
    <row r="961" spans="1:14" x14ac:dyDescent="0.3">
      <c r="A961" s="447">
        <v>702508</v>
      </c>
      <c r="B961" s="447" t="s">
        <v>317</v>
      </c>
      <c r="C961" s="447" t="s">
        <v>4308</v>
      </c>
      <c r="D961" s="447" t="s">
        <v>4308</v>
      </c>
      <c r="E961" s="447" t="s">
        <v>4308</v>
      </c>
      <c r="F961" s="447" t="s">
        <v>4308</v>
      </c>
      <c r="G961" s="447" t="s">
        <v>4308</v>
      </c>
      <c r="H961" s="447" t="s">
        <v>4308</v>
      </c>
      <c r="I961" s="447" t="s">
        <v>4308</v>
      </c>
      <c r="J961" s="447" t="s">
        <v>4308</v>
      </c>
      <c r="K961" s="447" t="s">
        <v>4308</v>
      </c>
      <c r="L961" s="447" t="s">
        <v>4308</v>
      </c>
      <c r="M961" s="447" t="s">
        <v>4308</v>
      </c>
      <c r="N961" s="447" t="s">
        <v>4308</v>
      </c>
    </row>
    <row r="962" spans="1:14" x14ac:dyDescent="0.3">
      <c r="A962" s="447">
        <v>702481</v>
      </c>
      <c r="B962" s="447" t="s">
        <v>317</v>
      </c>
      <c r="C962" s="447" t="s">
        <v>4308</v>
      </c>
      <c r="D962" s="447" t="s">
        <v>4308</v>
      </c>
      <c r="E962" s="447" t="s">
        <v>4308</v>
      </c>
      <c r="F962" s="447" t="s">
        <v>4308</v>
      </c>
      <c r="G962" s="447" t="s">
        <v>4308</v>
      </c>
      <c r="H962" s="447" t="s">
        <v>4308</v>
      </c>
      <c r="I962" s="447" t="s">
        <v>4308</v>
      </c>
      <c r="J962" s="447" t="s">
        <v>4308</v>
      </c>
      <c r="K962" s="447" t="s">
        <v>4308</v>
      </c>
      <c r="L962" s="447" t="s">
        <v>4308</v>
      </c>
      <c r="M962" s="447" t="s">
        <v>4308</v>
      </c>
      <c r="N962" s="447" t="s">
        <v>4308</v>
      </c>
    </row>
    <row r="963" spans="1:14" x14ac:dyDescent="0.3">
      <c r="A963" s="447">
        <v>702473</v>
      </c>
      <c r="B963" s="447" t="s">
        <v>317</v>
      </c>
      <c r="C963" s="447" t="s">
        <v>4308</v>
      </c>
      <c r="D963" s="447" t="s">
        <v>4308</v>
      </c>
      <c r="E963" s="447" t="s">
        <v>4308</v>
      </c>
      <c r="F963" s="447" t="s">
        <v>4308</v>
      </c>
      <c r="G963" s="447" t="s">
        <v>4308</v>
      </c>
      <c r="H963" s="447" t="s">
        <v>4308</v>
      </c>
      <c r="I963" s="447" t="s">
        <v>4308</v>
      </c>
      <c r="J963" s="447" t="s">
        <v>4308</v>
      </c>
      <c r="K963" s="447" t="s">
        <v>4308</v>
      </c>
      <c r="L963" s="447" t="s">
        <v>4308</v>
      </c>
      <c r="M963" s="447" t="s">
        <v>4308</v>
      </c>
      <c r="N963" s="447" t="s">
        <v>4308</v>
      </c>
    </row>
    <row r="964" spans="1:14" x14ac:dyDescent="0.3">
      <c r="A964" s="447">
        <v>702430</v>
      </c>
      <c r="B964" s="447" t="s">
        <v>317</v>
      </c>
      <c r="C964" s="447" t="s">
        <v>4308</v>
      </c>
      <c r="D964" s="447" t="s">
        <v>4308</v>
      </c>
      <c r="E964" s="447" t="s">
        <v>4308</v>
      </c>
      <c r="F964" s="447" t="s">
        <v>4308</v>
      </c>
      <c r="G964" s="447" t="s">
        <v>4308</v>
      </c>
      <c r="H964" s="447" t="s">
        <v>4308</v>
      </c>
      <c r="I964" s="447" t="s">
        <v>4308</v>
      </c>
      <c r="J964" s="447" t="s">
        <v>4308</v>
      </c>
      <c r="K964" s="447" t="s">
        <v>4308</v>
      </c>
      <c r="L964" s="447" t="s">
        <v>4308</v>
      </c>
      <c r="M964" s="447" t="s">
        <v>4308</v>
      </c>
      <c r="N964" s="447" t="s">
        <v>4308</v>
      </c>
    </row>
    <row r="965" spans="1:14" x14ac:dyDescent="0.3">
      <c r="A965" s="447">
        <v>702410</v>
      </c>
      <c r="B965" s="447" t="s">
        <v>317</v>
      </c>
      <c r="C965" s="447" t="s">
        <v>4308</v>
      </c>
      <c r="D965" s="447" t="s">
        <v>4308</v>
      </c>
      <c r="E965" s="447" t="s">
        <v>4308</v>
      </c>
      <c r="F965" s="447" t="s">
        <v>4308</v>
      </c>
      <c r="G965" s="447" t="s">
        <v>4308</v>
      </c>
      <c r="H965" s="447" t="s">
        <v>4308</v>
      </c>
      <c r="I965" s="447" t="s">
        <v>4308</v>
      </c>
      <c r="J965" s="447" t="s">
        <v>4308</v>
      </c>
      <c r="K965" s="447" t="s">
        <v>4308</v>
      </c>
      <c r="L965" s="447" t="s">
        <v>4308</v>
      </c>
      <c r="M965" s="447" t="s">
        <v>4308</v>
      </c>
      <c r="N965" s="447" t="s">
        <v>4308</v>
      </c>
    </row>
    <row r="966" spans="1:14" x14ac:dyDescent="0.3">
      <c r="A966" s="447">
        <v>702400</v>
      </c>
      <c r="B966" s="447" t="s">
        <v>317</v>
      </c>
      <c r="C966" s="447" t="s">
        <v>4308</v>
      </c>
      <c r="D966" s="447" t="s">
        <v>4308</v>
      </c>
      <c r="E966" s="447" t="s">
        <v>4308</v>
      </c>
      <c r="F966" s="447" t="s">
        <v>4308</v>
      </c>
      <c r="G966" s="447" t="s">
        <v>4308</v>
      </c>
      <c r="H966" s="447" t="s">
        <v>4308</v>
      </c>
      <c r="I966" s="447" t="s">
        <v>4308</v>
      </c>
      <c r="J966" s="447" t="s">
        <v>4308</v>
      </c>
      <c r="K966" s="447" t="s">
        <v>4308</v>
      </c>
      <c r="L966" s="447" t="s">
        <v>4308</v>
      </c>
      <c r="M966" s="447" t="s">
        <v>4308</v>
      </c>
      <c r="N966" s="447" t="s">
        <v>4308</v>
      </c>
    </row>
    <row r="967" spans="1:14" x14ac:dyDescent="0.3">
      <c r="A967" s="447">
        <v>702370</v>
      </c>
      <c r="B967" s="447" t="s">
        <v>317</v>
      </c>
      <c r="C967" s="447" t="s">
        <v>4308</v>
      </c>
      <c r="D967" s="447" t="s">
        <v>4308</v>
      </c>
      <c r="E967" s="447" t="s">
        <v>4308</v>
      </c>
      <c r="F967" s="447" t="s">
        <v>4308</v>
      </c>
      <c r="G967" s="447" t="s">
        <v>4308</v>
      </c>
      <c r="H967" s="447" t="s">
        <v>4308</v>
      </c>
      <c r="I967" s="447" t="s">
        <v>4308</v>
      </c>
      <c r="J967" s="447" t="s">
        <v>4308</v>
      </c>
      <c r="K967" s="447" t="s">
        <v>4308</v>
      </c>
      <c r="L967" s="447" t="s">
        <v>4308</v>
      </c>
      <c r="M967" s="447" t="s">
        <v>4308</v>
      </c>
      <c r="N967" s="447" t="s">
        <v>4308</v>
      </c>
    </row>
    <row r="968" spans="1:14" x14ac:dyDescent="0.3">
      <c r="A968" s="447">
        <v>702358</v>
      </c>
      <c r="B968" s="447" t="s">
        <v>317</v>
      </c>
      <c r="C968" s="447" t="s">
        <v>4308</v>
      </c>
      <c r="D968" s="447" t="s">
        <v>4308</v>
      </c>
      <c r="E968" s="447" t="s">
        <v>4308</v>
      </c>
      <c r="F968" s="447" t="s">
        <v>4308</v>
      </c>
      <c r="G968" s="447" t="s">
        <v>4308</v>
      </c>
      <c r="H968" s="447" t="s">
        <v>4308</v>
      </c>
      <c r="I968" s="447" t="s">
        <v>4308</v>
      </c>
      <c r="J968" s="447" t="s">
        <v>4308</v>
      </c>
      <c r="K968" s="447" t="s">
        <v>4308</v>
      </c>
      <c r="L968" s="447" t="s">
        <v>4308</v>
      </c>
      <c r="M968" s="447" t="s">
        <v>4308</v>
      </c>
      <c r="N968" s="447" t="s">
        <v>4308</v>
      </c>
    </row>
    <row r="969" spans="1:14" x14ac:dyDescent="0.3">
      <c r="A969" s="447">
        <v>702119</v>
      </c>
      <c r="B969" s="447" t="s">
        <v>317</v>
      </c>
      <c r="C969" s="447" t="s">
        <v>4308</v>
      </c>
      <c r="D969" s="447" t="s">
        <v>4308</v>
      </c>
      <c r="E969" s="447" t="s">
        <v>4308</v>
      </c>
      <c r="F969" s="447" t="s">
        <v>4308</v>
      </c>
      <c r="G969" s="447" t="s">
        <v>4308</v>
      </c>
      <c r="H969" s="447" t="s">
        <v>4308</v>
      </c>
      <c r="I969" s="447" t="s">
        <v>4308</v>
      </c>
      <c r="J969" s="447" t="s">
        <v>4308</v>
      </c>
      <c r="K969" s="447" t="s">
        <v>4308</v>
      </c>
      <c r="L969" s="447" t="s">
        <v>4308</v>
      </c>
      <c r="M969" s="447" t="s">
        <v>4308</v>
      </c>
      <c r="N969" s="447" t="s">
        <v>4308</v>
      </c>
    </row>
    <row r="970" spans="1:14" x14ac:dyDescent="0.3">
      <c r="A970" s="447">
        <v>702063</v>
      </c>
      <c r="B970" s="447" t="s">
        <v>317</v>
      </c>
      <c r="C970" s="447" t="s">
        <v>4308</v>
      </c>
      <c r="D970" s="447" t="s">
        <v>4308</v>
      </c>
      <c r="E970" s="447" t="s">
        <v>4308</v>
      </c>
      <c r="F970" s="447" t="s">
        <v>4308</v>
      </c>
      <c r="G970" s="447" t="s">
        <v>4308</v>
      </c>
      <c r="H970" s="447" t="s">
        <v>4308</v>
      </c>
      <c r="I970" s="447" t="s">
        <v>4308</v>
      </c>
      <c r="J970" s="447" t="s">
        <v>4308</v>
      </c>
      <c r="K970" s="447" t="s">
        <v>4308</v>
      </c>
      <c r="L970" s="447" t="s">
        <v>4308</v>
      </c>
      <c r="M970" s="447" t="s">
        <v>4308</v>
      </c>
      <c r="N970" s="447" t="s">
        <v>4308</v>
      </c>
    </row>
    <row r="971" spans="1:14" x14ac:dyDescent="0.3">
      <c r="A971" s="447">
        <v>701835</v>
      </c>
      <c r="B971" s="447" t="s">
        <v>317</v>
      </c>
      <c r="C971" s="447" t="s">
        <v>4308</v>
      </c>
      <c r="D971" s="447" t="s">
        <v>4308</v>
      </c>
      <c r="E971" s="447" t="s">
        <v>4308</v>
      </c>
      <c r="F971" s="447" t="s">
        <v>4308</v>
      </c>
      <c r="G971" s="447" t="s">
        <v>4308</v>
      </c>
      <c r="H971" s="447" t="s">
        <v>4308</v>
      </c>
      <c r="I971" s="447" t="s">
        <v>4308</v>
      </c>
      <c r="J971" s="447" t="s">
        <v>4308</v>
      </c>
      <c r="K971" s="447" t="s">
        <v>4308</v>
      </c>
      <c r="L971" s="447" t="s">
        <v>4308</v>
      </c>
      <c r="M971" s="447" t="s">
        <v>4308</v>
      </c>
      <c r="N971" s="447" t="s">
        <v>4308</v>
      </c>
    </row>
    <row r="972" spans="1:14" x14ac:dyDescent="0.3">
      <c r="A972" s="447">
        <v>701756</v>
      </c>
      <c r="B972" s="447" t="s">
        <v>317</v>
      </c>
      <c r="C972" s="447" t="s">
        <v>4308</v>
      </c>
      <c r="D972" s="447" t="s">
        <v>4308</v>
      </c>
      <c r="E972" s="447" t="s">
        <v>4308</v>
      </c>
      <c r="F972" s="447" t="s">
        <v>4308</v>
      </c>
      <c r="G972" s="447" t="s">
        <v>4308</v>
      </c>
      <c r="H972" s="447" t="s">
        <v>4308</v>
      </c>
      <c r="I972" s="447" t="s">
        <v>4308</v>
      </c>
      <c r="J972" s="447" t="s">
        <v>4308</v>
      </c>
      <c r="K972" s="447" t="s">
        <v>4308</v>
      </c>
      <c r="L972" s="447" t="s">
        <v>4308</v>
      </c>
      <c r="M972" s="447" t="s">
        <v>4308</v>
      </c>
      <c r="N972" s="447" t="s">
        <v>4308</v>
      </c>
    </row>
    <row r="973" spans="1:14" x14ac:dyDescent="0.3">
      <c r="A973" s="447">
        <v>701716</v>
      </c>
      <c r="B973" s="447" t="s">
        <v>317</v>
      </c>
      <c r="C973" s="447" t="s">
        <v>4308</v>
      </c>
      <c r="D973" s="447" t="s">
        <v>4308</v>
      </c>
      <c r="E973" s="447" t="s">
        <v>4308</v>
      </c>
      <c r="F973" s="447" t="s">
        <v>4308</v>
      </c>
      <c r="G973" s="447" t="s">
        <v>4308</v>
      </c>
      <c r="H973" s="447" t="s">
        <v>4308</v>
      </c>
      <c r="I973" s="447" t="s">
        <v>4308</v>
      </c>
      <c r="J973" s="447" t="s">
        <v>4308</v>
      </c>
      <c r="K973" s="447" t="s">
        <v>4308</v>
      </c>
      <c r="L973" s="447" t="s">
        <v>4308</v>
      </c>
      <c r="M973" s="447" t="s">
        <v>4308</v>
      </c>
      <c r="N973" s="447" t="s">
        <v>4308</v>
      </c>
    </row>
    <row r="974" spans="1:14" x14ac:dyDescent="0.3">
      <c r="A974" s="447">
        <v>700907</v>
      </c>
      <c r="B974" s="447" t="s">
        <v>317</v>
      </c>
      <c r="C974" s="447" t="s">
        <v>4308</v>
      </c>
      <c r="D974" s="447" t="s">
        <v>4308</v>
      </c>
      <c r="E974" s="447" t="s">
        <v>4308</v>
      </c>
      <c r="F974" s="447" t="s">
        <v>4308</v>
      </c>
      <c r="G974" s="447" t="s">
        <v>4308</v>
      </c>
      <c r="H974" s="447" t="s">
        <v>4308</v>
      </c>
      <c r="I974" s="447" t="s">
        <v>4308</v>
      </c>
      <c r="J974" s="447" t="s">
        <v>4308</v>
      </c>
      <c r="K974" s="447" t="s">
        <v>4308</v>
      </c>
      <c r="L974" s="447" t="s">
        <v>4308</v>
      </c>
      <c r="M974" s="447" t="s">
        <v>4308</v>
      </c>
      <c r="N974" s="447" t="s">
        <v>4308</v>
      </c>
    </row>
    <row r="975" spans="1:14" x14ac:dyDescent="0.3">
      <c r="A975" s="447">
        <v>706159</v>
      </c>
      <c r="B975" s="447" t="s">
        <v>317</v>
      </c>
      <c r="C975" s="447" t="s">
        <v>4308</v>
      </c>
      <c r="D975" s="447" t="s">
        <v>4308</v>
      </c>
      <c r="E975" s="447" t="s">
        <v>4308</v>
      </c>
      <c r="F975" s="447" t="s">
        <v>4308</v>
      </c>
      <c r="G975" s="447" t="s">
        <v>4308</v>
      </c>
      <c r="H975" s="447" t="s">
        <v>4308</v>
      </c>
      <c r="I975" s="447" t="s">
        <v>4308</v>
      </c>
      <c r="J975" s="447" t="s">
        <v>4308</v>
      </c>
      <c r="K975" s="447" t="s">
        <v>4308</v>
      </c>
      <c r="L975" s="447" t="s">
        <v>4308</v>
      </c>
      <c r="M975" s="447" t="s">
        <v>4308</v>
      </c>
      <c r="N975" s="447" t="s">
        <v>4308</v>
      </c>
    </row>
    <row r="976" spans="1:14" x14ac:dyDescent="0.3">
      <c r="A976" s="447">
        <v>706156</v>
      </c>
      <c r="B976" s="447" t="s">
        <v>317</v>
      </c>
      <c r="C976" s="447" t="s">
        <v>4308</v>
      </c>
      <c r="D976" s="447" t="s">
        <v>4308</v>
      </c>
      <c r="E976" s="447" t="s">
        <v>4308</v>
      </c>
      <c r="F976" s="447" t="s">
        <v>4308</v>
      </c>
      <c r="G976" s="447" t="s">
        <v>4308</v>
      </c>
      <c r="H976" s="447" t="s">
        <v>4308</v>
      </c>
      <c r="I976" s="447" t="s">
        <v>4308</v>
      </c>
      <c r="J976" s="447" t="s">
        <v>4308</v>
      </c>
      <c r="K976" s="447" t="s">
        <v>4308</v>
      </c>
      <c r="L976" s="447" t="s">
        <v>4308</v>
      </c>
      <c r="M976" s="447" t="s">
        <v>4308</v>
      </c>
      <c r="N976" s="447" t="s">
        <v>4308</v>
      </c>
    </row>
    <row r="977" spans="1:14" x14ac:dyDescent="0.3">
      <c r="A977" s="447">
        <v>706130</v>
      </c>
      <c r="B977" s="447" t="s">
        <v>317</v>
      </c>
      <c r="C977" s="447" t="s">
        <v>4308</v>
      </c>
      <c r="D977" s="447" t="s">
        <v>4308</v>
      </c>
      <c r="E977" s="447" t="s">
        <v>4308</v>
      </c>
      <c r="F977" s="447" t="s">
        <v>4308</v>
      </c>
      <c r="G977" s="447" t="s">
        <v>4308</v>
      </c>
      <c r="H977" s="447" t="s">
        <v>4308</v>
      </c>
      <c r="I977" s="447" t="s">
        <v>4308</v>
      </c>
      <c r="J977" s="447" t="s">
        <v>4308</v>
      </c>
      <c r="K977" s="447" t="s">
        <v>4308</v>
      </c>
      <c r="L977" s="447" t="s">
        <v>4308</v>
      </c>
      <c r="M977" s="447" t="s">
        <v>4308</v>
      </c>
      <c r="N977" s="447" t="s">
        <v>4308</v>
      </c>
    </row>
    <row r="978" spans="1:14" x14ac:dyDescent="0.3">
      <c r="A978" s="447">
        <v>706128</v>
      </c>
      <c r="B978" s="447" t="s">
        <v>317</v>
      </c>
      <c r="C978" s="447" t="s">
        <v>4308</v>
      </c>
      <c r="D978" s="447" t="s">
        <v>4308</v>
      </c>
      <c r="E978" s="447" t="s">
        <v>4308</v>
      </c>
      <c r="F978" s="447" t="s">
        <v>4308</v>
      </c>
      <c r="G978" s="447" t="s">
        <v>4308</v>
      </c>
      <c r="H978" s="447" t="s">
        <v>4308</v>
      </c>
      <c r="I978" s="447" t="s">
        <v>4308</v>
      </c>
      <c r="J978" s="447" t="s">
        <v>4308</v>
      </c>
      <c r="K978" s="447" t="s">
        <v>4308</v>
      </c>
      <c r="L978" s="447" t="s">
        <v>4308</v>
      </c>
      <c r="M978" s="447" t="s">
        <v>4308</v>
      </c>
      <c r="N978" s="447" t="s">
        <v>4308</v>
      </c>
    </row>
    <row r="979" spans="1:14" x14ac:dyDescent="0.3">
      <c r="A979" s="447">
        <v>706091</v>
      </c>
      <c r="B979" s="447" t="s">
        <v>317</v>
      </c>
      <c r="C979" s="447" t="s">
        <v>4308</v>
      </c>
      <c r="D979" s="447" t="s">
        <v>4308</v>
      </c>
      <c r="E979" s="447" t="s">
        <v>4308</v>
      </c>
      <c r="F979" s="447" t="s">
        <v>4308</v>
      </c>
      <c r="G979" s="447" t="s">
        <v>4308</v>
      </c>
      <c r="H979" s="447" t="s">
        <v>4308</v>
      </c>
      <c r="I979" s="447" t="s">
        <v>4308</v>
      </c>
      <c r="J979" s="447" t="s">
        <v>4308</v>
      </c>
      <c r="K979" s="447" t="s">
        <v>4308</v>
      </c>
      <c r="L979" s="447" t="s">
        <v>4308</v>
      </c>
      <c r="M979" s="447" t="s">
        <v>4308</v>
      </c>
      <c r="N979" s="447" t="s">
        <v>4308</v>
      </c>
    </row>
    <row r="980" spans="1:14" x14ac:dyDescent="0.3">
      <c r="A980" s="447">
        <v>706086</v>
      </c>
      <c r="B980" s="447" t="s">
        <v>317</v>
      </c>
      <c r="C980" s="447" t="s">
        <v>4308</v>
      </c>
      <c r="D980" s="447" t="s">
        <v>4308</v>
      </c>
      <c r="E980" s="447" t="s">
        <v>4308</v>
      </c>
      <c r="F980" s="447" t="s">
        <v>4308</v>
      </c>
      <c r="G980" s="447" t="s">
        <v>4308</v>
      </c>
      <c r="H980" s="447" t="s">
        <v>4308</v>
      </c>
      <c r="I980" s="447" t="s">
        <v>4308</v>
      </c>
      <c r="J980" s="447" t="s">
        <v>4308</v>
      </c>
      <c r="K980" s="447" t="s">
        <v>4308</v>
      </c>
      <c r="L980" s="447" t="s">
        <v>4308</v>
      </c>
      <c r="M980" s="447" t="s">
        <v>4308</v>
      </c>
      <c r="N980" s="447" t="s">
        <v>4308</v>
      </c>
    </row>
    <row r="981" spans="1:14" x14ac:dyDescent="0.3">
      <c r="A981" s="447">
        <v>706068</v>
      </c>
      <c r="B981" s="447" t="s">
        <v>317</v>
      </c>
      <c r="C981" s="447" t="s">
        <v>4308</v>
      </c>
      <c r="D981" s="447" t="s">
        <v>4308</v>
      </c>
      <c r="E981" s="447" t="s">
        <v>4308</v>
      </c>
      <c r="F981" s="447" t="s">
        <v>4308</v>
      </c>
      <c r="G981" s="447" t="s">
        <v>4308</v>
      </c>
      <c r="H981" s="447" t="s">
        <v>4308</v>
      </c>
      <c r="I981" s="447" t="s">
        <v>4308</v>
      </c>
      <c r="J981" s="447" t="s">
        <v>4308</v>
      </c>
      <c r="K981" s="447" t="s">
        <v>4308</v>
      </c>
      <c r="L981" s="447" t="s">
        <v>4308</v>
      </c>
      <c r="M981" s="447" t="s">
        <v>4308</v>
      </c>
      <c r="N981" s="447" t="s">
        <v>4308</v>
      </c>
    </row>
    <row r="982" spans="1:14" x14ac:dyDescent="0.3">
      <c r="A982" s="447">
        <v>706013</v>
      </c>
      <c r="B982" s="447" t="s">
        <v>317</v>
      </c>
      <c r="C982" s="447" t="s">
        <v>4308</v>
      </c>
      <c r="D982" s="447" t="s">
        <v>4308</v>
      </c>
      <c r="E982" s="447" t="s">
        <v>4308</v>
      </c>
      <c r="F982" s="447" t="s">
        <v>4308</v>
      </c>
      <c r="G982" s="447" t="s">
        <v>4308</v>
      </c>
      <c r="H982" s="447" t="s">
        <v>4308</v>
      </c>
      <c r="I982" s="447" t="s">
        <v>4308</v>
      </c>
      <c r="J982" s="447" t="s">
        <v>4308</v>
      </c>
      <c r="K982" s="447" t="s">
        <v>4308</v>
      </c>
      <c r="L982" s="447" t="s">
        <v>4308</v>
      </c>
      <c r="M982" s="447" t="s">
        <v>4308</v>
      </c>
      <c r="N982" s="447" t="s">
        <v>4308</v>
      </c>
    </row>
    <row r="983" spans="1:14" x14ac:dyDescent="0.3">
      <c r="A983" s="447">
        <v>705905</v>
      </c>
      <c r="B983" s="447" t="s">
        <v>317</v>
      </c>
      <c r="C983" s="447" t="s">
        <v>4308</v>
      </c>
      <c r="D983" s="447" t="s">
        <v>4308</v>
      </c>
      <c r="E983" s="447" t="s">
        <v>4308</v>
      </c>
      <c r="F983" s="447" t="s">
        <v>4308</v>
      </c>
      <c r="G983" s="447" t="s">
        <v>4308</v>
      </c>
      <c r="H983" s="447" t="s">
        <v>4308</v>
      </c>
      <c r="I983" s="447" t="s">
        <v>4308</v>
      </c>
      <c r="J983" s="447" t="s">
        <v>4308</v>
      </c>
      <c r="K983" s="447" t="s">
        <v>4308</v>
      </c>
      <c r="L983" s="447" t="s">
        <v>4308</v>
      </c>
      <c r="M983" s="447" t="s">
        <v>4308</v>
      </c>
      <c r="N983" s="447" t="s">
        <v>4308</v>
      </c>
    </row>
    <row r="984" spans="1:14" x14ac:dyDescent="0.3">
      <c r="A984" s="447">
        <v>705887</v>
      </c>
      <c r="B984" s="447" t="s">
        <v>317</v>
      </c>
      <c r="C984" s="447" t="s">
        <v>4308</v>
      </c>
      <c r="D984" s="447" t="s">
        <v>4308</v>
      </c>
      <c r="E984" s="447" t="s">
        <v>4308</v>
      </c>
      <c r="F984" s="447" t="s">
        <v>4308</v>
      </c>
      <c r="G984" s="447" t="s">
        <v>4308</v>
      </c>
      <c r="H984" s="447" t="s">
        <v>4308</v>
      </c>
      <c r="I984" s="447" t="s">
        <v>4308</v>
      </c>
      <c r="J984" s="447" t="s">
        <v>4308</v>
      </c>
      <c r="K984" s="447" t="s">
        <v>4308</v>
      </c>
      <c r="L984" s="447" t="s">
        <v>4308</v>
      </c>
      <c r="M984" s="447" t="s">
        <v>4308</v>
      </c>
      <c r="N984" s="447" t="s">
        <v>4308</v>
      </c>
    </row>
    <row r="985" spans="1:14" x14ac:dyDescent="0.3">
      <c r="A985" s="447">
        <v>705884</v>
      </c>
      <c r="B985" s="447" t="s">
        <v>317</v>
      </c>
      <c r="C985" s="447" t="s">
        <v>4308</v>
      </c>
      <c r="D985" s="447" t="s">
        <v>4308</v>
      </c>
      <c r="E985" s="447" t="s">
        <v>4308</v>
      </c>
      <c r="F985" s="447" t="s">
        <v>4308</v>
      </c>
      <c r="G985" s="447" t="s">
        <v>4308</v>
      </c>
      <c r="H985" s="447" t="s">
        <v>4308</v>
      </c>
      <c r="I985" s="447" t="s">
        <v>4308</v>
      </c>
      <c r="J985" s="447" t="s">
        <v>4308</v>
      </c>
      <c r="K985" s="447" t="s">
        <v>4308</v>
      </c>
      <c r="L985" s="447" t="s">
        <v>4308</v>
      </c>
      <c r="M985" s="447" t="s">
        <v>4308</v>
      </c>
      <c r="N985" s="447" t="s">
        <v>4308</v>
      </c>
    </row>
    <row r="986" spans="1:14" x14ac:dyDescent="0.3">
      <c r="A986" s="447">
        <v>705878</v>
      </c>
      <c r="B986" s="447" t="s">
        <v>317</v>
      </c>
      <c r="C986" s="447" t="s">
        <v>4308</v>
      </c>
      <c r="D986" s="447" t="s">
        <v>4308</v>
      </c>
      <c r="E986" s="447" t="s">
        <v>4308</v>
      </c>
      <c r="F986" s="447" t="s">
        <v>4308</v>
      </c>
      <c r="G986" s="447" t="s">
        <v>4308</v>
      </c>
      <c r="H986" s="447" t="s">
        <v>4308</v>
      </c>
      <c r="I986" s="447" t="s">
        <v>4308</v>
      </c>
      <c r="J986" s="447" t="s">
        <v>4308</v>
      </c>
      <c r="K986" s="447" t="s">
        <v>4308</v>
      </c>
      <c r="L986" s="447" t="s">
        <v>4308</v>
      </c>
      <c r="M986" s="447" t="s">
        <v>4308</v>
      </c>
      <c r="N986" s="447" t="s">
        <v>4308</v>
      </c>
    </row>
    <row r="987" spans="1:14" x14ac:dyDescent="0.3">
      <c r="A987" s="447">
        <v>705851</v>
      </c>
      <c r="B987" s="447" t="s">
        <v>317</v>
      </c>
      <c r="C987" s="447" t="s">
        <v>4308</v>
      </c>
      <c r="D987" s="447" t="s">
        <v>4308</v>
      </c>
      <c r="E987" s="447" t="s">
        <v>4308</v>
      </c>
      <c r="F987" s="447" t="s">
        <v>4308</v>
      </c>
      <c r="G987" s="447" t="s">
        <v>4308</v>
      </c>
      <c r="H987" s="447" t="s">
        <v>4308</v>
      </c>
      <c r="I987" s="447" t="s">
        <v>4308</v>
      </c>
      <c r="J987" s="447" t="s">
        <v>4308</v>
      </c>
      <c r="K987" s="447" t="s">
        <v>4308</v>
      </c>
      <c r="L987" s="447" t="s">
        <v>4308</v>
      </c>
      <c r="M987" s="447" t="s">
        <v>4308</v>
      </c>
      <c r="N987" s="447" t="s">
        <v>4308</v>
      </c>
    </row>
    <row r="988" spans="1:14" x14ac:dyDescent="0.3">
      <c r="A988" s="447">
        <v>705805</v>
      </c>
      <c r="B988" s="447" t="s">
        <v>317</v>
      </c>
      <c r="C988" s="447" t="s">
        <v>4308</v>
      </c>
      <c r="D988" s="447" t="s">
        <v>4308</v>
      </c>
      <c r="E988" s="447" t="s">
        <v>4308</v>
      </c>
      <c r="F988" s="447" t="s">
        <v>4308</v>
      </c>
      <c r="G988" s="447" t="s">
        <v>4308</v>
      </c>
      <c r="H988" s="447" t="s">
        <v>4308</v>
      </c>
      <c r="I988" s="447" t="s">
        <v>4308</v>
      </c>
      <c r="J988" s="447" t="s">
        <v>4308</v>
      </c>
      <c r="K988" s="447" t="s">
        <v>4308</v>
      </c>
      <c r="L988" s="447" t="s">
        <v>4308</v>
      </c>
      <c r="M988" s="447" t="s">
        <v>4308</v>
      </c>
      <c r="N988" s="447" t="s">
        <v>4308</v>
      </c>
    </row>
    <row r="989" spans="1:14" x14ac:dyDescent="0.3">
      <c r="A989" s="447">
        <v>705746</v>
      </c>
      <c r="B989" s="447" t="s">
        <v>317</v>
      </c>
      <c r="C989" s="447" t="s">
        <v>4308</v>
      </c>
      <c r="D989" s="447" t="s">
        <v>4308</v>
      </c>
      <c r="E989" s="447" t="s">
        <v>4308</v>
      </c>
      <c r="F989" s="447" t="s">
        <v>4308</v>
      </c>
      <c r="G989" s="447" t="s">
        <v>4308</v>
      </c>
      <c r="H989" s="447" t="s">
        <v>4308</v>
      </c>
      <c r="I989" s="447" t="s">
        <v>4308</v>
      </c>
      <c r="J989" s="447" t="s">
        <v>4308</v>
      </c>
      <c r="K989" s="447" t="s">
        <v>4308</v>
      </c>
      <c r="L989" s="447" t="s">
        <v>4308</v>
      </c>
      <c r="M989" s="447" t="s">
        <v>4308</v>
      </c>
      <c r="N989" s="447" t="s">
        <v>4308</v>
      </c>
    </row>
    <row r="990" spans="1:14" x14ac:dyDescent="0.3">
      <c r="A990" s="447">
        <v>705731</v>
      </c>
      <c r="B990" s="447" t="s">
        <v>317</v>
      </c>
      <c r="C990" s="447" t="s">
        <v>4308</v>
      </c>
      <c r="D990" s="447" t="s">
        <v>4308</v>
      </c>
      <c r="E990" s="447" t="s">
        <v>4308</v>
      </c>
      <c r="F990" s="447" t="s">
        <v>4308</v>
      </c>
      <c r="G990" s="447" t="s">
        <v>4308</v>
      </c>
      <c r="H990" s="447" t="s">
        <v>4308</v>
      </c>
      <c r="I990" s="447" t="s">
        <v>4308</v>
      </c>
      <c r="J990" s="447" t="s">
        <v>4308</v>
      </c>
      <c r="K990" s="447" t="s">
        <v>4308</v>
      </c>
      <c r="L990" s="447" t="s">
        <v>4308</v>
      </c>
      <c r="M990" s="447" t="s">
        <v>4308</v>
      </c>
      <c r="N990" s="447" t="s">
        <v>4308</v>
      </c>
    </row>
    <row r="991" spans="1:14" x14ac:dyDescent="0.3">
      <c r="A991" s="447">
        <v>705680</v>
      </c>
      <c r="B991" s="447" t="s">
        <v>317</v>
      </c>
      <c r="C991" s="447" t="s">
        <v>4308</v>
      </c>
      <c r="D991" s="447" t="s">
        <v>4308</v>
      </c>
      <c r="E991" s="447" t="s">
        <v>4308</v>
      </c>
      <c r="F991" s="447" t="s">
        <v>4308</v>
      </c>
      <c r="G991" s="447" t="s">
        <v>4308</v>
      </c>
      <c r="H991" s="447" t="s">
        <v>4308</v>
      </c>
      <c r="I991" s="447" t="s">
        <v>4308</v>
      </c>
      <c r="J991" s="447" t="s">
        <v>4308</v>
      </c>
      <c r="K991" s="447" t="s">
        <v>4308</v>
      </c>
      <c r="L991" s="447" t="s">
        <v>4308</v>
      </c>
      <c r="M991" s="447" t="s">
        <v>4308</v>
      </c>
      <c r="N991" s="447" t="s">
        <v>4308</v>
      </c>
    </row>
    <row r="992" spans="1:14" x14ac:dyDescent="0.3">
      <c r="A992" s="447">
        <v>705650</v>
      </c>
      <c r="B992" s="447" t="s">
        <v>317</v>
      </c>
      <c r="C992" s="447" t="s">
        <v>4308</v>
      </c>
      <c r="D992" s="447" t="s">
        <v>4308</v>
      </c>
      <c r="E992" s="447" t="s">
        <v>4308</v>
      </c>
      <c r="F992" s="447" t="s">
        <v>4308</v>
      </c>
      <c r="G992" s="447" t="s">
        <v>4308</v>
      </c>
      <c r="H992" s="447" t="s">
        <v>4308</v>
      </c>
      <c r="I992" s="447" t="s">
        <v>4308</v>
      </c>
      <c r="J992" s="447" t="s">
        <v>4308</v>
      </c>
      <c r="K992" s="447" t="s">
        <v>4308</v>
      </c>
      <c r="L992" s="447" t="s">
        <v>4308</v>
      </c>
      <c r="M992" s="447" t="s">
        <v>4308</v>
      </c>
      <c r="N992" s="447" t="s">
        <v>4308</v>
      </c>
    </row>
    <row r="993" spans="1:14" x14ac:dyDescent="0.3">
      <c r="A993" s="447">
        <v>705641</v>
      </c>
      <c r="B993" s="447" t="s">
        <v>317</v>
      </c>
      <c r="C993" s="447" t="s">
        <v>4308</v>
      </c>
      <c r="D993" s="447" t="s">
        <v>4308</v>
      </c>
      <c r="E993" s="447" t="s">
        <v>4308</v>
      </c>
      <c r="F993" s="447" t="s">
        <v>4308</v>
      </c>
      <c r="G993" s="447" t="s">
        <v>4308</v>
      </c>
      <c r="H993" s="447" t="s">
        <v>4308</v>
      </c>
      <c r="I993" s="447" t="s">
        <v>4308</v>
      </c>
      <c r="J993" s="447" t="s">
        <v>4308</v>
      </c>
      <c r="K993" s="447" t="s">
        <v>4308</v>
      </c>
      <c r="L993" s="447" t="s">
        <v>4308</v>
      </c>
      <c r="M993" s="447" t="s">
        <v>4308</v>
      </c>
      <c r="N993" s="447" t="s">
        <v>4308</v>
      </c>
    </row>
    <row r="994" spans="1:14" x14ac:dyDescent="0.3">
      <c r="A994" s="447">
        <v>705588</v>
      </c>
      <c r="B994" s="447" t="s">
        <v>317</v>
      </c>
      <c r="C994" s="447" t="s">
        <v>4308</v>
      </c>
      <c r="D994" s="447" t="s">
        <v>4308</v>
      </c>
      <c r="E994" s="447" t="s">
        <v>4308</v>
      </c>
      <c r="F994" s="447" t="s">
        <v>4308</v>
      </c>
      <c r="G994" s="447" t="s">
        <v>4308</v>
      </c>
      <c r="H994" s="447" t="s">
        <v>4308</v>
      </c>
      <c r="I994" s="447" t="s">
        <v>4308</v>
      </c>
      <c r="J994" s="447" t="s">
        <v>4308</v>
      </c>
      <c r="K994" s="447" t="s">
        <v>4308</v>
      </c>
      <c r="L994" s="447" t="s">
        <v>4308</v>
      </c>
      <c r="M994" s="447" t="s">
        <v>4308</v>
      </c>
      <c r="N994" s="447" t="s">
        <v>4308</v>
      </c>
    </row>
    <row r="995" spans="1:14" x14ac:dyDescent="0.3">
      <c r="A995" s="447">
        <v>705246</v>
      </c>
      <c r="B995" s="447" t="s">
        <v>317</v>
      </c>
      <c r="C995" s="447" t="s">
        <v>4308</v>
      </c>
      <c r="D995" s="447" t="s">
        <v>4308</v>
      </c>
      <c r="E995" s="447" t="s">
        <v>4308</v>
      </c>
      <c r="F995" s="447" t="s">
        <v>4308</v>
      </c>
      <c r="G995" s="447" t="s">
        <v>4308</v>
      </c>
      <c r="H995" s="447" t="s">
        <v>4308</v>
      </c>
      <c r="I995" s="447" t="s">
        <v>4308</v>
      </c>
      <c r="J995" s="447" t="s">
        <v>4308</v>
      </c>
      <c r="K995" s="447" t="s">
        <v>4308</v>
      </c>
      <c r="L995" s="447" t="s">
        <v>4308</v>
      </c>
      <c r="M995" s="447" t="s">
        <v>4308</v>
      </c>
      <c r="N995" s="447" t="s">
        <v>4308</v>
      </c>
    </row>
    <row r="996" spans="1:14" x14ac:dyDescent="0.3">
      <c r="A996" s="447">
        <v>704631</v>
      </c>
      <c r="B996" s="447" t="s">
        <v>317</v>
      </c>
      <c r="C996" s="447" t="s">
        <v>4308</v>
      </c>
      <c r="D996" s="447" t="s">
        <v>4308</v>
      </c>
      <c r="E996" s="447" t="s">
        <v>4308</v>
      </c>
      <c r="F996" s="447" t="s">
        <v>4308</v>
      </c>
      <c r="G996" s="447" t="s">
        <v>4308</v>
      </c>
      <c r="H996" s="447" t="s">
        <v>4308</v>
      </c>
      <c r="I996" s="447" t="s">
        <v>4308</v>
      </c>
      <c r="J996" s="447" t="s">
        <v>4308</v>
      </c>
      <c r="K996" s="447" t="s">
        <v>4308</v>
      </c>
      <c r="L996" s="447" t="s">
        <v>4308</v>
      </c>
      <c r="M996" s="447" t="s">
        <v>4308</v>
      </c>
      <c r="N996" s="447" t="s">
        <v>4308</v>
      </c>
    </row>
    <row r="997" spans="1:14" x14ac:dyDescent="0.3">
      <c r="A997" s="447">
        <v>704408</v>
      </c>
      <c r="B997" s="447" t="s">
        <v>317</v>
      </c>
      <c r="C997" s="447" t="s">
        <v>4308</v>
      </c>
      <c r="D997" s="447" t="s">
        <v>4308</v>
      </c>
      <c r="E997" s="447" t="s">
        <v>4308</v>
      </c>
      <c r="F997" s="447" t="s">
        <v>4308</v>
      </c>
      <c r="G997" s="447" t="s">
        <v>4308</v>
      </c>
      <c r="H997" s="447" t="s">
        <v>4308</v>
      </c>
      <c r="I997" s="447" t="s">
        <v>4308</v>
      </c>
      <c r="J997" s="447" t="s">
        <v>4308</v>
      </c>
      <c r="K997" s="447" t="s">
        <v>4308</v>
      </c>
      <c r="L997" s="447" t="s">
        <v>4308</v>
      </c>
      <c r="M997" s="447" t="s">
        <v>4308</v>
      </c>
      <c r="N997" s="447" t="s">
        <v>4308</v>
      </c>
    </row>
    <row r="998" spans="1:14" x14ac:dyDescent="0.3">
      <c r="A998" s="447">
        <v>702600</v>
      </c>
      <c r="B998" s="447" t="s">
        <v>317</v>
      </c>
      <c r="C998" s="447" t="s">
        <v>4308</v>
      </c>
      <c r="D998" s="447" t="s">
        <v>4308</v>
      </c>
      <c r="E998" s="447" t="s">
        <v>4308</v>
      </c>
      <c r="F998" s="447" t="s">
        <v>4308</v>
      </c>
      <c r="G998" s="447" t="s">
        <v>4308</v>
      </c>
      <c r="H998" s="447" t="s">
        <v>4308</v>
      </c>
      <c r="I998" s="447" t="s">
        <v>4308</v>
      </c>
      <c r="J998" s="447" t="s">
        <v>4308</v>
      </c>
      <c r="K998" s="447" t="s">
        <v>4308</v>
      </c>
      <c r="L998" s="447" t="s">
        <v>4308</v>
      </c>
      <c r="M998" s="447" t="s">
        <v>4308</v>
      </c>
      <c r="N998" s="447" t="s">
        <v>4308</v>
      </c>
    </row>
    <row r="999" spans="1:14" x14ac:dyDescent="0.3">
      <c r="A999" s="447">
        <v>702037</v>
      </c>
      <c r="B999" s="447" t="s">
        <v>317</v>
      </c>
      <c r="C999" s="447" t="s">
        <v>4308</v>
      </c>
      <c r="D999" s="447" t="s">
        <v>4308</v>
      </c>
      <c r="E999" s="447" t="s">
        <v>4308</v>
      </c>
      <c r="F999" s="447" t="s">
        <v>4308</v>
      </c>
      <c r="G999" s="447" t="s">
        <v>4308</v>
      </c>
      <c r="H999" s="447" t="s">
        <v>4308</v>
      </c>
      <c r="I999" s="447" t="s">
        <v>4308</v>
      </c>
      <c r="J999" s="447" t="s">
        <v>4308</v>
      </c>
      <c r="K999" s="447" t="s">
        <v>4308</v>
      </c>
      <c r="L999" s="447" t="s">
        <v>4308</v>
      </c>
      <c r="M999" s="447" t="s">
        <v>4308</v>
      </c>
      <c r="N999" s="447" t="s">
        <v>4308</v>
      </c>
    </row>
    <row r="1000" spans="1:14" x14ac:dyDescent="0.3">
      <c r="A1000" s="447">
        <v>702392</v>
      </c>
      <c r="B1000" s="447" t="s">
        <v>317</v>
      </c>
      <c r="C1000" s="447" t="s">
        <v>4308</v>
      </c>
      <c r="D1000" s="447" t="s">
        <v>4308</v>
      </c>
      <c r="E1000" s="447" t="s">
        <v>4308</v>
      </c>
      <c r="F1000" s="447" t="s">
        <v>4308</v>
      </c>
      <c r="G1000" s="447" t="s">
        <v>4308</v>
      </c>
      <c r="H1000" s="447" t="s">
        <v>4308</v>
      </c>
      <c r="I1000" s="447" t="s">
        <v>4308</v>
      </c>
      <c r="J1000" s="447" t="s">
        <v>4308</v>
      </c>
      <c r="K1000" s="447" t="s">
        <v>4308</v>
      </c>
      <c r="L1000" s="447" t="s">
        <v>4308</v>
      </c>
      <c r="M1000" s="447" t="s">
        <v>4308</v>
      </c>
      <c r="N1000" s="447" t="s">
        <v>4308</v>
      </c>
    </row>
    <row r="1001" spans="1:14" x14ac:dyDescent="0.3">
      <c r="A1001" s="447">
        <v>702628</v>
      </c>
      <c r="B1001" s="447" t="s">
        <v>317</v>
      </c>
      <c r="C1001" s="447" t="s">
        <v>4308</v>
      </c>
      <c r="D1001" s="447" t="s">
        <v>4308</v>
      </c>
      <c r="E1001" s="447" t="s">
        <v>4308</v>
      </c>
      <c r="F1001" s="447" t="s">
        <v>4308</v>
      </c>
      <c r="G1001" s="447" t="s">
        <v>4308</v>
      </c>
      <c r="H1001" s="447" t="s">
        <v>4308</v>
      </c>
      <c r="I1001" s="447" t="s">
        <v>4308</v>
      </c>
      <c r="J1001" s="447" t="s">
        <v>4308</v>
      </c>
      <c r="K1001" s="447" t="s">
        <v>4308</v>
      </c>
      <c r="L1001" s="447" t="s">
        <v>4308</v>
      </c>
      <c r="M1001" s="447" t="s">
        <v>4308</v>
      </c>
      <c r="N1001" s="447" t="s">
        <v>4308</v>
      </c>
    </row>
    <row r="1002" spans="1:14" x14ac:dyDescent="0.3">
      <c r="A1002" s="447">
        <v>702765</v>
      </c>
      <c r="B1002" s="447" t="s">
        <v>317</v>
      </c>
      <c r="C1002" s="447" t="s">
        <v>4308</v>
      </c>
      <c r="D1002" s="447" t="s">
        <v>4308</v>
      </c>
      <c r="E1002" s="447" t="s">
        <v>4308</v>
      </c>
      <c r="F1002" s="447" t="s">
        <v>4308</v>
      </c>
      <c r="G1002" s="447" t="s">
        <v>4308</v>
      </c>
      <c r="H1002" s="447" t="s">
        <v>4308</v>
      </c>
      <c r="I1002" s="447" t="s">
        <v>4308</v>
      </c>
      <c r="J1002" s="447" t="s">
        <v>4308</v>
      </c>
      <c r="K1002" s="447" t="s">
        <v>4308</v>
      </c>
      <c r="L1002" s="447" t="s">
        <v>4308</v>
      </c>
      <c r="M1002" s="447" t="s">
        <v>4308</v>
      </c>
      <c r="N1002" s="447" t="s">
        <v>4308</v>
      </c>
    </row>
    <row r="1003" spans="1:14" x14ac:dyDescent="0.3">
      <c r="A1003" s="447">
        <v>702932</v>
      </c>
      <c r="B1003" s="447" t="s">
        <v>317</v>
      </c>
      <c r="C1003" s="447" t="s">
        <v>4308</v>
      </c>
      <c r="D1003" s="447" t="s">
        <v>4308</v>
      </c>
      <c r="E1003" s="447" t="s">
        <v>4308</v>
      </c>
      <c r="F1003" s="447" t="s">
        <v>4308</v>
      </c>
      <c r="G1003" s="447" t="s">
        <v>4308</v>
      </c>
      <c r="H1003" s="447" t="s">
        <v>4308</v>
      </c>
      <c r="I1003" s="447" t="s">
        <v>4308</v>
      </c>
      <c r="J1003" s="447" t="s">
        <v>4308</v>
      </c>
      <c r="K1003" s="447" t="s">
        <v>4308</v>
      </c>
      <c r="L1003" s="447" t="s">
        <v>4308</v>
      </c>
      <c r="M1003" s="447" t="s">
        <v>4308</v>
      </c>
      <c r="N1003" s="447" t="s">
        <v>4308</v>
      </c>
    </row>
    <row r="1004" spans="1:14" x14ac:dyDescent="0.3">
      <c r="A1004" s="447">
        <v>703288</v>
      </c>
      <c r="B1004" s="447" t="s">
        <v>317</v>
      </c>
      <c r="C1004" s="447" t="s">
        <v>4308</v>
      </c>
      <c r="D1004" s="447" t="s">
        <v>4308</v>
      </c>
      <c r="E1004" s="447" t="s">
        <v>4308</v>
      </c>
      <c r="F1004" s="447" t="s">
        <v>4308</v>
      </c>
      <c r="G1004" s="447" t="s">
        <v>4308</v>
      </c>
      <c r="H1004" s="447" t="s">
        <v>4308</v>
      </c>
      <c r="I1004" s="447" t="s">
        <v>4308</v>
      </c>
      <c r="J1004" s="447" t="s">
        <v>4308</v>
      </c>
      <c r="K1004" s="447" t="s">
        <v>4308</v>
      </c>
      <c r="L1004" s="447" t="s">
        <v>4308</v>
      </c>
      <c r="M1004" s="447" t="s">
        <v>4308</v>
      </c>
      <c r="N1004" s="447" t="s">
        <v>4308</v>
      </c>
    </row>
    <row r="1005" spans="1:14" x14ac:dyDescent="0.3">
      <c r="A1005" s="447">
        <v>703347</v>
      </c>
      <c r="B1005" s="447" t="s">
        <v>317</v>
      </c>
      <c r="C1005" s="447" t="s">
        <v>4308</v>
      </c>
      <c r="D1005" s="447" t="s">
        <v>4308</v>
      </c>
      <c r="E1005" s="447" t="s">
        <v>4308</v>
      </c>
      <c r="F1005" s="447" t="s">
        <v>4308</v>
      </c>
      <c r="G1005" s="447" t="s">
        <v>4308</v>
      </c>
      <c r="H1005" s="447" t="s">
        <v>4308</v>
      </c>
      <c r="I1005" s="447" t="s">
        <v>4308</v>
      </c>
      <c r="J1005" s="447" t="s">
        <v>4308</v>
      </c>
      <c r="K1005" s="447" t="s">
        <v>4308</v>
      </c>
      <c r="L1005" s="447" t="s">
        <v>4308</v>
      </c>
      <c r="M1005" s="447" t="s">
        <v>4308</v>
      </c>
      <c r="N1005" s="447" t="s">
        <v>4308</v>
      </c>
    </row>
    <row r="1006" spans="1:14" x14ac:dyDescent="0.3">
      <c r="A1006" s="447">
        <v>703527</v>
      </c>
      <c r="B1006" s="447" t="s">
        <v>317</v>
      </c>
      <c r="C1006" s="447" t="s">
        <v>4308</v>
      </c>
      <c r="D1006" s="447" t="s">
        <v>4308</v>
      </c>
      <c r="E1006" s="447" t="s">
        <v>4308</v>
      </c>
      <c r="F1006" s="447" t="s">
        <v>4308</v>
      </c>
      <c r="G1006" s="447" t="s">
        <v>4308</v>
      </c>
      <c r="H1006" s="447" t="s">
        <v>4308</v>
      </c>
      <c r="I1006" s="447" t="s">
        <v>4308</v>
      </c>
      <c r="J1006" s="447" t="s">
        <v>4308</v>
      </c>
      <c r="K1006" s="447" t="s">
        <v>4308</v>
      </c>
      <c r="L1006" s="447" t="s">
        <v>4308</v>
      </c>
      <c r="M1006" s="447" t="s">
        <v>4308</v>
      </c>
      <c r="N1006" s="447" t="s">
        <v>4308</v>
      </c>
    </row>
    <row r="1007" spans="1:14" x14ac:dyDescent="0.3">
      <c r="A1007" s="447">
        <v>703819</v>
      </c>
      <c r="B1007" s="447" t="s">
        <v>317</v>
      </c>
      <c r="C1007" s="447" t="s">
        <v>4308</v>
      </c>
      <c r="D1007" s="447" t="s">
        <v>4308</v>
      </c>
      <c r="E1007" s="447" t="s">
        <v>4308</v>
      </c>
      <c r="F1007" s="447" t="s">
        <v>4308</v>
      </c>
      <c r="G1007" s="447" t="s">
        <v>4308</v>
      </c>
      <c r="H1007" s="447" t="s">
        <v>4308</v>
      </c>
      <c r="I1007" s="447" t="s">
        <v>4308</v>
      </c>
      <c r="J1007" s="447" t="s">
        <v>4308</v>
      </c>
      <c r="K1007" s="447" t="s">
        <v>4308</v>
      </c>
      <c r="L1007" s="447" t="s">
        <v>4308</v>
      </c>
      <c r="M1007" s="447" t="s">
        <v>4308</v>
      </c>
      <c r="N1007" s="447" t="s">
        <v>4308</v>
      </c>
    </row>
    <row r="1008" spans="1:14" x14ac:dyDescent="0.3">
      <c r="A1008" s="447">
        <v>704743</v>
      </c>
      <c r="B1008" s="447" t="s">
        <v>317</v>
      </c>
      <c r="C1008" s="447" t="s">
        <v>4308</v>
      </c>
      <c r="D1008" s="447" t="s">
        <v>4308</v>
      </c>
      <c r="E1008" s="447" t="s">
        <v>4308</v>
      </c>
      <c r="F1008" s="447" t="s">
        <v>4308</v>
      </c>
      <c r="G1008" s="447" t="s">
        <v>4308</v>
      </c>
      <c r="H1008" s="447" t="s">
        <v>4308</v>
      </c>
      <c r="I1008" s="447" t="s">
        <v>4308</v>
      </c>
      <c r="J1008" s="447" t="s">
        <v>4308</v>
      </c>
      <c r="K1008" s="447" t="s">
        <v>4308</v>
      </c>
      <c r="L1008" s="447" t="s">
        <v>4308</v>
      </c>
      <c r="M1008" s="447" t="s">
        <v>4308</v>
      </c>
      <c r="N1008" s="447" t="s">
        <v>4308</v>
      </c>
    </row>
    <row r="1009" spans="1:50" x14ac:dyDescent="0.3">
      <c r="A1009" s="447">
        <v>704847</v>
      </c>
      <c r="B1009" s="447" t="s">
        <v>317</v>
      </c>
      <c r="C1009" s="447" t="s">
        <v>4308</v>
      </c>
      <c r="D1009" s="447" t="s">
        <v>4308</v>
      </c>
      <c r="E1009" s="447" t="s">
        <v>4308</v>
      </c>
      <c r="F1009" s="447" t="s">
        <v>4308</v>
      </c>
      <c r="G1009" s="447" t="s">
        <v>4308</v>
      </c>
      <c r="H1009" s="447" t="s">
        <v>4308</v>
      </c>
      <c r="I1009" s="447" t="s">
        <v>4308</v>
      </c>
      <c r="J1009" s="447" t="s">
        <v>4308</v>
      </c>
      <c r="K1009" s="447" t="s">
        <v>4308</v>
      </c>
      <c r="L1009" s="447" t="s">
        <v>4308</v>
      </c>
      <c r="M1009" s="447" t="s">
        <v>4308</v>
      </c>
      <c r="N1009" s="447" t="s">
        <v>4308</v>
      </c>
    </row>
    <row r="1010" spans="1:50" x14ac:dyDescent="0.3">
      <c r="A1010" s="447">
        <v>705094</v>
      </c>
      <c r="B1010" s="447" t="s">
        <v>317</v>
      </c>
      <c r="C1010" s="447" t="s">
        <v>4308</v>
      </c>
      <c r="D1010" s="447" t="s">
        <v>4308</v>
      </c>
      <c r="E1010" s="447" t="s">
        <v>4308</v>
      </c>
      <c r="F1010" s="447" t="s">
        <v>4308</v>
      </c>
      <c r="G1010" s="447" t="s">
        <v>4308</v>
      </c>
      <c r="H1010" s="447" t="s">
        <v>4308</v>
      </c>
      <c r="I1010" s="447" t="s">
        <v>4308</v>
      </c>
      <c r="J1010" s="447" t="s">
        <v>4308</v>
      </c>
      <c r="K1010" s="447" t="s">
        <v>4308</v>
      </c>
      <c r="L1010" s="447" t="s">
        <v>4308</v>
      </c>
      <c r="M1010" s="447" t="s">
        <v>4308</v>
      </c>
      <c r="N1010" s="447" t="s">
        <v>4308</v>
      </c>
    </row>
    <row r="1011" spans="1:50" x14ac:dyDescent="0.3">
      <c r="A1011" s="447">
        <v>703458</v>
      </c>
      <c r="B1011" s="447" t="s">
        <v>317</v>
      </c>
      <c r="C1011" s="447" t="s">
        <v>4308</v>
      </c>
      <c r="D1011" s="447" t="s">
        <v>4308</v>
      </c>
      <c r="E1011" s="447" t="s">
        <v>4308</v>
      </c>
      <c r="F1011" s="447" t="s">
        <v>4308</v>
      </c>
      <c r="G1011" s="447" t="s">
        <v>4308</v>
      </c>
      <c r="H1011" s="447" t="s">
        <v>4308</v>
      </c>
      <c r="I1011" s="447" t="s">
        <v>4308</v>
      </c>
      <c r="J1011" s="447" t="s">
        <v>4308</v>
      </c>
      <c r="K1011" s="447" t="s">
        <v>4308</v>
      </c>
      <c r="L1011" s="447" t="s">
        <v>4308</v>
      </c>
      <c r="M1011" s="447" t="s">
        <v>4308</v>
      </c>
      <c r="N1011" s="447" t="s">
        <v>4308</v>
      </c>
    </row>
    <row r="1012" spans="1:50" x14ac:dyDescent="0.3">
      <c r="A1012" s="447">
        <v>703872</v>
      </c>
      <c r="B1012" s="447" t="s">
        <v>317</v>
      </c>
      <c r="C1012" s="447" t="s">
        <v>4308</v>
      </c>
      <c r="D1012" s="447" t="s">
        <v>4308</v>
      </c>
      <c r="E1012" s="447" t="s">
        <v>4308</v>
      </c>
      <c r="F1012" s="447" t="s">
        <v>4308</v>
      </c>
      <c r="G1012" s="447" t="s">
        <v>4308</v>
      </c>
      <c r="H1012" s="447" t="s">
        <v>4308</v>
      </c>
      <c r="I1012" s="447" t="s">
        <v>4308</v>
      </c>
      <c r="J1012" s="447" t="s">
        <v>4308</v>
      </c>
      <c r="K1012" s="447" t="s">
        <v>4308</v>
      </c>
      <c r="L1012" s="447" t="s">
        <v>4308</v>
      </c>
      <c r="M1012" s="447" t="s">
        <v>4308</v>
      </c>
      <c r="N1012" s="447" t="s">
        <v>4308</v>
      </c>
    </row>
    <row r="1013" spans="1:50" x14ac:dyDescent="0.3">
      <c r="A1013" s="447">
        <v>703900</v>
      </c>
      <c r="B1013" s="447" t="s">
        <v>317</v>
      </c>
      <c r="C1013" s="447" t="s">
        <v>4308</v>
      </c>
      <c r="D1013" s="447" t="s">
        <v>4308</v>
      </c>
      <c r="E1013" s="447" t="s">
        <v>4308</v>
      </c>
      <c r="F1013" s="447" t="s">
        <v>4308</v>
      </c>
      <c r="G1013" s="447" t="s">
        <v>4308</v>
      </c>
      <c r="H1013" s="447" t="s">
        <v>4308</v>
      </c>
      <c r="I1013" s="447" t="s">
        <v>4308</v>
      </c>
      <c r="J1013" s="447" t="s">
        <v>4308</v>
      </c>
      <c r="K1013" s="447" t="s">
        <v>4308</v>
      </c>
      <c r="L1013" s="447" t="s">
        <v>4308</v>
      </c>
      <c r="M1013" s="447" t="s">
        <v>4308</v>
      </c>
      <c r="N1013" s="447" t="s">
        <v>4308</v>
      </c>
    </row>
    <row r="1014" spans="1:50" x14ac:dyDescent="0.3">
      <c r="A1014" s="447">
        <v>703960</v>
      </c>
      <c r="B1014" s="447" t="s">
        <v>317</v>
      </c>
      <c r="C1014" s="447" t="s">
        <v>4308</v>
      </c>
      <c r="D1014" s="447" t="s">
        <v>4308</v>
      </c>
      <c r="E1014" s="447" t="s">
        <v>4308</v>
      </c>
      <c r="F1014" s="447" t="s">
        <v>4308</v>
      </c>
      <c r="G1014" s="447" t="s">
        <v>4308</v>
      </c>
      <c r="H1014" s="447" t="s">
        <v>4308</v>
      </c>
      <c r="I1014" s="447" t="s">
        <v>4308</v>
      </c>
      <c r="J1014" s="447" t="s">
        <v>4308</v>
      </c>
      <c r="K1014" s="447" t="s">
        <v>4308</v>
      </c>
      <c r="L1014" s="447" t="s">
        <v>4308</v>
      </c>
      <c r="M1014" s="447" t="s">
        <v>4308</v>
      </c>
      <c r="N1014" s="447" t="s">
        <v>4308</v>
      </c>
    </row>
    <row r="1015" spans="1:50" x14ac:dyDescent="0.3">
      <c r="A1015" s="447">
        <v>704043</v>
      </c>
      <c r="B1015" s="447" t="s">
        <v>317</v>
      </c>
      <c r="C1015" s="447" t="s">
        <v>4308</v>
      </c>
      <c r="D1015" s="447" t="s">
        <v>4308</v>
      </c>
      <c r="E1015" s="447" t="s">
        <v>4308</v>
      </c>
      <c r="F1015" s="447" t="s">
        <v>4308</v>
      </c>
      <c r="G1015" s="447" t="s">
        <v>4308</v>
      </c>
      <c r="H1015" s="447" t="s">
        <v>4308</v>
      </c>
      <c r="I1015" s="447" t="s">
        <v>4308</v>
      </c>
      <c r="J1015" s="447" t="s">
        <v>4308</v>
      </c>
      <c r="K1015" s="447" t="s">
        <v>4308</v>
      </c>
      <c r="L1015" s="447" t="s">
        <v>4308</v>
      </c>
      <c r="M1015" s="447" t="s">
        <v>4308</v>
      </c>
      <c r="N1015" s="447" t="s">
        <v>4308</v>
      </c>
    </row>
    <row r="1016" spans="1:50" x14ac:dyDescent="0.3">
      <c r="A1016" s="447">
        <v>704732</v>
      </c>
      <c r="B1016" s="447" t="s">
        <v>317</v>
      </c>
      <c r="C1016" s="447" t="s">
        <v>4308</v>
      </c>
      <c r="D1016" s="447" t="s">
        <v>4308</v>
      </c>
      <c r="E1016" s="447" t="s">
        <v>4308</v>
      </c>
      <c r="F1016" s="447" t="s">
        <v>4308</v>
      </c>
      <c r="G1016" s="447" t="s">
        <v>4308</v>
      </c>
      <c r="H1016" s="447" t="s">
        <v>4308</v>
      </c>
      <c r="I1016" s="447" t="s">
        <v>4308</v>
      </c>
      <c r="J1016" s="447" t="s">
        <v>4308</v>
      </c>
      <c r="K1016" s="447" t="s">
        <v>4308</v>
      </c>
      <c r="L1016" s="447" t="s">
        <v>4308</v>
      </c>
      <c r="M1016" s="447" t="s">
        <v>4308</v>
      </c>
      <c r="N1016" s="447" t="s">
        <v>4308</v>
      </c>
    </row>
    <row r="1017" spans="1:50" x14ac:dyDescent="0.3">
      <c r="A1017" s="447">
        <v>704837</v>
      </c>
      <c r="B1017" s="447" t="s">
        <v>317</v>
      </c>
      <c r="C1017" s="447" t="s">
        <v>4308</v>
      </c>
      <c r="D1017" s="447" t="s">
        <v>4308</v>
      </c>
      <c r="E1017" s="447" t="s">
        <v>4308</v>
      </c>
      <c r="F1017" s="447" t="s">
        <v>4308</v>
      </c>
      <c r="G1017" s="447" t="s">
        <v>4308</v>
      </c>
      <c r="H1017" s="447" t="s">
        <v>4308</v>
      </c>
      <c r="I1017" s="447" t="s">
        <v>4308</v>
      </c>
      <c r="J1017" s="447" t="s">
        <v>4308</v>
      </c>
      <c r="K1017" s="447" t="s">
        <v>4308</v>
      </c>
      <c r="L1017" s="447" t="s">
        <v>4308</v>
      </c>
      <c r="M1017" s="447" t="s">
        <v>4308</v>
      </c>
      <c r="N1017" s="447" t="s">
        <v>4308</v>
      </c>
    </row>
    <row r="1018" spans="1:50" x14ac:dyDescent="0.3">
      <c r="A1018" s="447">
        <v>704850</v>
      </c>
      <c r="B1018" s="447" t="s">
        <v>317</v>
      </c>
      <c r="C1018" s="447" t="s">
        <v>4308</v>
      </c>
      <c r="D1018" s="447" t="s">
        <v>4308</v>
      </c>
      <c r="E1018" s="447" t="s">
        <v>4308</v>
      </c>
      <c r="F1018" s="447" t="s">
        <v>4308</v>
      </c>
      <c r="G1018" s="447" t="s">
        <v>4308</v>
      </c>
      <c r="H1018" s="447" t="s">
        <v>4308</v>
      </c>
      <c r="I1018" s="447" t="s">
        <v>4308</v>
      </c>
      <c r="J1018" s="447" t="s">
        <v>4308</v>
      </c>
      <c r="K1018" s="447" t="s">
        <v>4308</v>
      </c>
      <c r="L1018" s="447" t="s">
        <v>4308</v>
      </c>
      <c r="M1018" s="447" t="s">
        <v>4308</v>
      </c>
      <c r="N1018" s="447" t="s">
        <v>4308</v>
      </c>
    </row>
    <row r="1019" spans="1:50" x14ac:dyDescent="0.3">
      <c r="A1019" s="447">
        <v>705261</v>
      </c>
      <c r="B1019" s="447" t="s">
        <v>317</v>
      </c>
      <c r="C1019" s="447" t="s">
        <v>4308</v>
      </c>
      <c r="D1019" s="447" t="s">
        <v>4308</v>
      </c>
      <c r="E1019" s="447" t="s">
        <v>4308</v>
      </c>
      <c r="F1019" s="447" t="s">
        <v>4308</v>
      </c>
      <c r="G1019" s="447" t="s">
        <v>4308</v>
      </c>
      <c r="H1019" s="447" t="s">
        <v>4308</v>
      </c>
      <c r="I1019" s="447" t="s">
        <v>4308</v>
      </c>
      <c r="J1019" s="447" t="s">
        <v>4308</v>
      </c>
      <c r="K1019" s="447" t="s">
        <v>4308</v>
      </c>
      <c r="L1019" s="447" t="s">
        <v>4308</v>
      </c>
      <c r="M1019" s="447" t="s">
        <v>4308</v>
      </c>
      <c r="N1019" s="447" t="s">
        <v>4308</v>
      </c>
    </row>
    <row r="1020" spans="1:50" x14ac:dyDescent="0.3">
      <c r="A1020" s="447">
        <v>705442</v>
      </c>
      <c r="B1020" s="447" t="s">
        <v>317</v>
      </c>
      <c r="C1020" s="447" t="s">
        <v>4308</v>
      </c>
      <c r="D1020" s="447" t="s">
        <v>4308</v>
      </c>
      <c r="E1020" s="447" t="s">
        <v>4308</v>
      </c>
      <c r="F1020" s="447" t="s">
        <v>4308</v>
      </c>
      <c r="G1020" s="447" t="s">
        <v>4308</v>
      </c>
      <c r="H1020" s="447" t="s">
        <v>4308</v>
      </c>
      <c r="I1020" s="447" t="s">
        <v>4308</v>
      </c>
      <c r="J1020" s="447" t="s">
        <v>4308</v>
      </c>
      <c r="K1020" s="447" t="s">
        <v>4308</v>
      </c>
      <c r="L1020" s="447" t="s">
        <v>4308</v>
      </c>
      <c r="M1020" s="447" t="s">
        <v>4308</v>
      </c>
      <c r="N1020" s="447" t="s">
        <v>4308</v>
      </c>
    </row>
    <row r="1021" spans="1:50" x14ac:dyDescent="0.3">
      <c r="A1021" s="447">
        <v>705516</v>
      </c>
      <c r="B1021" s="447" t="s">
        <v>317</v>
      </c>
      <c r="C1021" s="447" t="s">
        <v>4308</v>
      </c>
      <c r="D1021" s="447" t="s">
        <v>4308</v>
      </c>
      <c r="E1021" s="447" t="s">
        <v>4308</v>
      </c>
      <c r="F1021" s="447" t="s">
        <v>4308</v>
      </c>
      <c r="G1021" s="447" t="s">
        <v>4308</v>
      </c>
      <c r="H1021" s="447" t="s">
        <v>4308</v>
      </c>
      <c r="I1021" s="447" t="s">
        <v>4308</v>
      </c>
      <c r="J1021" s="447" t="s">
        <v>4308</v>
      </c>
      <c r="K1021" s="447" t="s">
        <v>4308</v>
      </c>
      <c r="L1021" s="447" t="s">
        <v>4308</v>
      </c>
      <c r="M1021" s="447" t="s">
        <v>4308</v>
      </c>
      <c r="N1021" s="447" t="s">
        <v>4308</v>
      </c>
    </row>
    <row r="1022" spans="1:50" x14ac:dyDescent="0.3">
      <c r="A1022" s="447">
        <v>705081</v>
      </c>
      <c r="B1022" s="447" t="s">
        <v>317</v>
      </c>
      <c r="C1022" s="447" t="s">
        <v>4308</v>
      </c>
      <c r="D1022" s="447" t="s">
        <v>4308</v>
      </c>
      <c r="E1022" s="447" t="s">
        <v>4308</v>
      </c>
      <c r="F1022" s="447" t="s">
        <v>4308</v>
      </c>
      <c r="G1022" s="447" t="s">
        <v>4308</v>
      </c>
      <c r="H1022" s="447" t="s">
        <v>4308</v>
      </c>
      <c r="I1022" s="447" t="s">
        <v>4308</v>
      </c>
      <c r="J1022" s="447" t="s">
        <v>4308</v>
      </c>
      <c r="K1022" s="447" t="s">
        <v>4308</v>
      </c>
      <c r="L1022" s="447" t="s">
        <v>4308</v>
      </c>
      <c r="M1022" s="447" t="s">
        <v>4308</v>
      </c>
      <c r="N1022" s="447" t="s">
        <v>4308</v>
      </c>
      <c r="O1022" s="447" t="s">
        <v>293</v>
      </c>
      <c r="P1022" s="447" t="s">
        <v>293</v>
      </c>
      <c r="Q1022" s="447" t="s">
        <v>293</v>
      </c>
      <c r="R1022" s="447" t="s">
        <v>293</v>
      </c>
      <c r="S1022" s="447" t="s">
        <v>293</v>
      </c>
      <c r="T1022" s="447" t="s">
        <v>293</v>
      </c>
      <c r="U1022" s="447" t="s">
        <v>293</v>
      </c>
      <c r="V1022" s="447" t="s">
        <v>293</v>
      </c>
      <c r="W1022" s="447" t="s">
        <v>293</v>
      </c>
      <c r="X1022" s="447" t="s">
        <v>293</v>
      </c>
      <c r="Y1022" s="447" t="s">
        <v>293</v>
      </c>
      <c r="Z1022" s="447" t="s">
        <v>293</v>
      </c>
      <c r="AA1022" s="447" t="s">
        <v>293</v>
      </c>
      <c r="AB1022" s="447" t="s">
        <v>293</v>
      </c>
      <c r="AC1022" s="447" t="s">
        <v>293</v>
      </c>
      <c r="AD1022" s="447" t="s">
        <v>293</v>
      </c>
      <c r="AE1022" s="447" t="s">
        <v>293</v>
      </c>
      <c r="AF1022" s="447" t="s">
        <v>293</v>
      </c>
      <c r="AG1022" s="447" t="s">
        <v>293</v>
      </c>
      <c r="AH1022" s="447" t="s">
        <v>293</v>
      </c>
      <c r="AI1022" s="447" t="s">
        <v>293</v>
      </c>
      <c r="AJ1022" s="447" t="s">
        <v>293</v>
      </c>
      <c r="AK1022" s="447" t="s">
        <v>293</v>
      </c>
      <c r="AL1022" s="447" t="s">
        <v>293</v>
      </c>
      <c r="AM1022" s="447" t="s">
        <v>293</v>
      </c>
      <c r="AN1022" s="447" t="s">
        <v>293</v>
      </c>
      <c r="AO1022" s="447" t="s">
        <v>293</v>
      </c>
      <c r="AP1022" s="447" t="s">
        <v>293</v>
      </c>
      <c r="AQ1022" s="447" t="s">
        <v>293</v>
      </c>
      <c r="AR1022" s="447" t="s">
        <v>293</v>
      </c>
      <c r="AS1022" s="447" t="s">
        <v>293</v>
      </c>
      <c r="AT1022" s="447" t="s">
        <v>293</v>
      </c>
      <c r="AU1022" s="447" t="s">
        <v>293</v>
      </c>
      <c r="AV1022" s="447" t="s">
        <v>293</v>
      </c>
      <c r="AW1022" s="447" t="s">
        <v>293</v>
      </c>
      <c r="AX1022" s="447" t="s">
        <v>293</v>
      </c>
    </row>
    <row r="1023" spans="1:50" x14ac:dyDescent="0.3">
      <c r="A1023" s="447">
        <v>702851</v>
      </c>
      <c r="B1023" s="447" t="s">
        <v>319</v>
      </c>
      <c r="C1023" s="447" t="s">
        <v>4308</v>
      </c>
      <c r="D1023" s="447" t="s">
        <v>4308</v>
      </c>
      <c r="E1023" s="447" t="s">
        <v>4308</v>
      </c>
      <c r="F1023" s="447" t="s">
        <v>4308</v>
      </c>
      <c r="G1023" s="447" t="s">
        <v>4308</v>
      </c>
      <c r="H1023" s="447" t="s">
        <v>4308</v>
      </c>
      <c r="I1023" s="447" t="s">
        <v>4308</v>
      </c>
      <c r="J1023" s="447" t="s">
        <v>4308</v>
      </c>
      <c r="K1023" s="447" t="s">
        <v>4308</v>
      </c>
      <c r="L1023" s="447" t="s">
        <v>4308</v>
      </c>
      <c r="M1023" s="447" t="s">
        <v>4308</v>
      </c>
      <c r="N1023" s="447" t="s">
        <v>4308</v>
      </c>
      <c r="O1023" s="447" t="s">
        <v>4308</v>
      </c>
      <c r="P1023" s="447" t="s">
        <v>4308</v>
      </c>
      <c r="Q1023" s="447" t="s">
        <v>4308</v>
      </c>
      <c r="R1023" s="447" t="s">
        <v>4308</v>
      </c>
      <c r="S1023" s="447" t="s">
        <v>4308</v>
      </c>
      <c r="T1023" s="447" t="s">
        <v>4308</v>
      </c>
      <c r="U1023" s="447" t="s">
        <v>4308</v>
      </c>
      <c r="V1023" s="447" t="s">
        <v>4308</v>
      </c>
      <c r="W1023" s="447" t="s">
        <v>4308</v>
      </c>
      <c r="X1023" s="447" t="s">
        <v>4308</v>
      </c>
      <c r="Y1023" s="447" t="s">
        <v>4308</v>
      </c>
      <c r="Z1023" s="447" t="s">
        <v>4308</v>
      </c>
      <c r="AA1023" s="447" t="s">
        <v>4308</v>
      </c>
      <c r="AB1023" s="447" t="s">
        <v>4308</v>
      </c>
      <c r="AC1023" s="447" t="s">
        <v>4308</v>
      </c>
      <c r="AD1023" s="447" t="s">
        <v>4308</v>
      </c>
      <c r="AE1023" s="447" t="s">
        <v>4308</v>
      </c>
      <c r="AF1023" s="447" t="s">
        <v>4308</v>
      </c>
      <c r="AG1023" s="447" t="s">
        <v>4308</v>
      </c>
      <c r="AH1023" s="447" t="s">
        <v>4308</v>
      </c>
      <c r="AI1023" s="447" t="s">
        <v>4308</v>
      </c>
      <c r="AJ1023" s="447" t="s">
        <v>4308</v>
      </c>
      <c r="AK1023" s="447" t="s">
        <v>4308</v>
      </c>
      <c r="AL1023" s="447" t="s">
        <v>4308</v>
      </c>
      <c r="AM1023" s="447" t="s">
        <v>293</v>
      </c>
      <c r="AN1023" s="447" t="s">
        <v>293</v>
      </c>
      <c r="AO1023" s="447" t="s">
        <v>293</v>
      </c>
      <c r="AP1023" s="447" t="s">
        <v>293</v>
      </c>
      <c r="AQ1023" s="447" t="s">
        <v>293</v>
      </c>
      <c r="AR1023" s="447" t="s">
        <v>293</v>
      </c>
      <c r="AS1023" s="447" t="s">
        <v>293</v>
      </c>
      <c r="AT1023" s="447" t="s">
        <v>293</v>
      </c>
      <c r="AU1023" s="447" t="s">
        <v>293</v>
      </c>
      <c r="AV1023" s="447" t="s">
        <v>293</v>
      </c>
      <c r="AW1023" s="447" t="s">
        <v>293</v>
      </c>
      <c r="AX1023" s="447" t="s">
        <v>293</v>
      </c>
    </row>
    <row r="1024" spans="1:50" x14ac:dyDescent="0.3">
      <c r="A1024" s="447">
        <v>703059</v>
      </c>
      <c r="B1024" s="447" t="s">
        <v>319</v>
      </c>
      <c r="C1024" s="447" t="s">
        <v>4308</v>
      </c>
      <c r="D1024" s="447" t="s">
        <v>4308</v>
      </c>
      <c r="E1024" s="447" t="s">
        <v>4308</v>
      </c>
      <c r="F1024" s="447" t="s">
        <v>4308</v>
      </c>
      <c r="G1024" s="447" t="s">
        <v>4308</v>
      </c>
      <c r="H1024" s="447" t="s">
        <v>4308</v>
      </c>
      <c r="I1024" s="447" t="s">
        <v>4308</v>
      </c>
      <c r="J1024" s="447" t="s">
        <v>4308</v>
      </c>
      <c r="K1024" s="447" t="s">
        <v>4308</v>
      </c>
      <c r="L1024" s="447" t="s">
        <v>4308</v>
      </c>
      <c r="M1024" s="447" t="s">
        <v>4308</v>
      </c>
      <c r="N1024" s="447" t="s">
        <v>4308</v>
      </c>
      <c r="O1024" s="447" t="s">
        <v>4308</v>
      </c>
      <c r="P1024" s="447" t="s">
        <v>4308</v>
      </c>
      <c r="Q1024" s="447" t="s">
        <v>4308</v>
      </c>
      <c r="R1024" s="447" t="s">
        <v>4308</v>
      </c>
      <c r="S1024" s="447" t="s">
        <v>4308</v>
      </c>
      <c r="T1024" s="447" t="s">
        <v>4308</v>
      </c>
      <c r="U1024" s="447" t="s">
        <v>4308</v>
      </c>
      <c r="V1024" s="447" t="s">
        <v>4308</v>
      </c>
      <c r="W1024" s="447" t="s">
        <v>4308</v>
      </c>
      <c r="X1024" s="447" t="s">
        <v>4308</v>
      </c>
      <c r="Y1024" s="447" t="s">
        <v>4308</v>
      </c>
      <c r="Z1024" s="447" t="s">
        <v>4308</v>
      </c>
      <c r="AA1024" s="447" t="s">
        <v>4308</v>
      </c>
      <c r="AB1024" s="447" t="s">
        <v>4308</v>
      </c>
      <c r="AC1024" s="447" t="s">
        <v>4308</v>
      </c>
      <c r="AD1024" s="447" t="s">
        <v>4308</v>
      </c>
      <c r="AE1024" s="447" t="s">
        <v>4308</v>
      </c>
      <c r="AF1024" s="447" t="s">
        <v>4308</v>
      </c>
      <c r="AG1024" s="447" t="s">
        <v>4308</v>
      </c>
      <c r="AH1024" s="447" t="s">
        <v>4308</v>
      </c>
      <c r="AI1024" s="447" t="s">
        <v>4308</v>
      </c>
      <c r="AJ1024" s="447" t="s">
        <v>4308</v>
      </c>
      <c r="AK1024" s="447" t="s">
        <v>4308</v>
      </c>
      <c r="AL1024" s="447" t="s">
        <v>4308</v>
      </c>
      <c r="AM1024" s="447" t="s">
        <v>293</v>
      </c>
      <c r="AN1024" s="447" t="s">
        <v>293</v>
      </c>
      <c r="AO1024" s="447" t="s">
        <v>293</v>
      </c>
      <c r="AP1024" s="447" t="s">
        <v>293</v>
      </c>
      <c r="AQ1024" s="447" t="s">
        <v>293</v>
      </c>
      <c r="AR1024" s="447" t="s">
        <v>293</v>
      </c>
      <c r="AS1024" s="447" t="s">
        <v>293</v>
      </c>
      <c r="AT1024" s="447" t="s">
        <v>293</v>
      </c>
      <c r="AU1024" s="447" t="s">
        <v>293</v>
      </c>
      <c r="AV1024" s="447" t="s">
        <v>293</v>
      </c>
      <c r="AW1024" s="447" t="s">
        <v>293</v>
      </c>
      <c r="AX1024" s="447" t="s">
        <v>293</v>
      </c>
    </row>
    <row r="1025" spans="1:50" x14ac:dyDescent="0.3">
      <c r="A1025" s="447">
        <v>703066</v>
      </c>
      <c r="B1025" s="447" t="s">
        <v>319</v>
      </c>
      <c r="C1025" s="447" t="s">
        <v>4308</v>
      </c>
      <c r="D1025" s="447" t="s">
        <v>4308</v>
      </c>
      <c r="E1025" s="447" t="s">
        <v>4308</v>
      </c>
      <c r="F1025" s="447" t="s">
        <v>4308</v>
      </c>
      <c r="G1025" s="447" t="s">
        <v>4308</v>
      </c>
      <c r="H1025" s="447" t="s">
        <v>4308</v>
      </c>
      <c r="I1025" s="447" t="s">
        <v>4308</v>
      </c>
      <c r="J1025" s="447" t="s">
        <v>4308</v>
      </c>
      <c r="K1025" s="447" t="s">
        <v>4308</v>
      </c>
      <c r="L1025" s="447" t="s">
        <v>4308</v>
      </c>
      <c r="M1025" s="447" t="s">
        <v>4308</v>
      </c>
      <c r="N1025" s="447" t="s">
        <v>4308</v>
      </c>
      <c r="O1025" s="447" t="s">
        <v>4308</v>
      </c>
      <c r="P1025" s="447" t="s">
        <v>4308</v>
      </c>
      <c r="Q1025" s="447" t="s">
        <v>4308</v>
      </c>
      <c r="R1025" s="447" t="s">
        <v>4308</v>
      </c>
      <c r="S1025" s="447" t="s">
        <v>4308</v>
      </c>
      <c r="T1025" s="447" t="s">
        <v>4308</v>
      </c>
      <c r="U1025" s="447" t="s">
        <v>4308</v>
      </c>
      <c r="V1025" s="447" t="s">
        <v>4308</v>
      </c>
      <c r="W1025" s="447" t="s">
        <v>4308</v>
      </c>
      <c r="X1025" s="447" t="s">
        <v>4308</v>
      </c>
      <c r="Y1025" s="447" t="s">
        <v>4308</v>
      </c>
      <c r="Z1025" s="447" t="s">
        <v>4308</v>
      </c>
      <c r="AA1025" s="447" t="s">
        <v>4308</v>
      </c>
      <c r="AB1025" s="447" t="s">
        <v>4308</v>
      </c>
      <c r="AC1025" s="447" t="s">
        <v>4308</v>
      </c>
      <c r="AD1025" s="447" t="s">
        <v>4308</v>
      </c>
      <c r="AE1025" s="447" t="s">
        <v>4308</v>
      </c>
      <c r="AF1025" s="447" t="s">
        <v>4308</v>
      </c>
      <c r="AG1025" s="447" t="s">
        <v>4308</v>
      </c>
      <c r="AH1025" s="447" t="s">
        <v>4308</v>
      </c>
      <c r="AI1025" s="447" t="s">
        <v>4308</v>
      </c>
      <c r="AJ1025" s="447" t="s">
        <v>4308</v>
      </c>
      <c r="AK1025" s="447" t="s">
        <v>4308</v>
      </c>
      <c r="AL1025" s="447" t="s">
        <v>4308</v>
      </c>
      <c r="AM1025" s="447" t="s">
        <v>293</v>
      </c>
      <c r="AN1025" s="447" t="s">
        <v>293</v>
      </c>
      <c r="AO1025" s="447" t="s">
        <v>293</v>
      </c>
      <c r="AP1025" s="447" t="s">
        <v>293</v>
      </c>
      <c r="AQ1025" s="447" t="s">
        <v>293</v>
      </c>
      <c r="AR1025" s="447" t="s">
        <v>293</v>
      </c>
      <c r="AS1025" s="447" t="s">
        <v>293</v>
      </c>
      <c r="AT1025" s="447" t="s">
        <v>293</v>
      </c>
      <c r="AU1025" s="447" t="s">
        <v>293</v>
      </c>
      <c r="AV1025" s="447" t="s">
        <v>293</v>
      </c>
      <c r="AW1025" s="447" t="s">
        <v>293</v>
      </c>
      <c r="AX1025" s="447" t="s">
        <v>293</v>
      </c>
    </row>
    <row r="1026" spans="1:50" x14ac:dyDescent="0.3">
      <c r="A1026" s="447">
        <v>703536</v>
      </c>
      <c r="B1026" s="447" t="s">
        <v>319</v>
      </c>
      <c r="C1026" s="447" t="s">
        <v>4308</v>
      </c>
      <c r="D1026" s="447" t="s">
        <v>4308</v>
      </c>
      <c r="E1026" s="447" t="s">
        <v>4308</v>
      </c>
      <c r="F1026" s="447" t="s">
        <v>4308</v>
      </c>
      <c r="G1026" s="447" t="s">
        <v>4308</v>
      </c>
      <c r="H1026" s="447" t="s">
        <v>4308</v>
      </c>
      <c r="I1026" s="447" t="s">
        <v>4308</v>
      </c>
      <c r="J1026" s="447" t="s">
        <v>4308</v>
      </c>
      <c r="K1026" s="447" t="s">
        <v>4308</v>
      </c>
      <c r="L1026" s="447" t="s">
        <v>4308</v>
      </c>
      <c r="M1026" s="447" t="s">
        <v>4308</v>
      </c>
      <c r="N1026" s="447" t="s">
        <v>4308</v>
      </c>
      <c r="O1026" s="447" t="s">
        <v>4308</v>
      </c>
      <c r="P1026" s="447" t="s">
        <v>4308</v>
      </c>
      <c r="Q1026" s="447" t="s">
        <v>4308</v>
      </c>
      <c r="R1026" s="447" t="s">
        <v>4308</v>
      </c>
      <c r="S1026" s="447" t="s">
        <v>4308</v>
      </c>
      <c r="T1026" s="447" t="s">
        <v>4308</v>
      </c>
      <c r="U1026" s="447" t="s">
        <v>4308</v>
      </c>
      <c r="V1026" s="447" t="s">
        <v>4308</v>
      </c>
      <c r="W1026" s="447" t="s">
        <v>4308</v>
      </c>
      <c r="X1026" s="447" t="s">
        <v>4308</v>
      </c>
      <c r="Y1026" s="447" t="s">
        <v>4308</v>
      </c>
      <c r="Z1026" s="447" t="s">
        <v>4308</v>
      </c>
      <c r="AA1026" s="447" t="s">
        <v>4308</v>
      </c>
      <c r="AB1026" s="447" t="s">
        <v>4308</v>
      </c>
      <c r="AC1026" s="447" t="s">
        <v>4308</v>
      </c>
      <c r="AD1026" s="447" t="s">
        <v>4308</v>
      </c>
      <c r="AE1026" s="447" t="s">
        <v>4308</v>
      </c>
      <c r="AF1026" s="447" t="s">
        <v>4308</v>
      </c>
      <c r="AG1026" s="447" t="s">
        <v>4308</v>
      </c>
      <c r="AH1026" s="447" t="s">
        <v>4308</v>
      </c>
      <c r="AI1026" s="447" t="s">
        <v>4308</v>
      </c>
      <c r="AJ1026" s="447" t="s">
        <v>4308</v>
      </c>
      <c r="AK1026" s="447" t="s">
        <v>4308</v>
      </c>
      <c r="AL1026" s="447" t="s">
        <v>4308</v>
      </c>
      <c r="AM1026" s="447" t="s">
        <v>293</v>
      </c>
      <c r="AN1026" s="447" t="s">
        <v>293</v>
      </c>
      <c r="AO1026" s="447" t="s">
        <v>293</v>
      </c>
      <c r="AP1026" s="447" t="s">
        <v>293</v>
      </c>
      <c r="AQ1026" s="447" t="s">
        <v>293</v>
      </c>
      <c r="AR1026" s="447" t="s">
        <v>293</v>
      </c>
      <c r="AS1026" s="447" t="s">
        <v>293</v>
      </c>
      <c r="AT1026" s="447" t="s">
        <v>293</v>
      </c>
      <c r="AU1026" s="447" t="s">
        <v>293</v>
      </c>
      <c r="AV1026" s="447" t="s">
        <v>293</v>
      </c>
      <c r="AW1026" s="447" t="s">
        <v>293</v>
      </c>
      <c r="AX1026" s="447" t="s">
        <v>293</v>
      </c>
    </row>
    <row r="1027" spans="1:50" x14ac:dyDescent="0.3">
      <c r="A1027" s="447">
        <v>702833</v>
      </c>
      <c r="B1027" s="447" t="s">
        <v>319</v>
      </c>
      <c r="C1027" s="447" t="s">
        <v>4308</v>
      </c>
      <c r="D1027" s="447" t="s">
        <v>4308</v>
      </c>
      <c r="E1027" s="447" t="s">
        <v>4308</v>
      </c>
      <c r="F1027" s="447" t="s">
        <v>4308</v>
      </c>
      <c r="G1027" s="447" t="s">
        <v>4308</v>
      </c>
      <c r="H1027" s="447" t="s">
        <v>4308</v>
      </c>
      <c r="I1027" s="447" t="s">
        <v>4308</v>
      </c>
      <c r="J1027" s="447" t="s">
        <v>4308</v>
      </c>
      <c r="K1027" s="447" t="s">
        <v>4308</v>
      </c>
      <c r="L1027" s="447" t="s">
        <v>4308</v>
      </c>
      <c r="M1027" s="447" t="s">
        <v>4308</v>
      </c>
      <c r="N1027" s="447" t="s">
        <v>4308</v>
      </c>
      <c r="O1027" s="447" t="s">
        <v>4308</v>
      </c>
      <c r="P1027" s="447" t="s">
        <v>4308</v>
      </c>
      <c r="Q1027" s="447" t="s">
        <v>4308</v>
      </c>
      <c r="R1027" s="447" t="s">
        <v>4308</v>
      </c>
      <c r="S1027" s="447" t="s">
        <v>4308</v>
      </c>
      <c r="T1027" s="447" t="s">
        <v>4308</v>
      </c>
      <c r="U1027" s="447" t="s">
        <v>4308</v>
      </c>
      <c r="V1027" s="447" t="s">
        <v>4308</v>
      </c>
      <c r="W1027" s="447" t="s">
        <v>4308</v>
      </c>
      <c r="X1027" s="447" t="s">
        <v>4308</v>
      </c>
      <c r="Y1027" s="447" t="s">
        <v>4308</v>
      </c>
      <c r="Z1027" s="447" t="s">
        <v>4308</v>
      </c>
      <c r="AA1027" s="447" t="s">
        <v>4308</v>
      </c>
      <c r="AB1027" s="447" t="s">
        <v>4308</v>
      </c>
      <c r="AC1027" s="447" t="s">
        <v>4308</v>
      </c>
      <c r="AD1027" s="447" t="s">
        <v>4308</v>
      </c>
      <c r="AE1027" s="447" t="s">
        <v>4308</v>
      </c>
      <c r="AF1027" s="447" t="s">
        <v>4308</v>
      </c>
      <c r="AG1027" s="447" t="s">
        <v>4308</v>
      </c>
      <c r="AH1027" s="447" t="s">
        <v>4308</v>
      </c>
      <c r="AI1027" s="447" t="s">
        <v>4308</v>
      </c>
      <c r="AJ1027" s="447" t="s">
        <v>4308</v>
      </c>
      <c r="AK1027" s="447" t="s">
        <v>4308</v>
      </c>
      <c r="AL1027" s="447" t="s">
        <v>4308</v>
      </c>
    </row>
    <row r="1028" spans="1:50" x14ac:dyDescent="0.3">
      <c r="A1028" s="447">
        <v>700987</v>
      </c>
      <c r="B1028" s="447" t="s">
        <v>319</v>
      </c>
      <c r="C1028" s="447" t="s">
        <v>4308</v>
      </c>
      <c r="D1028" s="447" t="s">
        <v>4308</v>
      </c>
      <c r="E1028" s="447" t="s">
        <v>4308</v>
      </c>
      <c r="F1028" s="447" t="s">
        <v>4308</v>
      </c>
      <c r="G1028" s="447" t="s">
        <v>4308</v>
      </c>
      <c r="H1028" s="447" t="s">
        <v>4308</v>
      </c>
      <c r="I1028" s="447" t="s">
        <v>4308</v>
      </c>
      <c r="J1028" s="447" t="s">
        <v>4308</v>
      </c>
      <c r="K1028" s="447" t="s">
        <v>4308</v>
      </c>
      <c r="L1028" s="447" t="s">
        <v>4308</v>
      </c>
      <c r="M1028" s="447" t="s">
        <v>4308</v>
      </c>
      <c r="N1028" s="447" t="s">
        <v>4308</v>
      </c>
      <c r="O1028" s="447" t="s">
        <v>4308</v>
      </c>
      <c r="P1028" s="447" t="s">
        <v>4308</v>
      </c>
      <c r="Q1028" s="447" t="s">
        <v>4308</v>
      </c>
      <c r="R1028" s="447" t="s">
        <v>4308</v>
      </c>
      <c r="S1028" s="447" t="s">
        <v>4308</v>
      </c>
      <c r="T1028" s="447" t="s">
        <v>4308</v>
      </c>
      <c r="U1028" s="447" t="s">
        <v>4308</v>
      </c>
      <c r="V1028" s="447" t="s">
        <v>4308</v>
      </c>
      <c r="W1028" s="447" t="s">
        <v>4308</v>
      </c>
      <c r="X1028" s="447" t="s">
        <v>4308</v>
      </c>
      <c r="Y1028" s="447" t="s">
        <v>4308</v>
      </c>
      <c r="Z1028" s="447" t="s">
        <v>4308</v>
      </c>
      <c r="AA1028" s="447" t="s">
        <v>4308</v>
      </c>
      <c r="AB1028" s="447" t="s">
        <v>4308</v>
      </c>
      <c r="AC1028" s="447" t="s">
        <v>4308</v>
      </c>
      <c r="AD1028" s="447" t="s">
        <v>4308</v>
      </c>
      <c r="AE1028" s="447" t="s">
        <v>4308</v>
      </c>
      <c r="AF1028" s="447" t="s">
        <v>4308</v>
      </c>
      <c r="AG1028" s="447" t="s">
        <v>4308</v>
      </c>
      <c r="AH1028" s="447" t="s">
        <v>4308</v>
      </c>
      <c r="AI1028" s="447" t="s">
        <v>4308</v>
      </c>
      <c r="AJ1028" s="447" t="s">
        <v>4308</v>
      </c>
      <c r="AK1028" s="447" t="s">
        <v>4308</v>
      </c>
      <c r="AL1028" s="447" t="s">
        <v>4308</v>
      </c>
    </row>
    <row r="1029" spans="1:50" x14ac:dyDescent="0.3">
      <c r="A1029" s="447">
        <v>702753</v>
      </c>
      <c r="B1029" s="447" t="s">
        <v>319</v>
      </c>
      <c r="C1029" s="447" t="s">
        <v>4308</v>
      </c>
      <c r="D1029" s="447" t="s">
        <v>4308</v>
      </c>
      <c r="E1029" s="447" t="s">
        <v>4308</v>
      </c>
      <c r="F1029" s="447" t="s">
        <v>4308</v>
      </c>
      <c r="G1029" s="447" t="s">
        <v>4308</v>
      </c>
      <c r="H1029" s="447" t="s">
        <v>4308</v>
      </c>
      <c r="I1029" s="447" t="s">
        <v>4308</v>
      </c>
      <c r="J1029" s="447" t="s">
        <v>4308</v>
      </c>
      <c r="K1029" s="447" t="s">
        <v>4308</v>
      </c>
      <c r="L1029" s="447" t="s">
        <v>4308</v>
      </c>
      <c r="M1029" s="447" t="s">
        <v>4308</v>
      </c>
      <c r="N1029" s="447" t="s">
        <v>4308</v>
      </c>
      <c r="O1029" s="447" t="s">
        <v>4308</v>
      </c>
      <c r="P1029" s="447" t="s">
        <v>4308</v>
      </c>
      <c r="Q1029" s="447" t="s">
        <v>4308</v>
      </c>
      <c r="R1029" s="447" t="s">
        <v>4308</v>
      </c>
      <c r="S1029" s="447" t="s">
        <v>4308</v>
      </c>
      <c r="T1029" s="447" t="s">
        <v>4308</v>
      </c>
      <c r="U1029" s="447" t="s">
        <v>4308</v>
      </c>
      <c r="V1029" s="447" t="s">
        <v>4308</v>
      </c>
      <c r="W1029" s="447" t="s">
        <v>4308</v>
      </c>
      <c r="X1029" s="447" t="s">
        <v>4308</v>
      </c>
      <c r="Y1029" s="447" t="s">
        <v>4308</v>
      </c>
      <c r="Z1029" s="447" t="s">
        <v>4308</v>
      </c>
      <c r="AA1029" s="447" t="s">
        <v>4308</v>
      </c>
      <c r="AB1029" s="447" t="s">
        <v>4308</v>
      </c>
      <c r="AC1029" s="447" t="s">
        <v>4308</v>
      </c>
      <c r="AD1029" s="447" t="s">
        <v>4308</v>
      </c>
      <c r="AE1029" s="447" t="s">
        <v>4308</v>
      </c>
      <c r="AF1029" s="447" t="s">
        <v>4308</v>
      </c>
      <c r="AG1029" s="447" t="s">
        <v>4308</v>
      </c>
      <c r="AH1029" s="447" t="s">
        <v>4308</v>
      </c>
      <c r="AI1029" s="447" t="s">
        <v>4308</v>
      </c>
      <c r="AJ1029" s="447" t="s">
        <v>4308</v>
      </c>
      <c r="AK1029" s="447" t="s">
        <v>4308</v>
      </c>
      <c r="AL1029" s="447" t="s">
        <v>4308</v>
      </c>
    </row>
    <row r="1030" spans="1:50" x14ac:dyDescent="0.3">
      <c r="A1030" s="447">
        <v>702746</v>
      </c>
      <c r="B1030" s="447" t="s">
        <v>319</v>
      </c>
      <c r="C1030" s="447" t="s">
        <v>4308</v>
      </c>
      <c r="D1030" s="447" t="s">
        <v>4308</v>
      </c>
      <c r="E1030" s="447" t="s">
        <v>4308</v>
      </c>
      <c r="F1030" s="447" t="s">
        <v>4308</v>
      </c>
      <c r="G1030" s="447" t="s">
        <v>4308</v>
      </c>
      <c r="H1030" s="447" t="s">
        <v>4308</v>
      </c>
      <c r="I1030" s="447" t="s">
        <v>4308</v>
      </c>
      <c r="J1030" s="447" t="s">
        <v>4308</v>
      </c>
      <c r="K1030" s="447" t="s">
        <v>4308</v>
      </c>
      <c r="L1030" s="447" t="s">
        <v>4308</v>
      </c>
      <c r="M1030" s="447" t="s">
        <v>4308</v>
      </c>
      <c r="N1030" s="447" t="s">
        <v>4308</v>
      </c>
      <c r="O1030" s="447" t="s">
        <v>4308</v>
      </c>
      <c r="P1030" s="447" t="s">
        <v>4308</v>
      </c>
      <c r="Q1030" s="447" t="s">
        <v>4308</v>
      </c>
      <c r="R1030" s="447" t="s">
        <v>4308</v>
      </c>
      <c r="S1030" s="447" t="s">
        <v>4308</v>
      </c>
      <c r="T1030" s="447" t="s">
        <v>4308</v>
      </c>
      <c r="U1030" s="447" t="s">
        <v>4308</v>
      </c>
      <c r="V1030" s="447" t="s">
        <v>4308</v>
      </c>
      <c r="W1030" s="447" t="s">
        <v>4308</v>
      </c>
      <c r="X1030" s="447" t="s">
        <v>4308</v>
      </c>
      <c r="Y1030" s="447" t="s">
        <v>4308</v>
      </c>
      <c r="Z1030" s="447" t="s">
        <v>4308</v>
      </c>
      <c r="AA1030" s="447" t="s">
        <v>4308</v>
      </c>
      <c r="AB1030" s="447" t="s">
        <v>4308</v>
      </c>
      <c r="AC1030" s="447" t="s">
        <v>4308</v>
      </c>
      <c r="AD1030" s="447" t="s">
        <v>4308</v>
      </c>
      <c r="AE1030" s="447" t="s">
        <v>4308</v>
      </c>
      <c r="AF1030" s="447" t="s">
        <v>4308</v>
      </c>
      <c r="AG1030" s="447" t="s">
        <v>4308</v>
      </c>
      <c r="AH1030" s="447" t="s">
        <v>4308</v>
      </c>
      <c r="AI1030" s="447" t="s">
        <v>4308</v>
      </c>
      <c r="AJ1030" s="447" t="s">
        <v>4308</v>
      </c>
      <c r="AK1030" s="447" t="s">
        <v>4308</v>
      </c>
      <c r="AL1030" s="447" t="s">
        <v>4308</v>
      </c>
    </row>
    <row r="1031" spans="1:50" x14ac:dyDescent="0.3">
      <c r="A1031" s="447">
        <v>701657</v>
      </c>
      <c r="B1031" s="447" t="s">
        <v>319</v>
      </c>
      <c r="C1031" s="447" t="s">
        <v>4308</v>
      </c>
      <c r="D1031" s="447" t="s">
        <v>4308</v>
      </c>
      <c r="E1031" s="447" t="s">
        <v>4308</v>
      </c>
      <c r="F1031" s="447" t="s">
        <v>4308</v>
      </c>
      <c r="G1031" s="447" t="s">
        <v>4308</v>
      </c>
      <c r="H1031" s="447" t="s">
        <v>4308</v>
      </c>
      <c r="I1031" s="447" t="s">
        <v>4308</v>
      </c>
      <c r="J1031" s="447" t="s">
        <v>4308</v>
      </c>
      <c r="K1031" s="447" t="s">
        <v>4308</v>
      </c>
      <c r="L1031" s="447" t="s">
        <v>4308</v>
      </c>
      <c r="M1031" s="447" t="s">
        <v>4308</v>
      </c>
      <c r="N1031" s="447" t="s">
        <v>4308</v>
      </c>
      <c r="O1031" s="447" t="s">
        <v>4308</v>
      </c>
      <c r="P1031" s="447" t="s">
        <v>4308</v>
      </c>
      <c r="Q1031" s="447" t="s">
        <v>4308</v>
      </c>
      <c r="R1031" s="447" t="s">
        <v>4308</v>
      </c>
      <c r="S1031" s="447" t="s">
        <v>4308</v>
      </c>
      <c r="T1031" s="447" t="s">
        <v>4308</v>
      </c>
      <c r="U1031" s="447" t="s">
        <v>4308</v>
      </c>
      <c r="V1031" s="447" t="s">
        <v>4308</v>
      </c>
      <c r="W1031" s="447" t="s">
        <v>4308</v>
      </c>
      <c r="X1031" s="447" t="s">
        <v>4308</v>
      </c>
      <c r="Y1031" s="447" t="s">
        <v>4308</v>
      </c>
      <c r="Z1031" s="447" t="s">
        <v>4308</v>
      </c>
      <c r="AA1031" s="447" t="s">
        <v>4308</v>
      </c>
      <c r="AB1031" s="447" t="s">
        <v>4308</v>
      </c>
      <c r="AC1031" s="447" t="s">
        <v>4308</v>
      </c>
      <c r="AD1031" s="447" t="s">
        <v>4308</v>
      </c>
      <c r="AE1031" s="447" t="s">
        <v>4308</v>
      </c>
      <c r="AF1031" s="447" t="s">
        <v>4308</v>
      </c>
      <c r="AG1031" s="447" t="s">
        <v>4308</v>
      </c>
      <c r="AH1031" s="447" t="s">
        <v>4308</v>
      </c>
      <c r="AI1031" s="447" t="s">
        <v>4308</v>
      </c>
      <c r="AJ1031" s="447" t="s">
        <v>4308</v>
      </c>
      <c r="AK1031" s="447" t="s">
        <v>4308</v>
      </c>
      <c r="AL1031" s="447" t="s">
        <v>4308</v>
      </c>
    </row>
    <row r="1032" spans="1:50" x14ac:dyDescent="0.3">
      <c r="A1032" s="447">
        <v>702922</v>
      </c>
      <c r="B1032" s="447" t="s">
        <v>319</v>
      </c>
      <c r="C1032" s="447" t="s">
        <v>4308</v>
      </c>
      <c r="D1032" s="447" t="s">
        <v>4308</v>
      </c>
      <c r="E1032" s="447" t="s">
        <v>4308</v>
      </c>
      <c r="F1032" s="447" t="s">
        <v>4308</v>
      </c>
      <c r="G1032" s="447" t="s">
        <v>4308</v>
      </c>
      <c r="H1032" s="447" t="s">
        <v>4308</v>
      </c>
      <c r="I1032" s="447" t="s">
        <v>4308</v>
      </c>
      <c r="J1032" s="447" t="s">
        <v>4308</v>
      </c>
      <c r="K1032" s="447" t="s">
        <v>4308</v>
      </c>
      <c r="L1032" s="447" t="s">
        <v>4308</v>
      </c>
      <c r="M1032" s="447" t="s">
        <v>4308</v>
      </c>
      <c r="N1032" s="447" t="s">
        <v>4308</v>
      </c>
      <c r="O1032" s="447" t="s">
        <v>4308</v>
      </c>
      <c r="P1032" s="447" t="s">
        <v>4308</v>
      </c>
      <c r="Q1032" s="447" t="s">
        <v>4308</v>
      </c>
      <c r="R1032" s="447" t="s">
        <v>4308</v>
      </c>
      <c r="S1032" s="447" t="s">
        <v>4308</v>
      </c>
      <c r="T1032" s="447" t="s">
        <v>4308</v>
      </c>
      <c r="U1032" s="447" t="s">
        <v>4308</v>
      </c>
      <c r="V1032" s="447" t="s">
        <v>4308</v>
      </c>
      <c r="W1032" s="447" t="s">
        <v>4308</v>
      </c>
      <c r="X1032" s="447" t="s">
        <v>4308</v>
      </c>
      <c r="Y1032" s="447" t="s">
        <v>4308</v>
      </c>
      <c r="Z1032" s="447" t="s">
        <v>4308</v>
      </c>
      <c r="AA1032" s="447" t="s">
        <v>4308</v>
      </c>
      <c r="AB1032" s="447" t="s">
        <v>4308</v>
      </c>
      <c r="AC1032" s="447" t="s">
        <v>4308</v>
      </c>
      <c r="AD1032" s="447" t="s">
        <v>4308</v>
      </c>
      <c r="AE1032" s="447" t="s">
        <v>4308</v>
      </c>
      <c r="AF1032" s="447" t="s">
        <v>4308</v>
      </c>
      <c r="AG1032" s="447" t="s">
        <v>4308</v>
      </c>
      <c r="AH1032" s="447" t="s">
        <v>4308</v>
      </c>
      <c r="AI1032" s="447" t="s">
        <v>4308</v>
      </c>
      <c r="AJ1032" s="447" t="s">
        <v>4308</v>
      </c>
      <c r="AK1032" s="447" t="s">
        <v>4308</v>
      </c>
      <c r="AL1032" s="447" t="s">
        <v>4308</v>
      </c>
    </row>
    <row r="1033" spans="1:50" x14ac:dyDescent="0.3">
      <c r="A1033" s="447">
        <v>703352</v>
      </c>
      <c r="B1033" s="447" t="s">
        <v>319</v>
      </c>
      <c r="C1033" s="447" t="s">
        <v>4308</v>
      </c>
      <c r="D1033" s="447" t="s">
        <v>4308</v>
      </c>
      <c r="E1033" s="447" t="s">
        <v>4308</v>
      </c>
      <c r="F1033" s="447" t="s">
        <v>4308</v>
      </c>
      <c r="G1033" s="447" t="s">
        <v>4308</v>
      </c>
      <c r="H1033" s="447" t="s">
        <v>4308</v>
      </c>
      <c r="I1033" s="447" t="s">
        <v>4308</v>
      </c>
      <c r="J1033" s="447" t="s">
        <v>4308</v>
      </c>
      <c r="K1033" s="447" t="s">
        <v>4308</v>
      </c>
      <c r="L1033" s="447" t="s">
        <v>4308</v>
      </c>
      <c r="M1033" s="447" t="s">
        <v>4308</v>
      </c>
      <c r="N1033" s="447" t="s">
        <v>4308</v>
      </c>
      <c r="O1033" s="447" t="s">
        <v>4308</v>
      </c>
      <c r="P1033" s="447" t="s">
        <v>4308</v>
      </c>
      <c r="Q1033" s="447" t="s">
        <v>4308</v>
      </c>
      <c r="R1033" s="447" t="s">
        <v>4308</v>
      </c>
      <c r="S1033" s="447" t="s">
        <v>4308</v>
      </c>
      <c r="T1033" s="447" t="s">
        <v>4308</v>
      </c>
      <c r="U1033" s="447" t="s">
        <v>4308</v>
      </c>
      <c r="V1033" s="447" t="s">
        <v>4308</v>
      </c>
      <c r="W1033" s="447" t="s">
        <v>4308</v>
      </c>
      <c r="X1033" s="447" t="s">
        <v>4308</v>
      </c>
      <c r="Y1033" s="447" t="s">
        <v>4308</v>
      </c>
      <c r="Z1033" s="447" t="s">
        <v>4308</v>
      </c>
      <c r="AA1033" s="447" t="s">
        <v>4308</v>
      </c>
      <c r="AB1033" s="447" t="s">
        <v>4308</v>
      </c>
      <c r="AC1033" s="447" t="s">
        <v>4308</v>
      </c>
      <c r="AD1033" s="447" t="s">
        <v>4308</v>
      </c>
      <c r="AE1033" s="447" t="s">
        <v>4308</v>
      </c>
      <c r="AF1033" s="447" t="s">
        <v>4308</v>
      </c>
      <c r="AG1033" s="447" t="s">
        <v>4308</v>
      </c>
      <c r="AH1033" s="447" t="s">
        <v>4308</v>
      </c>
      <c r="AI1033" s="447" t="s">
        <v>4308</v>
      </c>
      <c r="AJ1033" s="447" t="s">
        <v>4308</v>
      </c>
      <c r="AK1033" s="447" t="s">
        <v>4308</v>
      </c>
      <c r="AL1033" s="447" t="s">
        <v>4308</v>
      </c>
    </row>
    <row r="1034" spans="1:50" x14ac:dyDescent="0.3">
      <c r="A1034" s="447">
        <v>700807</v>
      </c>
      <c r="B1034" s="447" t="s">
        <v>319</v>
      </c>
      <c r="C1034" s="447" t="s">
        <v>4308</v>
      </c>
      <c r="D1034" s="447" t="s">
        <v>4308</v>
      </c>
      <c r="E1034" s="447" t="s">
        <v>4308</v>
      </c>
      <c r="F1034" s="447" t="s">
        <v>4308</v>
      </c>
      <c r="G1034" s="447" t="s">
        <v>4308</v>
      </c>
      <c r="H1034" s="447" t="s">
        <v>4308</v>
      </c>
      <c r="I1034" s="447" t="s">
        <v>4308</v>
      </c>
      <c r="J1034" s="447" t="s">
        <v>4308</v>
      </c>
      <c r="K1034" s="447" t="s">
        <v>4308</v>
      </c>
      <c r="L1034" s="447" t="s">
        <v>4308</v>
      </c>
      <c r="M1034" s="447" t="s">
        <v>4308</v>
      </c>
      <c r="N1034" s="447" t="s">
        <v>4308</v>
      </c>
      <c r="O1034" s="447" t="s">
        <v>4308</v>
      </c>
      <c r="P1034" s="447" t="s">
        <v>4308</v>
      </c>
      <c r="Q1034" s="447" t="s">
        <v>4308</v>
      </c>
      <c r="R1034" s="447" t="s">
        <v>4308</v>
      </c>
      <c r="S1034" s="447" t="s">
        <v>4308</v>
      </c>
      <c r="T1034" s="447" t="s">
        <v>4308</v>
      </c>
      <c r="U1034" s="447" t="s">
        <v>4308</v>
      </c>
      <c r="V1034" s="447" t="s">
        <v>4308</v>
      </c>
      <c r="W1034" s="447" t="s">
        <v>4308</v>
      </c>
      <c r="X1034" s="447" t="s">
        <v>4308</v>
      </c>
      <c r="Y1034" s="447" t="s">
        <v>4308</v>
      </c>
      <c r="Z1034" s="447" t="s">
        <v>4308</v>
      </c>
      <c r="AA1034" s="447" t="s">
        <v>4308</v>
      </c>
      <c r="AB1034" s="447" t="s">
        <v>4308</v>
      </c>
      <c r="AC1034" s="447" t="s">
        <v>4308</v>
      </c>
      <c r="AD1034" s="447" t="s">
        <v>4308</v>
      </c>
      <c r="AE1034" s="447" t="s">
        <v>4308</v>
      </c>
      <c r="AF1034" s="447" t="s">
        <v>4308</v>
      </c>
      <c r="AG1034" s="447" t="s">
        <v>4308</v>
      </c>
      <c r="AH1034" s="447" t="s">
        <v>4308</v>
      </c>
      <c r="AI1034" s="447" t="s">
        <v>4308</v>
      </c>
      <c r="AJ1034" s="447" t="s">
        <v>4308</v>
      </c>
      <c r="AK1034" s="447" t="s">
        <v>4308</v>
      </c>
      <c r="AL1034" s="447" t="s">
        <v>4308</v>
      </c>
    </row>
    <row r="1035" spans="1:50" x14ac:dyDescent="0.3">
      <c r="A1035" s="447">
        <v>700077</v>
      </c>
      <c r="B1035" s="447" t="s">
        <v>319</v>
      </c>
      <c r="C1035" s="447" t="s">
        <v>4308</v>
      </c>
      <c r="D1035" s="447" t="s">
        <v>4308</v>
      </c>
      <c r="E1035" s="447" t="s">
        <v>4308</v>
      </c>
      <c r="F1035" s="447" t="s">
        <v>4308</v>
      </c>
      <c r="G1035" s="447" t="s">
        <v>4308</v>
      </c>
      <c r="H1035" s="447" t="s">
        <v>4308</v>
      </c>
      <c r="I1035" s="447" t="s">
        <v>4308</v>
      </c>
      <c r="J1035" s="447" t="s">
        <v>4308</v>
      </c>
      <c r="K1035" s="447" t="s">
        <v>4308</v>
      </c>
      <c r="L1035" s="447" t="s">
        <v>4308</v>
      </c>
      <c r="M1035" s="447" t="s">
        <v>4308</v>
      </c>
      <c r="N1035" s="447" t="s">
        <v>4308</v>
      </c>
      <c r="O1035" s="447" t="s">
        <v>4308</v>
      </c>
      <c r="P1035" s="447" t="s">
        <v>4308</v>
      </c>
      <c r="Q1035" s="447" t="s">
        <v>4308</v>
      </c>
      <c r="R1035" s="447" t="s">
        <v>4308</v>
      </c>
      <c r="S1035" s="447" t="s">
        <v>4308</v>
      </c>
      <c r="T1035" s="447" t="s">
        <v>4308</v>
      </c>
      <c r="U1035" s="447" t="s">
        <v>4308</v>
      </c>
      <c r="V1035" s="447" t="s">
        <v>4308</v>
      </c>
      <c r="W1035" s="447" t="s">
        <v>4308</v>
      </c>
      <c r="X1035" s="447" t="s">
        <v>4308</v>
      </c>
      <c r="Y1035" s="447" t="s">
        <v>4308</v>
      </c>
      <c r="Z1035" s="447" t="s">
        <v>4308</v>
      </c>
      <c r="AA1035" s="447" t="s">
        <v>4308</v>
      </c>
      <c r="AB1035" s="447" t="s">
        <v>4308</v>
      </c>
      <c r="AC1035" s="447" t="s">
        <v>4308</v>
      </c>
      <c r="AD1035" s="447" t="s">
        <v>4308</v>
      </c>
      <c r="AE1035" s="447" t="s">
        <v>4308</v>
      </c>
      <c r="AF1035" s="447" t="s">
        <v>4308</v>
      </c>
      <c r="AG1035" s="447" t="s">
        <v>4308</v>
      </c>
      <c r="AH1035" s="447" t="s">
        <v>4308</v>
      </c>
      <c r="AI1035" s="447" t="s">
        <v>4308</v>
      </c>
      <c r="AJ1035" s="447" t="s">
        <v>4308</v>
      </c>
      <c r="AK1035" s="447" t="s">
        <v>4308</v>
      </c>
      <c r="AL1035" s="447" t="s">
        <v>4308</v>
      </c>
    </row>
    <row r="1036" spans="1:50" x14ac:dyDescent="0.3">
      <c r="A1036" s="447">
        <v>701123</v>
      </c>
      <c r="B1036" s="447" t="s">
        <v>319</v>
      </c>
      <c r="C1036" s="447" t="s">
        <v>4308</v>
      </c>
      <c r="D1036" s="447" t="s">
        <v>4308</v>
      </c>
      <c r="E1036" s="447" t="s">
        <v>4308</v>
      </c>
      <c r="F1036" s="447" t="s">
        <v>4308</v>
      </c>
      <c r="G1036" s="447" t="s">
        <v>4308</v>
      </c>
      <c r="H1036" s="447" t="s">
        <v>4308</v>
      </c>
      <c r="I1036" s="447" t="s">
        <v>4308</v>
      </c>
      <c r="J1036" s="447" t="s">
        <v>4308</v>
      </c>
      <c r="K1036" s="447" t="s">
        <v>4308</v>
      </c>
      <c r="L1036" s="447" t="s">
        <v>4308</v>
      </c>
      <c r="M1036" s="447" t="s">
        <v>4308</v>
      </c>
      <c r="N1036" s="447" t="s">
        <v>4308</v>
      </c>
      <c r="O1036" s="447" t="s">
        <v>4308</v>
      </c>
      <c r="P1036" s="447" t="s">
        <v>4308</v>
      </c>
      <c r="Q1036" s="447" t="s">
        <v>4308</v>
      </c>
      <c r="R1036" s="447" t="s">
        <v>4308</v>
      </c>
      <c r="S1036" s="447" t="s">
        <v>4308</v>
      </c>
      <c r="T1036" s="447" t="s">
        <v>4308</v>
      </c>
      <c r="U1036" s="447" t="s">
        <v>4308</v>
      </c>
      <c r="V1036" s="447" t="s">
        <v>4308</v>
      </c>
      <c r="W1036" s="447" t="s">
        <v>4308</v>
      </c>
      <c r="X1036" s="447" t="s">
        <v>4308</v>
      </c>
      <c r="Y1036" s="447" t="s">
        <v>4308</v>
      </c>
      <c r="Z1036" s="447" t="s">
        <v>4308</v>
      </c>
      <c r="AA1036" s="447" t="s">
        <v>4308</v>
      </c>
      <c r="AB1036" s="447" t="s">
        <v>4308</v>
      </c>
      <c r="AC1036" s="447" t="s">
        <v>4308</v>
      </c>
      <c r="AD1036" s="447" t="s">
        <v>4308</v>
      </c>
      <c r="AE1036" s="447" t="s">
        <v>4308</v>
      </c>
      <c r="AF1036" s="447" t="s">
        <v>4308</v>
      </c>
      <c r="AG1036" s="447" t="s">
        <v>4308</v>
      </c>
      <c r="AH1036" s="447" t="s">
        <v>4308</v>
      </c>
      <c r="AI1036" s="447" t="s">
        <v>4308</v>
      </c>
      <c r="AJ1036" s="447" t="s">
        <v>4308</v>
      </c>
      <c r="AK1036" s="447" t="s">
        <v>4308</v>
      </c>
      <c r="AL1036" s="447" t="s">
        <v>4308</v>
      </c>
    </row>
    <row r="1037" spans="1:50" x14ac:dyDescent="0.3">
      <c r="A1037" s="447">
        <v>701668</v>
      </c>
      <c r="B1037" s="447" t="s">
        <v>319</v>
      </c>
      <c r="C1037" s="447" t="s">
        <v>4308</v>
      </c>
      <c r="D1037" s="447" t="s">
        <v>4308</v>
      </c>
      <c r="E1037" s="447" t="s">
        <v>4308</v>
      </c>
      <c r="F1037" s="447" t="s">
        <v>4308</v>
      </c>
      <c r="G1037" s="447" t="s">
        <v>4308</v>
      </c>
      <c r="H1037" s="447" t="s">
        <v>4308</v>
      </c>
      <c r="I1037" s="447" t="s">
        <v>4308</v>
      </c>
      <c r="J1037" s="447" t="s">
        <v>4308</v>
      </c>
      <c r="K1037" s="447" t="s">
        <v>4308</v>
      </c>
      <c r="L1037" s="447" t="s">
        <v>4308</v>
      </c>
      <c r="M1037" s="447" t="s">
        <v>4308</v>
      </c>
      <c r="N1037" s="447" t="s">
        <v>4308</v>
      </c>
      <c r="O1037" s="447" t="s">
        <v>4308</v>
      </c>
      <c r="P1037" s="447" t="s">
        <v>4308</v>
      </c>
      <c r="Q1037" s="447" t="s">
        <v>4308</v>
      </c>
      <c r="R1037" s="447" t="s">
        <v>4308</v>
      </c>
      <c r="S1037" s="447" t="s">
        <v>4308</v>
      </c>
      <c r="T1037" s="447" t="s">
        <v>4308</v>
      </c>
      <c r="U1037" s="447" t="s">
        <v>4308</v>
      </c>
      <c r="V1037" s="447" t="s">
        <v>4308</v>
      </c>
      <c r="W1037" s="447" t="s">
        <v>4308</v>
      </c>
      <c r="X1037" s="447" t="s">
        <v>4308</v>
      </c>
      <c r="Y1037" s="447" t="s">
        <v>4308</v>
      </c>
      <c r="Z1037" s="447" t="s">
        <v>4308</v>
      </c>
      <c r="AA1037" s="447" t="s">
        <v>4308</v>
      </c>
      <c r="AB1037" s="447" t="s">
        <v>4308</v>
      </c>
      <c r="AC1037" s="447" t="s">
        <v>4308</v>
      </c>
      <c r="AD1037" s="447" t="s">
        <v>4308</v>
      </c>
      <c r="AE1037" s="447" t="s">
        <v>4308</v>
      </c>
      <c r="AF1037" s="447" t="s">
        <v>4308</v>
      </c>
      <c r="AG1037" s="447" t="s">
        <v>4308</v>
      </c>
      <c r="AH1037" s="447" t="s">
        <v>4308</v>
      </c>
      <c r="AI1037" s="447" t="s">
        <v>4308</v>
      </c>
      <c r="AJ1037" s="447" t="s">
        <v>4308</v>
      </c>
      <c r="AK1037" s="447" t="s">
        <v>4308</v>
      </c>
      <c r="AL1037" s="447" t="s">
        <v>4308</v>
      </c>
    </row>
    <row r="1038" spans="1:50" x14ac:dyDescent="0.3">
      <c r="A1038" s="447">
        <v>703254</v>
      </c>
      <c r="B1038" s="447" t="s">
        <v>319</v>
      </c>
      <c r="C1038" s="447" t="s">
        <v>4308</v>
      </c>
      <c r="D1038" s="447" t="s">
        <v>4308</v>
      </c>
      <c r="E1038" s="447" t="s">
        <v>4308</v>
      </c>
      <c r="F1038" s="447" t="s">
        <v>4308</v>
      </c>
      <c r="G1038" s="447" t="s">
        <v>4308</v>
      </c>
      <c r="H1038" s="447" t="s">
        <v>4308</v>
      </c>
      <c r="I1038" s="447" t="s">
        <v>4308</v>
      </c>
      <c r="J1038" s="447" t="s">
        <v>4308</v>
      </c>
      <c r="K1038" s="447" t="s">
        <v>4308</v>
      </c>
      <c r="L1038" s="447" t="s">
        <v>4308</v>
      </c>
      <c r="M1038" s="447" t="s">
        <v>4308</v>
      </c>
      <c r="N1038" s="447" t="s">
        <v>4308</v>
      </c>
      <c r="O1038" s="447" t="s">
        <v>4308</v>
      </c>
      <c r="P1038" s="447" t="s">
        <v>4308</v>
      </c>
      <c r="Q1038" s="447" t="s">
        <v>4308</v>
      </c>
      <c r="R1038" s="447" t="s">
        <v>4308</v>
      </c>
      <c r="S1038" s="447" t="s">
        <v>4308</v>
      </c>
      <c r="T1038" s="447" t="s">
        <v>4308</v>
      </c>
      <c r="U1038" s="447" t="s">
        <v>4308</v>
      </c>
      <c r="V1038" s="447" t="s">
        <v>4308</v>
      </c>
      <c r="W1038" s="447" t="s">
        <v>4308</v>
      </c>
      <c r="X1038" s="447" t="s">
        <v>4308</v>
      </c>
      <c r="Y1038" s="447" t="s">
        <v>4308</v>
      </c>
      <c r="Z1038" s="447" t="s">
        <v>4308</v>
      </c>
      <c r="AA1038" s="447" t="s">
        <v>4308</v>
      </c>
      <c r="AB1038" s="447" t="s">
        <v>4308</v>
      </c>
      <c r="AC1038" s="447" t="s">
        <v>4308</v>
      </c>
      <c r="AD1038" s="447" t="s">
        <v>4308</v>
      </c>
      <c r="AE1038" s="447" t="s">
        <v>4308</v>
      </c>
      <c r="AF1038" s="447" t="s">
        <v>4308</v>
      </c>
      <c r="AG1038" s="447" t="s">
        <v>4308</v>
      </c>
      <c r="AH1038" s="447" t="s">
        <v>4308</v>
      </c>
      <c r="AI1038" s="447" t="s">
        <v>4308</v>
      </c>
      <c r="AJ1038" s="447" t="s">
        <v>4308</v>
      </c>
      <c r="AK1038" s="447" t="s">
        <v>4308</v>
      </c>
      <c r="AL1038" s="447" t="s">
        <v>4308</v>
      </c>
    </row>
    <row r="1039" spans="1:50" x14ac:dyDescent="0.3">
      <c r="A1039" s="447">
        <v>701158</v>
      </c>
      <c r="B1039" s="447" t="s">
        <v>319</v>
      </c>
      <c r="C1039" s="447" t="s">
        <v>4308</v>
      </c>
      <c r="D1039" s="447" t="s">
        <v>4308</v>
      </c>
      <c r="E1039" s="447" t="s">
        <v>4308</v>
      </c>
      <c r="F1039" s="447" t="s">
        <v>4308</v>
      </c>
      <c r="G1039" s="447" t="s">
        <v>4308</v>
      </c>
      <c r="H1039" s="447" t="s">
        <v>4308</v>
      </c>
      <c r="I1039" s="447" t="s">
        <v>4308</v>
      </c>
      <c r="J1039" s="447" t="s">
        <v>4308</v>
      </c>
      <c r="K1039" s="447" t="s">
        <v>4308</v>
      </c>
      <c r="L1039" s="447" t="s">
        <v>4308</v>
      </c>
      <c r="M1039" s="447" t="s">
        <v>4308</v>
      </c>
      <c r="N1039" s="447" t="s">
        <v>4308</v>
      </c>
      <c r="O1039" s="447" t="s">
        <v>4308</v>
      </c>
      <c r="P1039" s="447" t="s">
        <v>4308</v>
      </c>
      <c r="Q1039" s="447" t="s">
        <v>4308</v>
      </c>
      <c r="R1039" s="447" t="s">
        <v>4308</v>
      </c>
      <c r="S1039" s="447" t="s">
        <v>4308</v>
      </c>
      <c r="T1039" s="447" t="s">
        <v>4308</v>
      </c>
      <c r="U1039" s="447" t="s">
        <v>4308</v>
      </c>
      <c r="V1039" s="447" t="s">
        <v>4308</v>
      </c>
      <c r="W1039" s="447" t="s">
        <v>4308</v>
      </c>
      <c r="X1039" s="447" t="s">
        <v>4308</v>
      </c>
      <c r="Y1039" s="447" t="s">
        <v>4308</v>
      </c>
      <c r="Z1039" s="447" t="s">
        <v>4308</v>
      </c>
      <c r="AA1039" s="447" t="s">
        <v>4308</v>
      </c>
      <c r="AB1039" s="447" t="s">
        <v>4308</v>
      </c>
      <c r="AC1039" s="447" t="s">
        <v>4308</v>
      </c>
      <c r="AD1039" s="447" t="s">
        <v>4308</v>
      </c>
      <c r="AE1039" s="447" t="s">
        <v>4308</v>
      </c>
      <c r="AF1039" s="447" t="s">
        <v>4308</v>
      </c>
      <c r="AG1039" s="447" t="s">
        <v>4308</v>
      </c>
      <c r="AH1039" s="447" t="s">
        <v>4308</v>
      </c>
      <c r="AI1039" s="447" t="s">
        <v>4308</v>
      </c>
      <c r="AJ1039" s="447" t="s">
        <v>4308</v>
      </c>
      <c r="AK1039" s="447" t="s">
        <v>4308</v>
      </c>
      <c r="AL1039" s="447" t="s">
        <v>4308</v>
      </c>
    </row>
    <row r="1040" spans="1:50" x14ac:dyDescent="0.3">
      <c r="A1040" s="447">
        <v>702843</v>
      </c>
      <c r="B1040" s="447" t="s">
        <v>319</v>
      </c>
      <c r="C1040" s="447" t="s">
        <v>4308</v>
      </c>
      <c r="D1040" s="447" t="s">
        <v>4308</v>
      </c>
      <c r="E1040" s="447" t="s">
        <v>4308</v>
      </c>
      <c r="F1040" s="447" t="s">
        <v>4308</v>
      </c>
      <c r="G1040" s="447" t="s">
        <v>4308</v>
      </c>
      <c r="H1040" s="447" t="s">
        <v>4308</v>
      </c>
      <c r="I1040" s="447" t="s">
        <v>4308</v>
      </c>
      <c r="J1040" s="447" t="s">
        <v>4308</v>
      </c>
      <c r="K1040" s="447" t="s">
        <v>4308</v>
      </c>
      <c r="L1040" s="447" t="s">
        <v>4308</v>
      </c>
      <c r="M1040" s="447" t="s">
        <v>4308</v>
      </c>
      <c r="N1040" s="447" t="s">
        <v>4308</v>
      </c>
      <c r="O1040" s="447" t="s">
        <v>4308</v>
      </c>
      <c r="P1040" s="447" t="s">
        <v>4308</v>
      </c>
      <c r="Q1040" s="447" t="s">
        <v>4308</v>
      </c>
      <c r="R1040" s="447" t="s">
        <v>4308</v>
      </c>
      <c r="S1040" s="447" t="s">
        <v>4308</v>
      </c>
      <c r="T1040" s="447" t="s">
        <v>4308</v>
      </c>
      <c r="U1040" s="447" t="s">
        <v>4308</v>
      </c>
      <c r="V1040" s="447" t="s">
        <v>4308</v>
      </c>
      <c r="W1040" s="447" t="s">
        <v>4308</v>
      </c>
      <c r="X1040" s="447" t="s">
        <v>4308</v>
      </c>
      <c r="Y1040" s="447" t="s">
        <v>4308</v>
      </c>
      <c r="Z1040" s="447" t="s">
        <v>4308</v>
      </c>
      <c r="AA1040" s="447" t="s">
        <v>4308</v>
      </c>
      <c r="AB1040" s="447" t="s">
        <v>4308</v>
      </c>
      <c r="AC1040" s="447" t="s">
        <v>4308</v>
      </c>
      <c r="AD1040" s="447" t="s">
        <v>4308</v>
      </c>
      <c r="AE1040" s="447" t="s">
        <v>4308</v>
      </c>
      <c r="AF1040" s="447" t="s">
        <v>4308</v>
      </c>
      <c r="AG1040" s="447" t="s">
        <v>4308</v>
      </c>
      <c r="AH1040" s="447" t="s">
        <v>4308</v>
      </c>
      <c r="AI1040" s="447" t="s">
        <v>4308</v>
      </c>
      <c r="AJ1040" s="447" t="s">
        <v>4308</v>
      </c>
      <c r="AK1040" s="447" t="s">
        <v>4308</v>
      </c>
      <c r="AL1040" s="447" t="s">
        <v>4308</v>
      </c>
    </row>
    <row r="1041" spans="1:50" x14ac:dyDescent="0.3">
      <c r="A1041" s="447">
        <v>702510</v>
      </c>
      <c r="B1041" s="447" t="s">
        <v>319</v>
      </c>
      <c r="C1041" s="447" t="s">
        <v>4308</v>
      </c>
      <c r="D1041" s="447" t="s">
        <v>4308</v>
      </c>
      <c r="E1041" s="447" t="s">
        <v>4308</v>
      </c>
      <c r="F1041" s="447" t="s">
        <v>4308</v>
      </c>
      <c r="G1041" s="447" t="s">
        <v>4308</v>
      </c>
      <c r="H1041" s="447" t="s">
        <v>4308</v>
      </c>
      <c r="I1041" s="447" t="s">
        <v>4308</v>
      </c>
      <c r="J1041" s="447" t="s">
        <v>4308</v>
      </c>
      <c r="K1041" s="447" t="s">
        <v>4308</v>
      </c>
      <c r="L1041" s="447" t="s">
        <v>4308</v>
      </c>
      <c r="M1041" s="447" t="s">
        <v>4308</v>
      </c>
      <c r="N1041" s="447" t="s">
        <v>4308</v>
      </c>
      <c r="O1041" s="447" t="s">
        <v>4308</v>
      </c>
      <c r="P1041" s="447" t="s">
        <v>4308</v>
      </c>
      <c r="Q1041" s="447" t="s">
        <v>4308</v>
      </c>
      <c r="R1041" s="447" t="s">
        <v>4308</v>
      </c>
      <c r="S1041" s="447" t="s">
        <v>4308</v>
      </c>
      <c r="T1041" s="447" t="s">
        <v>4308</v>
      </c>
      <c r="U1041" s="447" t="s">
        <v>4308</v>
      </c>
      <c r="V1041" s="447" t="s">
        <v>4308</v>
      </c>
      <c r="W1041" s="447" t="s">
        <v>4308</v>
      </c>
      <c r="X1041" s="447" t="s">
        <v>4308</v>
      </c>
      <c r="Y1041" s="447" t="s">
        <v>4308</v>
      </c>
      <c r="Z1041" s="447" t="s">
        <v>4308</v>
      </c>
      <c r="AA1041" s="447" t="s">
        <v>4308</v>
      </c>
      <c r="AB1041" s="447" t="s">
        <v>4308</v>
      </c>
      <c r="AC1041" s="447" t="s">
        <v>4308</v>
      </c>
      <c r="AD1041" s="447" t="s">
        <v>4308</v>
      </c>
      <c r="AE1041" s="447" t="s">
        <v>4308</v>
      </c>
      <c r="AF1041" s="447" t="s">
        <v>4308</v>
      </c>
      <c r="AG1041" s="447" t="s">
        <v>4308</v>
      </c>
      <c r="AH1041" s="447" t="s">
        <v>4308</v>
      </c>
      <c r="AI1041" s="447" t="s">
        <v>4308</v>
      </c>
      <c r="AJ1041" s="447" t="s">
        <v>4308</v>
      </c>
      <c r="AK1041" s="447" t="s">
        <v>4308</v>
      </c>
      <c r="AL1041" s="447" t="s">
        <v>4308</v>
      </c>
    </row>
    <row r="1042" spans="1:50" x14ac:dyDescent="0.3">
      <c r="A1042" s="447">
        <v>701585</v>
      </c>
      <c r="B1042" s="447" t="s">
        <v>319</v>
      </c>
      <c r="C1042" s="447" t="s">
        <v>4308</v>
      </c>
      <c r="D1042" s="447" t="s">
        <v>4308</v>
      </c>
      <c r="E1042" s="447" t="s">
        <v>4308</v>
      </c>
      <c r="F1042" s="447" t="s">
        <v>4308</v>
      </c>
      <c r="G1042" s="447" t="s">
        <v>4308</v>
      </c>
      <c r="H1042" s="447" t="s">
        <v>4308</v>
      </c>
      <c r="I1042" s="447" t="s">
        <v>4308</v>
      </c>
      <c r="J1042" s="447" t="s">
        <v>4308</v>
      </c>
      <c r="K1042" s="447" t="s">
        <v>4308</v>
      </c>
      <c r="L1042" s="447" t="s">
        <v>4308</v>
      </c>
      <c r="M1042" s="447" t="s">
        <v>4308</v>
      </c>
      <c r="N1042" s="447" t="s">
        <v>4308</v>
      </c>
      <c r="O1042" s="447" t="s">
        <v>4308</v>
      </c>
      <c r="P1042" s="447" t="s">
        <v>4308</v>
      </c>
      <c r="Q1042" s="447" t="s">
        <v>4308</v>
      </c>
      <c r="R1042" s="447" t="s">
        <v>4308</v>
      </c>
      <c r="S1042" s="447" t="s">
        <v>4308</v>
      </c>
      <c r="T1042" s="447" t="s">
        <v>4308</v>
      </c>
      <c r="U1042" s="447" t="s">
        <v>4308</v>
      </c>
      <c r="V1042" s="447" t="s">
        <v>4308</v>
      </c>
      <c r="W1042" s="447" t="s">
        <v>4308</v>
      </c>
      <c r="X1042" s="447" t="s">
        <v>4308</v>
      </c>
      <c r="Y1042" s="447" t="s">
        <v>4308</v>
      </c>
      <c r="Z1042" s="447" t="s">
        <v>4308</v>
      </c>
      <c r="AA1042" s="447" t="s">
        <v>4308</v>
      </c>
      <c r="AB1042" s="447" t="s">
        <v>4308</v>
      </c>
      <c r="AC1042" s="447" t="s">
        <v>4308</v>
      </c>
      <c r="AD1042" s="447" t="s">
        <v>4308</v>
      </c>
      <c r="AE1042" s="447" t="s">
        <v>4308</v>
      </c>
      <c r="AF1042" s="447" t="s">
        <v>4308</v>
      </c>
      <c r="AG1042" s="447" t="s">
        <v>4308</v>
      </c>
      <c r="AH1042" s="447" t="s">
        <v>4308</v>
      </c>
      <c r="AI1042" s="447" t="s">
        <v>4308</v>
      </c>
      <c r="AJ1042" s="447" t="s">
        <v>4308</v>
      </c>
      <c r="AK1042" s="447" t="s">
        <v>4308</v>
      </c>
      <c r="AL1042" s="447" t="s">
        <v>4308</v>
      </c>
    </row>
    <row r="1043" spans="1:50" x14ac:dyDescent="0.3">
      <c r="A1043" s="447">
        <v>700017</v>
      </c>
      <c r="B1043" s="447" t="s">
        <v>4307</v>
      </c>
      <c r="C1043" s="447" t="s">
        <v>4308</v>
      </c>
      <c r="D1043" s="447" t="s">
        <v>4308</v>
      </c>
      <c r="E1043" s="447" t="s">
        <v>4308</v>
      </c>
      <c r="F1043" s="447" t="s">
        <v>4308</v>
      </c>
      <c r="G1043" s="447" t="s">
        <v>4308</v>
      </c>
      <c r="H1043" s="447" t="s">
        <v>4308</v>
      </c>
      <c r="I1043" s="447" t="s">
        <v>4308</v>
      </c>
      <c r="J1043" s="447" t="s">
        <v>4308</v>
      </c>
      <c r="K1043" s="447" t="s">
        <v>4308</v>
      </c>
      <c r="L1043" s="447" t="s">
        <v>4308</v>
      </c>
      <c r="M1043" s="447" t="s">
        <v>4308</v>
      </c>
      <c r="N1043" s="447" t="s">
        <v>4308</v>
      </c>
      <c r="O1043" s="447" t="s">
        <v>4308</v>
      </c>
      <c r="P1043" s="447" t="s">
        <v>4308</v>
      </c>
      <c r="Q1043" s="447" t="s">
        <v>4308</v>
      </c>
      <c r="R1043" s="447" t="s">
        <v>4308</v>
      </c>
      <c r="S1043" s="447" t="s">
        <v>4308</v>
      </c>
      <c r="T1043" s="447" t="s">
        <v>4308</v>
      </c>
      <c r="U1043" s="447" t="s">
        <v>4308</v>
      </c>
      <c r="V1043" s="447" t="s">
        <v>4308</v>
      </c>
      <c r="W1043" s="447" t="s">
        <v>4308</v>
      </c>
      <c r="X1043" s="447" t="s">
        <v>4308</v>
      </c>
      <c r="Y1043" s="447" t="s">
        <v>4308</v>
      </c>
      <c r="Z1043" s="447" t="s">
        <v>4308</v>
      </c>
      <c r="AA1043" s="447" t="s">
        <v>293</v>
      </c>
      <c r="AB1043" s="447" t="s">
        <v>293</v>
      </c>
      <c r="AC1043" s="447" t="s">
        <v>293</v>
      </c>
      <c r="AD1043" s="447" t="s">
        <v>293</v>
      </c>
      <c r="AE1043" s="447" t="s">
        <v>293</v>
      </c>
      <c r="AF1043" s="447" t="s">
        <v>293</v>
      </c>
      <c r="AG1043" s="447" t="s">
        <v>293</v>
      </c>
      <c r="AH1043" s="447" t="s">
        <v>293</v>
      </c>
      <c r="AI1043" s="447" t="s">
        <v>293</v>
      </c>
      <c r="AJ1043" s="447" t="s">
        <v>293</v>
      </c>
      <c r="AK1043" s="447" t="s">
        <v>293</v>
      </c>
      <c r="AL1043" s="447" t="s">
        <v>293</v>
      </c>
      <c r="AM1043" s="447" t="s">
        <v>293</v>
      </c>
      <c r="AN1043" s="447" t="s">
        <v>293</v>
      </c>
      <c r="AO1043" s="447" t="s">
        <v>293</v>
      </c>
      <c r="AP1043" s="447" t="s">
        <v>293</v>
      </c>
      <c r="AQ1043" s="447" t="s">
        <v>293</v>
      </c>
      <c r="AR1043" s="447" t="s">
        <v>293</v>
      </c>
      <c r="AS1043" s="447" t="s">
        <v>293</v>
      </c>
      <c r="AT1043" s="447" t="s">
        <v>293</v>
      </c>
      <c r="AU1043" s="447" t="s">
        <v>293</v>
      </c>
      <c r="AV1043" s="447" t="s">
        <v>293</v>
      </c>
      <c r="AW1043" s="447" t="s">
        <v>293</v>
      </c>
      <c r="AX1043" s="447" t="s">
        <v>293</v>
      </c>
    </row>
    <row r="1044" spans="1:50" x14ac:dyDescent="0.3">
      <c r="A1044" s="447">
        <v>701231</v>
      </c>
      <c r="B1044" s="447" t="s">
        <v>4307</v>
      </c>
      <c r="C1044" s="447" t="s">
        <v>4308</v>
      </c>
      <c r="D1044" s="447" t="s">
        <v>4308</v>
      </c>
      <c r="E1044" s="447" t="s">
        <v>4308</v>
      </c>
      <c r="F1044" s="447" t="s">
        <v>4308</v>
      </c>
      <c r="G1044" s="447" t="s">
        <v>4308</v>
      </c>
      <c r="H1044" s="447" t="s">
        <v>4308</v>
      </c>
      <c r="I1044" s="447" t="s">
        <v>4308</v>
      </c>
      <c r="J1044" s="447" t="s">
        <v>4308</v>
      </c>
      <c r="K1044" s="447" t="s">
        <v>4308</v>
      </c>
      <c r="L1044" s="447" t="s">
        <v>4308</v>
      </c>
      <c r="M1044" s="447" t="s">
        <v>4308</v>
      </c>
      <c r="N1044" s="447" t="s">
        <v>4308</v>
      </c>
      <c r="O1044" s="447" t="s">
        <v>4308</v>
      </c>
      <c r="P1044" s="447" t="s">
        <v>4308</v>
      </c>
      <c r="Q1044" s="447" t="s">
        <v>4308</v>
      </c>
      <c r="R1044" s="447" t="s">
        <v>4308</v>
      </c>
      <c r="S1044" s="447" t="s">
        <v>4308</v>
      </c>
      <c r="T1044" s="447" t="s">
        <v>4308</v>
      </c>
      <c r="U1044" s="447" t="s">
        <v>4308</v>
      </c>
      <c r="V1044" s="447" t="s">
        <v>4308</v>
      </c>
      <c r="W1044" s="447" t="s">
        <v>4308</v>
      </c>
      <c r="X1044" s="447" t="s">
        <v>4308</v>
      </c>
      <c r="Y1044" s="447" t="s">
        <v>4308</v>
      </c>
      <c r="Z1044" s="447" t="s">
        <v>4308</v>
      </c>
      <c r="AA1044" s="447" t="s">
        <v>293</v>
      </c>
      <c r="AB1044" s="447" t="s">
        <v>293</v>
      </c>
      <c r="AC1044" s="447" t="s">
        <v>293</v>
      </c>
      <c r="AD1044" s="447" t="s">
        <v>293</v>
      </c>
      <c r="AE1044" s="447" t="s">
        <v>293</v>
      </c>
      <c r="AF1044" s="447" t="s">
        <v>293</v>
      </c>
      <c r="AG1044" s="447" t="s">
        <v>293</v>
      </c>
      <c r="AH1044" s="447" t="s">
        <v>293</v>
      </c>
      <c r="AI1044" s="447" t="s">
        <v>293</v>
      </c>
      <c r="AJ1044" s="447" t="s">
        <v>293</v>
      </c>
      <c r="AK1044" s="447" t="s">
        <v>293</v>
      </c>
      <c r="AL1044" s="447" t="s">
        <v>293</v>
      </c>
      <c r="AM1044" s="447" t="s">
        <v>293</v>
      </c>
      <c r="AN1044" s="447" t="s">
        <v>293</v>
      </c>
      <c r="AO1044" s="447" t="s">
        <v>293</v>
      </c>
      <c r="AP1044" s="447" t="s">
        <v>293</v>
      </c>
      <c r="AQ1044" s="447" t="s">
        <v>293</v>
      </c>
      <c r="AR1044" s="447" t="s">
        <v>293</v>
      </c>
      <c r="AS1044" s="447" t="s">
        <v>293</v>
      </c>
      <c r="AT1044" s="447" t="s">
        <v>293</v>
      </c>
      <c r="AU1044" s="447" t="s">
        <v>293</v>
      </c>
      <c r="AV1044" s="447" t="s">
        <v>293</v>
      </c>
      <c r="AW1044" s="447" t="s">
        <v>293</v>
      </c>
      <c r="AX1044" s="447" t="s">
        <v>293</v>
      </c>
    </row>
    <row r="1045" spans="1:50" x14ac:dyDescent="0.3">
      <c r="A1045" s="447">
        <v>702624</v>
      </c>
      <c r="B1045" s="447" t="s">
        <v>4307</v>
      </c>
      <c r="C1045" s="447" t="s">
        <v>4308</v>
      </c>
      <c r="D1045" s="447" t="s">
        <v>4308</v>
      </c>
      <c r="E1045" s="447" t="s">
        <v>4308</v>
      </c>
      <c r="F1045" s="447" t="s">
        <v>4308</v>
      </c>
      <c r="G1045" s="447" t="s">
        <v>4308</v>
      </c>
      <c r="H1045" s="447" t="s">
        <v>4308</v>
      </c>
      <c r="I1045" s="447" t="s">
        <v>4308</v>
      </c>
      <c r="J1045" s="447" t="s">
        <v>4308</v>
      </c>
      <c r="K1045" s="447" t="s">
        <v>4308</v>
      </c>
      <c r="L1045" s="447" t="s">
        <v>4308</v>
      </c>
      <c r="M1045" s="447" t="s">
        <v>4308</v>
      </c>
      <c r="N1045" s="447" t="s">
        <v>4308</v>
      </c>
      <c r="O1045" s="447" t="s">
        <v>4308</v>
      </c>
      <c r="P1045" s="447" t="s">
        <v>4308</v>
      </c>
      <c r="Q1045" s="447" t="s">
        <v>4308</v>
      </c>
      <c r="R1045" s="447" t="s">
        <v>4308</v>
      </c>
      <c r="S1045" s="447" t="s">
        <v>4308</v>
      </c>
      <c r="T1045" s="447" t="s">
        <v>4308</v>
      </c>
      <c r="U1045" s="447" t="s">
        <v>4308</v>
      </c>
      <c r="V1045" s="447" t="s">
        <v>4308</v>
      </c>
      <c r="W1045" s="447" t="s">
        <v>4308</v>
      </c>
      <c r="X1045" s="447" t="s">
        <v>4308</v>
      </c>
      <c r="Y1045" s="447" t="s">
        <v>4308</v>
      </c>
      <c r="Z1045" s="447" t="s">
        <v>4308</v>
      </c>
      <c r="AA1045" s="447" t="s">
        <v>293</v>
      </c>
      <c r="AB1045" s="447" t="s">
        <v>293</v>
      </c>
      <c r="AC1045" s="447" t="s">
        <v>293</v>
      </c>
      <c r="AD1045" s="447" t="s">
        <v>293</v>
      </c>
      <c r="AE1045" s="447" t="s">
        <v>293</v>
      </c>
      <c r="AF1045" s="447" t="s">
        <v>293</v>
      </c>
      <c r="AG1045" s="447" t="s">
        <v>293</v>
      </c>
      <c r="AH1045" s="447" t="s">
        <v>293</v>
      </c>
      <c r="AI1045" s="447" t="s">
        <v>293</v>
      </c>
      <c r="AJ1045" s="447" t="s">
        <v>293</v>
      </c>
      <c r="AK1045" s="447" t="s">
        <v>293</v>
      </c>
      <c r="AL1045" s="447" t="s">
        <v>293</v>
      </c>
      <c r="AM1045" s="447" t="s">
        <v>293</v>
      </c>
      <c r="AN1045" s="447" t="s">
        <v>293</v>
      </c>
      <c r="AO1045" s="447" t="s">
        <v>293</v>
      </c>
      <c r="AP1045" s="447" t="s">
        <v>293</v>
      </c>
      <c r="AQ1045" s="447" t="s">
        <v>293</v>
      </c>
      <c r="AR1045" s="447" t="s">
        <v>293</v>
      </c>
      <c r="AS1045" s="447" t="s">
        <v>293</v>
      </c>
      <c r="AT1045" s="447" t="s">
        <v>293</v>
      </c>
      <c r="AU1045" s="447" t="s">
        <v>293</v>
      </c>
      <c r="AV1045" s="447" t="s">
        <v>293</v>
      </c>
      <c r="AW1045" s="447" t="s">
        <v>293</v>
      </c>
      <c r="AX1045" s="447" t="s">
        <v>293</v>
      </c>
    </row>
    <row r="1046" spans="1:50" x14ac:dyDescent="0.3">
      <c r="A1046" s="447">
        <v>702802</v>
      </c>
      <c r="B1046" s="447" t="s">
        <v>4307</v>
      </c>
      <c r="C1046" s="447" t="s">
        <v>4308</v>
      </c>
      <c r="D1046" s="447" t="s">
        <v>4308</v>
      </c>
      <c r="E1046" s="447" t="s">
        <v>4308</v>
      </c>
      <c r="F1046" s="447" t="s">
        <v>4308</v>
      </c>
      <c r="G1046" s="447" t="s">
        <v>4308</v>
      </c>
      <c r="H1046" s="447" t="s">
        <v>4308</v>
      </c>
      <c r="I1046" s="447" t="s">
        <v>4308</v>
      </c>
      <c r="J1046" s="447" t="s">
        <v>4308</v>
      </c>
      <c r="K1046" s="447" t="s">
        <v>4308</v>
      </c>
      <c r="L1046" s="447" t="s">
        <v>4308</v>
      </c>
      <c r="M1046" s="447" t="s">
        <v>4308</v>
      </c>
      <c r="N1046" s="447" t="s">
        <v>4308</v>
      </c>
      <c r="O1046" s="447" t="s">
        <v>4308</v>
      </c>
      <c r="P1046" s="447" t="s">
        <v>4308</v>
      </c>
      <c r="Q1046" s="447" t="s">
        <v>4308</v>
      </c>
      <c r="R1046" s="447" t="s">
        <v>4308</v>
      </c>
      <c r="S1046" s="447" t="s">
        <v>4308</v>
      </c>
      <c r="T1046" s="447" t="s">
        <v>4308</v>
      </c>
      <c r="U1046" s="447" t="s">
        <v>4308</v>
      </c>
      <c r="V1046" s="447" t="s">
        <v>4308</v>
      </c>
      <c r="W1046" s="447" t="s">
        <v>4308</v>
      </c>
      <c r="X1046" s="447" t="s">
        <v>4308</v>
      </c>
      <c r="Y1046" s="447" t="s">
        <v>4308</v>
      </c>
      <c r="Z1046" s="447" t="s">
        <v>4308</v>
      </c>
      <c r="AA1046" s="447" t="s">
        <v>293</v>
      </c>
      <c r="AB1046" s="447" t="s">
        <v>293</v>
      </c>
      <c r="AC1046" s="447" t="s">
        <v>293</v>
      </c>
      <c r="AD1046" s="447" t="s">
        <v>293</v>
      </c>
      <c r="AE1046" s="447" t="s">
        <v>293</v>
      </c>
      <c r="AF1046" s="447" t="s">
        <v>293</v>
      </c>
      <c r="AG1046" s="447" t="s">
        <v>293</v>
      </c>
      <c r="AH1046" s="447" t="s">
        <v>293</v>
      </c>
      <c r="AI1046" s="447" t="s">
        <v>293</v>
      </c>
      <c r="AJ1046" s="447" t="s">
        <v>293</v>
      </c>
      <c r="AK1046" s="447" t="s">
        <v>293</v>
      </c>
      <c r="AL1046" s="447" t="s">
        <v>293</v>
      </c>
      <c r="AM1046" s="447" t="s">
        <v>293</v>
      </c>
      <c r="AN1046" s="447" t="s">
        <v>293</v>
      </c>
      <c r="AO1046" s="447" t="s">
        <v>293</v>
      </c>
      <c r="AP1046" s="447" t="s">
        <v>293</v>
      </c>
      <c r="AQ1046" s="447" t="s">
        <v>293</v>
      </c>
      <c r="AR1046" s="447" t="s">
        <v>293</v>
      </c>
      <c r="AS1046" s="447" t="s">
        <v>293</v>
      </c>
      <c r="AT1046" s="447" t="s">
        <v>293</v>
      </c>
      <c r="AU1046" s="447" t="s">
        <v>293</v>
      </c>
      <c r="AV1046" s="447" t="s">
        <v>293</v>
      </c>
      <c r="AW1046" s="447" t="s">
        <v>293</v>
      </c>
      <c r="AX1046" s="447" t="s">
        <v>293</v>
      </c>
    </row>
    <row r="1047" spans="1:50" x14ac:dyDescent="0.3">
      <c r="A1047" s="447">
        <v>703112</v>
      </c>
      <c r="B1047" s="447" t="s">
        <v>4307</v>
      </c>
      <c r="C1047" s="447" t="s">
        <v>4308</v>
      </c>
      <c r="D1047" s="447" t="s">
        <v>4308</v>
      </c>
      <c r="E1047" s="447" t="s">
        <v>4308</v>
      </c>
      <c r="F1047" s="447" t="s">
        <v>4308</v>
      </c>
      <c r="G1047" s="447" t="s">
        <v>4308</v>
      </c>
      <c r="H1047" s="447" t="s">
        <v>4308</v>
      </c>
      <c r="I1047" s="447" t="s">
        <v>4308</v>
      </c>
      <c r="J1047" s="447" t="s">
        <v>4308</v>
      </c>
      <c r="K1047" s="447" t="s">
        <v>4308</v>
      </c>
      <c r="L1047" s="447" t="s">
        <v>4308</v>
      </c>
      <c r="M1047" s="447" t="s">
        <v>4308</v>
      </c>
      <c r="N1047" s="447" t="s">
        <v>4308</v>
      </c>
      <c r="O1047" s="447" t="s">
        <v>4308</v>
      </c>
      <c r="P1047" s="447" t="s">
        <v>4308</v>
      </c>
      <c r="Q1047" s="447" t="s">
        <v>4308</v>
      </c>
      <c r="R1047" s="447" t="s">
        <v>4308</v>
      </c>
      <c r="S1047" s="447" t="s">
        <v>4308</v>
      </c>
      <c r="T1047" s="447" t="s">
        <v>4308</v>
      </c>
      <c r="U1047" s="447" t="s">
        <v>4308</v>
      </c>
      <c r="V1047" s="447" t="s">
        <v>4308</v>
      </c>
      <c r="W1047" s="447" t="s">
        <v>4308</v>
      </c>
      <c r="X1047" s="447" t="s">
        <v>4308</v>
      </c>
      <c r="Y1047" s="447" t="s">
        <v>4308</v>
      </c>
      <c r="Z1047" s="447" t="s">
        <v>4308</v>
      </c>
      <c r="AA1047" s="447" t="s">
        <v>293</v>
      </c>
      <c r="AB1047" s="447" t="s">
        <v>293</v>
      </c>
      <c r="AC1047" s="447" t="s">
        <v>293</v>
      </c>
      <c r="AD1047" s="447" t="s">
        <v>293</v>
      </c>
      <c r="AE1047" s="447" t="s">
        <v>293</v>
      </c>
      <c r="AF1047" s="447" t="s">
        <v>293</v>
      </c>
      <c r="AG1047" s="447" t="s">
        <v>293</v>
      </c>
      <c r="AH1047" s="447" t="s">
        <v>293</v>
      </c>
      <c r="AI1047" s="447" t="s">
        <v>293</v>
      </c>
      <c r="AJ1047" s="447" t="s">
        <v>293</v>
      </c>
      <c r="AK1047" s="447" t="s">
        <v>293</v>
      </c>
      <c r="AL1047" s="447" t="s">
        <v>293</v>
      </c>
      <c r="AM1047" s="447" t="s">
        <v>293</v>
      </c>
      <c r="AN1047" s="447" t="s">
        <v>293</v>
      </c>
      <c r="AO1047" s="447" t="s">
        <v>293</v>
      </c>
      <c r="AP1047" s="447" t="s">
        <v>293</v>
      </c>
      <c r="AQ1047" s="447" t="s">
        <v>293</v>
      </c>
      <c r="AR1047" s="447" t="s">
        <v>293</v>
      </c>
      <c r="AS1047" s="447" t="s">
        <v>293</v>
      </c>
      <c r="AT1047" s="447" t="s">
        <v>293</v>
      </c>
      <c r="AU1047" s="447" t="s">
        <v>293</v>
      </c>
      <c r="AV1047" s="447" t="s">
        <v>293</v>
      </c>
      <c r="AW1047" s="447" t="s">
        <v>293</v>
      </c>
      <c r="AX1047" s="447" t="s">
        <v>293</v>
      </c>
    </row>
    <row r="1048" spans="1:50" x14ac:dyDescent="0.3">
      <c r="A1048" s="447">
        <v>703207</v>
      </c>
      <c r="B1048" s="447" t="s">
        <v>4307</v>
      </c>
      <c r="C1048" s="447" t="s">
        <v>4308</v>
      </c>
      <c r="D1048" s="447" t="s">
        <v>4308</v>
      </c>
      <c r="E1048" s="447" t="s">
        <v>4308</v>
      </c>
      <c r="F1048" s="447" t="s">
        <v>4308</v>
      </c>
      <c r="G1048" s="447" t="s">
        <v>4308</v>
      </c>
      <c r="H1048" s="447" t="s">
        <v>4308</v>
      </c>
      <c r="I1048" s="447" t="s">
        <v>4308</v>
      </c>
      <c r="J1048" s="447" t="s">
        <v>4308</v>
      </c>
      <c r="K1048" s="447" t="s">
        <v>4308</v>
      </c>
      <c r="L1048" s="447" t="s">
        <v>4308</v>
      </c>
      <c r="M1048" s="447" t="s">
        <v>4308</v>
      </c>
      <c r="N1048" s="447" t="s">
        <v>4308</v>
      </c>
      <c r="O1048" s="447" t="s">
        <v>4308</v>
      </c>
      <c r="P1048" s="447" t="s">
        <v>4308</v>
      </c>
      <c r="Q1048" s="447" t="s">
        <v>4308</v>
      </c>
      <c r="R1048" s="447" t="s">
        <v>4308</v>
      </c>
      <c r="S1048" s="447" t="s">
        <v>4308</v>
      </c>
      <c r="T1048" s="447" t="s">
        <v>4308</v>
      </c>
      <c r="U1048" s="447" t="s">
        <v>4308</v>
      </c>
      <c r="V1048" s="447" t="s">
        <v>4308</v>
      </c>
      <c r="W1048" s="447" t="s">
        <v>4308</v>
      </c>
      <c r="X1048" s="447" t="s">
        <v>4308</v>
      </c>
      <c r="Y1048" s="447" t="s">
        <v>4308</v>
      </c>
      <c r="Z1048" s="447" t="s">
        <v>4308</v>
      </c>
      <c r="AA1048" s="447" t="s">
        <v>293</v>
      </c>
      <c r="AB1048" s="447" t="s">
        <v>293</v>
      </c>
      <c r="AC1048" s="447" t="s">
        <v>293</v>
      </c>
      <c r="AD1048" s="447" t="s">
        <v>293</v>
      </c>
      <c r="AE1048" s="447" t="s">
        <v>293</v>
      </c>
      <c r="AF1048" s="447" t="s">
        <v>293</v>
      </c>
      <c r="AG1048" s="447" t="s">
        <v>293</v>
      </c>
      <c r="AH1048" s="447" t="s">
        <v>293</v>
      </c>
      <c r="AI1048" s="447" t="s">
        <v>293</v>
      </c>
      <c r="AJ1048" s="447" t="s">
        <v>293</v>
      </c>
      <c r="AK1048" s="447" t="s">
        <v>293</v>
      </c>
      <c r="AL1048" s="447" t="s">
        <v>293</v>
      </c>
      <c r="AM1048" s="447" t="s">
        <v>293</v>
      </c>
      <c r="AN1048" s="447" t="s">
        <v>293</v>
      </c>
      <c r="AO1048" s="447" t="s">
        <v>293</v>
      </c>
      <c r="AP1048" s="447" t="s">
        <v>293</v>
      </c>
      <c r="AQ1048" s="447" t="s">
        <v>293</v>
      </c>
      <c r="AR1048" s="447" t="s">
        <v>293</v>
      </c>
      <c r="AS1048" s="447" t="s">
        <v>293</v>
      </c>
      <c r="AT1048" s="447" t="s">
        <v>293</v>
      </c>
      <c r="AU1048" s="447" t="s">
        <v>293</v>
      </c>
      <c r="AV1048" s="447" t="s">
        <v>293</v>
      </c>
      <c r="AW1048" s="447" t="s">
        <v>293</v>
      </c>
      <c r="AX1048" s="447" t="s">
        <v>293</v>
      </c>
    </row>
    <row r="1049" spans="1:50" x14ac:dyDescent="0.3">
      <c r="A1049" s="447">
        <v>703730</v>
      </c>
      <c r="B1049" s="447" t="s">
        <v>4307</v>
      </c>
      <c r="C1049" s="447" t="s">
        <v>4308</v>
      </c>
      <c r="D1049" s="447" t="s">
        <v>4308</v>
      </c>
      <c r="E1049" s="447" t="s">
        <v>4308</v>
      </c>
      <c r="F1049" s="447" t="s">
        <v>4308</v>
      </c>
      <c r="G1049" s="447" t="s">
        <v>4308</v>
      </c>
      <c r="H1049" s="447" t="s">
        <v>4308</v>
      </c>
      <c r="I1049" s="447" t="s">
        <v>4308</v>
      </c>
      <c r="J1049" s="447" t="s">
        <v>4308</v>
      </c>
      <c r="K1049" s="447" t="s">
        <v>4308</v>
      </c>
      <c r="L1049" s="447" t="s">
        <v>4308</v>
      </c>
      <c r="M1049" s="447" t="s">
        <v>4308</v>
      </c>
      <c r="N1049" s="447" t="s">
        <v>4308</v>
      </c>
      <c r="O1049" s="447" t="s">
        <v>4308</v>
      </c>
      <c r="P1049" s="447" t="s">
        <v>4308</v>
      </c>
      <c r="Q1049" s="447" t="s">
        <v>4308</v>
      </c>
      <c r="R1049" s="447" t="s">
        <v>4308</v>
      </c>
      <c r="S1049" s="447" t="s">
        <v>4308</v>
      </c>
      <c r="T1049" s="447" t="s">
        <v>4308</v>
      </c>
      <c r="U1049" s="447" t="s">
        <v>4308</v>
      </c>
      <c r="V1049" s="447" t="s">
        <v>4308</v>
      </c>
      <c r="W1049" s="447" t="s">
        <v>4308</v>
      </c>
      <c r="X1049" s="447" t="s">
        <v>4308</v>
      </c>
      <c r="Y1049" s="447" t="s">
        <v>4308</v>
      </c>
      <c r="Z1049" s="447" t="s">
        <v>4308</v>
      </c>
      <c r="AA1049" s="447" t="s">
        <v>293</v>
      </c>
      <c r="AB1049" s="447" t="s">
        <v>293</v>
      </c>
      <c r="AC1049" s="447" t="s">
        <v>293</v>
      </c>
      <c r="AD1049" s="447" t="s">
        <v>293</v>
      </c>
      <c r="AE1049" s="447" t="s">
        <v>293</v>
      </c>
      <c r="AF1049" s="447" t="s">
        <v>293</v>
      </c>
      <c r="AG1049" s="447" t="s">
        <v>293</v>
      </c>
      <c r="AH1049" s="447" t="s">
        <v>293</v>
      </c>
      <c r="AI1049" s="447" t="s">
        <v>293</v>
      </c>
      <c r="AJ1049" s="447" t="s">
        <v>293</v>
      </c>
      <c r="AK1049" s="447" t="s">
        <v>293</v>
      </c>
      <c r="AL1049" s="447" t="s">
        <v>293</v>
      </c>
      <c r="AM1049" s="447" t="s">
        <v>293</v>
      </c>
      <c r="AN1049" s="447" t="s">
        <v>293</v>
      </c>
      <c r="AO1049" s="447" t="s">
        <v>293</v>
      </c>
      <c r="AP1049" s="447" t="s">
        <v>293</v>
      </c>
      <c r="AQ1049" s="447" t="s">
        <v>293</v>
      </c>
      <c r="AR1049" s="447" t="s">
        <v>293</v>
      </c>
      <c r="AS1049" s="447" t="s">
        <v>293</v>
      </c>
      <c r="AT1049" s="447" t="s">
        <v>293</v>
      </c>
      <c r="AU1049" s="447" t="s">
        <v>293</v>
      </c>
      <c r="AV1049" s="447" t="s">
        <v>293</v>
      </c>
      <c r="AW1049" s="447" t="s">
        <v>293</v>
      </c>
      <c r="AX1049" s="447" t="s">
        <v>293</v>
      </c>
    </row>
    <row r="1050" spans="1:50" x14ac:dyDescent="0.3">
      <c r="A1050" s="447">
        <v>704424</v>
      </c>
      <c r="B1050" s="447" t="s">
        <v>4307</v>
      </c>
      <c r="C1050" s="447" t="s">
        <v>4308</v>
      </c>
      <c r="D1050" s="447" t="s">
        <v>4308</v>
      </c>
      <c r="E1050" s="447" t="s">
        <v>4308</v>
      </c>
      <c r="F1050" s="447" t="s">
        <v>4308</v>
      </c>
      <c r="G1050" s="447" t="s">
        <v>4308</v>
      </c>
      <c r="H1050" s="447" t="s">
        <v>4308</v>
      </c>
      <c r="I1050" s="447" t="s">
        <v>4308</v>
      </c>
      <c r="J1050" s="447" t="s">
        <v>4308</v>
      </c>
      <c r="K1050" s="447" t="s">
        <v>4308</v>
      </c>
      <c r="L1050" s="447" t="s">
        <v>4308</v>
      </c>
      <c r="M1050" s="447" t="s">
        <v>4308</v>
      </c>
      <c r="N1050" s="447" t="s">
        <v>4308</v>
      </c>
      <c r="O1050" s="447" t="s">
        <v>4308</v>
      </c>
      <c r="P1050" s="447" t="s">
        <v>4308</v>
      </c>
      <c r="Q1050" s="447" t="s">
        <v>4308</v>
      </c>
      <c r="R1050" s="447" t="s">
        <v>4308</v>
      </c>
      <c r="S1050" s="447" t="s">
        <v>4308</v>
      </c>
      <c r="T1050" s="447" t="s">
        <v>4308</v>
      </c>
      <c r="U1050" s="447" t="s">
        <v>4308</v>
      </c>
      <c r="V1050" s="447" t="s">
        <v>4308</v>
      </c>
      <c r="W1050" s="447" t="s">
        <v>4308</v>
      </c>
      <c r="X1050" s="447" t="s">
        <v>4308</v>
      </c>
      <c r="Y1050" s="447" t="s">
        <v>4308</v>
      </c>
      <c r="Z1050" s="447" t="s">
        <v>4308</v>
      </c>
      <c r="AA1050" s="447" t="s">
        <v>293</v>
      </c>
      <c r="AB1050" s="447" t="s">
        <v>293</v>
      </c>
      <c r="AC1050" s="447" t="s">
        <v>293</v>
      </c>
      <c r="AD1050" s="447" t="s">
        <v>293</v>
      </c>
      <c r="AE1050" s="447" t="s">
        <v>293</v>
      </c>
      <c r="AF1050" s="447" t="s">
        <v>293</v>
      </c>
      <c r="AG1050" s="447" t="s">
        <v>293</v>
      </c>
      <c r="AH1050" s="447" t="s">
        <v>293</v>
      </c>
      <c r="AI1050" s="447" t="s">
        <v>293</v>
      </c>
      <c r="AJ1050" s="447" t="s">
        <v>293</v>
      </c>
      <c r="AK1050" s="447" t="s">
        <v>293</v>
      </c>
      <c r="AL1050" s="447" t="s">
        <v>293</v>
      </c>
      <c r="AM1050" s="447" t="s">
        <v>293</v>
      </c>
      <c r="AN1050" s="447" t="s">
        <v>293</v>
      </c>
      <c r="AO1050" s="447" t="s">
        <v>293</v>
      </c>
      <c r="AP1050" s="447" t="s">
        <v>293</v>
      </c>
      <c r="AQ1050" s="447" t="s">
        <v>293</v>
      </c>
      <c r="AR1050" s="447" t="s">
        <v>293</v>
      </c>
      <c r="AS1050" s="447" t="s">
        <v>293</v>
      </c>
      <c r="AT1050" s="447" t="s">
        <v>293</v>
      </c>
      <c r="AU1050" s="447" t="s">
        <v>293</v>
      </c>
      <c r="AV1050" s="447" t="s">
        <v>293</v>
      </c>
      <c r="AW1050" s="447" t="s">
        <v>293</v>
      </c>
      <c r="AX1050" s="447" t="s">
        <v>293</v>
      </c>
    </row>
    <row r="1051" spans="1:50" x14ac:dyDescent="0.3">
      <c r="A1051" s="447">
        <v>702798</v>
      </c>
      <c r="B1051" s="447" t="s">
        <v>4307</v>
      </c>
      <c r="C1051" s="447" t="s">
        <v>4308</v>
      </c>
      <c r="D1051" s="447" t="s">
        <v>4308</v>
      </c>
      <c r="E1051" s="447" t="s">
        <v>4308</v>
      </c>
      <c r="F1051" s="447" t="s">
        <v>4308</v>
      </c>
      <c r="G1051" s="447" t="s">
        <v>4308</v>
      </c>
      <c r="H1051" s="447" t="s">
        <v>4308</v>
      </c>
      <c r="I1051" s="447" t="s">
        <v>4308</v>
      </c>
      <c r="J1051" s="447" t="s">
        <v>4308</v>
      </c>
      <c r="K1051" s="447" t="s">
        <v>4308</v>
      </c>
      <c r="L1051" s="447" t="s">
        <v>4308</v>
      </c>
      <c r="M1051" s="447" t="s">
        <v>4308</v>
      </c>
      <c r="N1051" s="447" t="s">
        <v>4308</v>
      </c>
      <c r="O1051" s="447" t="s">
        <v>4308</v>
      </c>
      <c r="P1051" s="447" t="s">
        <v>4308</v>
      </c>
      <c r="Q1051" s="447" t="s">
        <v>4308</v>
      </c>
      <c r="R1051" s="447" t="s">
        <v>4308</v>
      </c>
      <c r="S1051" s="447" t="s">
        <v>4308</v>
      </c>
      <c r="T1051" s="447" t="s">
        <v>4308</v>
      </c>
      <c r="U1051" s="447" t="s">
        <v>4308</v>
      </c>
      <c r="V1051" s="447" t="s">
        <v>4308</v>
      </c>
      <c r="W1051" s="447" t="s">
        <v>4308</v>
      </c>
      <c r="X1051" s="447" t="s">
        <v>4308</v>
      </c>
      <c r="Y1051" s="447" t="s">
        <v>4308</v>
      </c>
      <c r="Z1051" s="447" t="s">
        <v>4308</v>
      </c>
    </row>
    <row r="1052" spans="1:50" x14ac:dyDescent="0.3">
      <c r="A1052" s="447">
        <v>703356</v>
      </c>
      <c r="B1052" s="447" t="s">
        <v>4307</v>
      </c>
      <c r="C1052" s="447" t="s">
        <v>4308</v>
      </c>
      <c r="D1052" s="447" t="s">
        <v>4308</v>
      </c>
      <c r="E1052" s="447" t="s">
        <v>4308</v>
      </c>
      <c r="F1052" s="447" t="s">
        <v>4308</v>
      </c>
      <c r="G1052" s="447" t="s">
        <v>4308</v>
      </c>
      <c r="H1052" s="447" t="s">
        <v>4308</v>
      </c>
      <c r="I1052" s="447" t="s">
        <v>4308</v>
      </c>
      <c r="J1052" s="447" t="s">
        <v>4308</v>
      </c>
      <c r="K1052" s="447" t="s">
        <v>4308</v>
      </c>
      <c r="L1052" s="447" t="s">
        <v>4308</v>
      </c>
      <c r="M1052" s="447" t="s">
        <v>4308</v>
      </c>
      <c r="N1052" s="447" t="s">
        <v>4308</v>
      </c>
      <c r="O1052" s="447" t="s">
        <v>4308</v>
      </c>
      <c r="P1052" s="447" t="s">
        <v>4308</v>
      </c>
      <c r="Q1052" s="447" t="s">
        <v>4308</v>
      </c>
      <c r="R1052" s="447" t="s">
        <v>4308</v>
      </c>
      <c r="S1052" s="447" t="s">
        <v>4308</v>
      </c>
      <c r="T1052" s="447" t="s">
        <v>4308</v>
      </c>
      <c r="U1052" s="447" t="s">
        <v>4308</v>
      </c>
      <c r="V1052" s="447" t="s">
        <v>4308</v>
      </c>
      <c r="W1052" s="447" t="s">
        <v>4308</v>
      </c>
      <c r="X1052" s="447" t="s">
        <v>4308</v>
      </c>
      <c r="Y1052" s="447" t="s">
        <v>4308</v>
      </c>
      <c r="Z1052" s="447" t="s">
        <v>4308</v>
      </c>
    </row>
    <row r="1053" spans="1:50" x14ac:dyDescent="0.3">
      <c r="A1053" s="447">
        <v>703857</v>
      </c>
      <c r="B1053" s="447" t="s">
        <v>4307</v>
      </c>
      <c r="C1053" s="447" t="s">
        <v>4308</v>
      </c>
      <c r="D1053" s="447" t="s">
        <v>4308</v>
      </c>
      <c r="E1053" s="447" t="s">
        <v>4308</v>
      </c>
      <c r="F1053" s="447" t="s">
        <v>4308</v>
      </c>
      <c r="G1053" s="447" t="s">
        <v>4308</v>
      </c>
      <c r="H1053" s="447" t="s">
        <v>4308</v>
      </c>
      <c r="I1053" s="447" t="s">
        <v>4308</v>
      </c>
      <c r="J1053" s="447" t="s">
        <v>4308</v>
      </c>
      <c r="K1053" s="447" t="s">
        <v>4308</v>
      </c>
      <c r="L1053" s="447" t="s">
        <v>4308</v>
      </c>
      <c r="M1053" s="447" t="s">
        <v>4308</v>
      </c>
      <c r="N1053" s="447" t="s">
        <v>4308</v>
      </c>
      <c r="O1053" s="447" t="s">
        <v>4308</v>
      </c>
      <c r="P1053" s="447" t="s">
        <v>4308</v>
      </c>
      <c r="Q1053" s="447" t="s">
        <v>4308</v>
      </c>
      <c r="R1053" s="447" t="s">
        <v>4308</v>
      </c>
      <c r="S1053" s="447" t="s">
        <v>4308</v>
      </c>
      <c r="T1053" s="447" t="s">
        <v>4308</v>
      </c>
      <c r="U1053" s="447" t="s">
        <v>4308</v>
      </c>
      <c r="V1053" s="447" t="s">
        <v>4308</v>
      </c>
      <c r="W1053" s="447" t="s">
        <v>4308</v>
      </c>
      <c r="X1053" s="447" t="s">
        <v>4308</v>
      </c>
      <c r="Y1053" s="447" t="s">
        <v>4308</v>
      </c>
      <c r="Z1053" s="447" t="s">
        <v>4308</v>
      </c>
    </row>
    <row r="1054" spans="1:50" x14ac:dyDescent="0.3">
      <c r="A1054" s="447">
        <v>700483</v>
      </c>
      <c r="B1054" s="447" t="s">
        <v>4307</v>
      </c>
      <c r="C1054" s="447" t="s">
        <v>4308</v>
      </c>
      <c r="D1054" s="447" t="s">
        <v>4308</v>
      </c>
      <c r="E1054" s="447" t="s">
        <v>4308</v>
      </c>
      <c r="F1054" s="447" t="s">
        <v>4308</v>
      </c>
      <c r="G1054" s="447" t="s">
        <v>4308</v>
      </c>
      <c r="H1054" s="447" t="s">
        <v>4308</v>
      </c>
      <c r="I1054" s="447" t="s">
        <v>4308</v>
      </c>
      <c r="J1054" s="447" t="s">
        <v>4308</v>
      </c>
      <c r="K1054" s="447" t="s">
        <v>4308</v>
      </c>
      <c r="L1054" s="447" t="s">
        <v>4308</v>
      </c>
      <c r="M1054" s="447" t="s">
        <v>4308</v>
      </c>
      <c r="N1054" s="447" t="s">
        <v>4308</v>
      </c>
      <c r="O1054" s="447" t="s">
        <v>4308</v>
      </c>
      <c r="P1054" s="447" t="s">
        <v>4308</v>
      </c>
      <c r="Q1054" s="447" t="s">
        <v>4308</v>
      </c>
      <c r="R1054" s="447" t="s">
        <v>4308</v>
      </c>
      <c r="S1054" s="447" t="s">
        <v>4308</v>
      </c>
      <c r="T1054" s="447" t="s">
        <v>4308</v>
      </c>
      <c r="U1054" s="447" t="s">
        <v>4308</v>
      </c>
      <c r="V1054" s="447" t="s">
        <v>4308</v>
      </c>
      <c r="W1054" s="447" t="s">
        <v>4308</v>
      </c>
      <c r="X1054" s="447" t="s">
        <v>4308</v>
      </c>
      <c r="Y1054" s="447" t="s">
        <v>4308</v>
      </c>
      <c r="Z1054" s="447" t="s">
        <v>4308</v>
      </c>
    </row>
    <row r="1055" spans="1:50" x14ac:dyDescent="0.3">
      <c r="A1055" s="447">
        <v>703914</v>
      </c>
      <c r="B1055" s="447" t="s">
        <v>4307</v>
      </c>
      <c r="C1055" s="447" t="s">
        <v>4308</v>
      </c>
      <c r="D1055" s="447" t="s">
        <v>4308</v>
      </c>
      <c r="E1055" s="447" t="s">
        <v>4308</v>
      </c>
      <c r="F1055" s="447" t="s">
        <v>4308</v>
      </c>
      <c r="G1055" s="447" t="s">
        <v>4308</v>
      </c>
      <c r="H1055" s="447" t="s">
        <v>4308</v>
      </c>
      <c r="I1055" s="447" t="s">
        <v>4308</v>
      </c>
      <c r="J1055" s="447" t="s">
        <v>4308</v>
      </c>
      <c r="K1055" s="447" t="s">
        <v>4308</v>
      </c>
      <c r="L1055" s="447" t="s">
        <v>4308</v>
      </c>
      <c r="M1055" s="447" t="s">
        <v>4308</v>
      </c>
      <c r="N1055" s="447" t="s">
        <v>4308</v>
      </c>
      <c r="O1055" s="447" t="s">
        <v>4308</v>
      </c>
      <c r="P1055" s="447" t="s">
        <v>4308</v>
      </c>
      <c r="Q1055" s="447" t="s">
        <v>4308</v>
      </c>
      <c r="R1055" s="447" t="s">
        <v>4308</v>
      </c>
      <c r="S1055" s="447" t="s">
        <v>4308</v>
      </c>
      <c r="T1055" s="447" t="s">
        <v>4308</v>
      </c>
      <c r="U1055" s="447" t="s">
        <v>4308</v>
      </c>
      <c r="V1055" s="447" t="s">
        <v>4308</v>
      </c>
      <c r="W1055" s="447" t="s">
        <v>4308</v>
      </c>
      <c r="X1055" s="447" t="s">
        <v>4308</v>
      </c>
      <c r="Y1055" s="447" t="s">
        <v>4308</v>
      </c>
      <c r="Z1055" s="447" t="s">
        <v>4308</v>
      </c>
    </row>
    <row r="1056" spans="1:50" x14ac:dyDescent="0.3">
      <c r="A1056" s="447">
        <v>703578</v>
      </c>
      <c r="B1056" s="447" t="s">
        <v>4307</v>
      </c>
      <c r="C1056" s="447" t="s">
        <v>4308</v>
      </c>
      <c r="D1056" s="447" t="s">
        <v>4308</v>
      </c>
      <c r="E1056" s="447" t="s">
        <v>4308</v>
      </c>
      <c r="F1056" s="447" t="s">
        <v>4308</v>
      </c>
      <c r="G1056" s="447" t="s">
        <v>4308</v>
      </c>
      <c r="H1056" s="447" t="s">
        <v>4308</v>
      </c>
      <c r="I1056" s="447" t="s">
        <v>4308</v>
      </c>
      <c r="J1056" s="447" t="s">
        <v>4308</v>
      </c>
      <c r="K1056" s="447" t="s">
        <v>4308</v>
      </c>
      <c r="L1056" s="447" t="s">
        <v>4308</v>
      </c>
      <c r="M1056" s="447" t="s">
        <v>4308</v>
      </c>
      <c r="N1056" s="447" t="s">
        <v>4308</v>
      </c>
      <c r="O1056" s="447" t="s">
        <v>4308</v>
      </c>
      <c r="P1056" s="447" t="s">
        <v>4308</v>
      </c>
      <c r="Q1056" s="447" t="s">
        <v>4308</v>
      </c>
      <c r="R1056" s="447" t="s">
        <v>4308</v>
      </c>
      <c r="S1056" s="447" t="s">
        <v>4308</v>
      </c>
      <c r="T1056" s="447" t="s">
        <v>4308</v>
      </c>
      <c r="U1056" s="447" t="s">
        <v>4308</v>
      </c>
      <c r="V1056" s="447" t="s">
        <v>4308</v>
      </c>
      <c r="W1056" s="447" t="s">
        <v>4308</v>
      </c>
      <c r="X1056" s="447" t="s">
        <v>4308</v>
      </c>
      <c r="Y1056" s="447" t="s">
        <v>4308</v>
      </c>
      <c r="Z1056" s="447" t="s">
        <v>4308</v>
      </c>
    </row>
    <row r="1057" spans="1:26" x14ac:dyDescent="0.3">
      <c r="A1057" s="447">
        <v>703544</v>
      </c>
      <c r="B1057" s="447" t="s">
        <v>4307</v>
      </c>
      <c r="C1057" s="447" t="s">
        <v>4308</v>
      </c>
      <c r="D1057" s="447" t="s">
        <v>4308</v>
      </c>
      <c r="E1057" s="447" t="s">
        <v>4308</v>
      </c>
      <c r="F1057" s="447" t="s">
        <v>4308</v>
      </c>
      <c r="G1057" s="447" t="s">
        <v>4308</v>
      </c>
      <c r="H1057" s="447" t="s">
        <v>4308</v>
      </c>
      <c r="I1057" s="447" t="s">
        <v>4308</v>
      </c>
      <c r="J1057" s="447" t="s">
        <v>4308</v>
      </c>
      <c r="K1057" s="447" t="s">
        <v>4308</v>
      </c>
      <c r="L1057" s="447" t="s">
        <v>4308</v>
      </c>
      <c r="M1057" s="447" t="s">
        <v>4308</v>
      </c>
      <c r="N1057" s="447" t="s">
        <v>4308</v>
      </c>
      <c r="O1057" s="447" t="s">
        <v>4308</v>
      </c>
      <c r="P1057" s="447" t="s">
        <v>4308</v>
      </c>
      <c r="Q1057" s="447" t="s">
        <v>4308</v>
      </c>
      <c r="R1057" s="447" t="s">
        <v>4308</v>
      </c>
      <c r="S1057" s="447" t="s">
        <v>4308</v>
      </c>
      <c r="T1057" s="447" t="s">
        <v>4308</v>
      </c>
      <c r="U1057" s="447" t="s">
        <v>4308</v>
      </c>
      <c r="V1057" s="447" t="s">
        <v>4308</v>
      </c>
      <c r="W1057" s="447" t="s">
        <v>4308</v>
      </c>
      <c r="X1057" s="447" t="s">
        <v>4308</v>
      </c>
      <c r="Y1057" s="447" t="s">
        <v>4308</v>
      </c>
      <c r="Z1057" s="447" t="s">
        <v>4308</v>
      </c>
    </row>
    <row r="1058" spans="1:26" x14ac:dyDescent="0.3">
      <c r="A1058" s="447">
        <v>702231</v>
      </c>
      <c r="B1058" s="447" t="s">
        <v>4307</v>
      </c>
      <c r="C1058" s="447" t="s">
        <v>4308</v>
      </c>
      <c r="D1058" s="447" t="s">
        <v>4308</v>
      </c>
      <c r="E1058" s="447" t="s">
        <v>4308</v>
      </c>
      <c r="F1058" s="447" t="s">
        <v>4308</v>
      </c>
      <c r="G1058" s="447" t="s">
        <v>4308</v>
      </c>
      <c r="H1058" s="447" t="s">
        <v>4308</v>
      </c>
      <c r="I1058" s="447" t="s">
        <v>4308</v>
      </c>
      <c r="J1058" s="447" t="s">
        <v>4308</v>
      </c>
      <c r="K1058" s="447" t="s">
        <v>4308</v>
      </c>
      <c r="L1058" s="447" t="s">
        <v>4308</v>
      </c>
      <c r="M1058" s="447" t="s">
        <v>4308</v>
      </c>
      <c r="N1058" s="447" t="s">
        <v>4308</v>
      </c>
      <c r="O1058" s="447" t="s">
        <v>4308</v>
      </c>
      <c r="P1058" s="447" t="s">
        <v>4308</v>
      </c>
      <c r="Q1058" s="447" t="s">
        <v>4308</v>
      </c>
      <c r="R1058" s="447" t="s">
        <v>4308</v>
      </c>
      <c r="S1058" s="447" t="s">
        <v>4308</v>
      </c>
      <c r="T1058" s="447" t="s">
        <v>4308</v>
      </c>
      <c r="U1058" s="447" t="s">
        <v>4308</v>
      </c>
      <c r="V1058" s="447" t="s">
        <v>4308</v>
      </c>
      <c r="W1058" s="447" t="s">
        <v>4308</v>
      </c>
      <c r="X1058" s="447" t="s">
        <v>4308</v>
      </c>
      <c r="Y1058" s="447" t="s">
        <v>4308</v>
      </c>
      <c r="Z1058" s="447" t="s">
        <v>4308</v>
      </c>
    </row>
    <row r="1059" spans="1:26" x14ac:dyDescent="0.3">
      <c r="A1059" s="447">
        <v>704607</v>
      </c>
      <c r="B1059" s="447" t="s">
        <v>4307</v>
      </c>
      <c r="C1059" s="447" t="s">
        <v>4308</v>
      </c>
      <c r="D1059" s="447" t="s">
        <v>4308</v>
      </c>
      <c r="E1059" s="447" t="s">
        <v>4308</v>
      </c>
      <c r="F1059" s="447" t="s">
        <v>4308</v>
      </c>
      <c r="G1059" s="447" t="s">
        <v>4308</v>
      </c>
      <c r="H1059" s="447" t="s">
        <v>4308</v>
      </c>
      <c r="I1059" s="447" t="s">
        <v>4308</v>
      </c>
      <c r="J1059" s="447" t="s">
        <v>4308</v>
      </c>
      <c r="K1059" s="447" t="s">
        <v>4308</v>
      </c>
      <c r="L1059" s="447" t="s">
        <v>4308</v>
      </c>
      <c r="M1059" s="447" t="s">
        <v>4308</v>
      </c>
      <c r="N1059" s="447" t="s">
        <v>4308</v>
      </c>
      <c r="O1059" s="447" t="s">
        <v>4308</v>
      </c>
      <c r="P1059" s="447" t="s">
        <v>4308</v>
      </c>
      <c r="Q1059" s="447" t="s">
        <v>4308</v>
      </c>
      <c r="R1059" s="447" t="s">
        <v>4308</v>
      </c>
      <c r="S1059" s="447" t="s">
        <v>4308</v>
      </c>
      <c r="T1059" s="447" t="s">
        <v>4308</v>
      </c>
      <c r="U1059" s="447" t="s">
        <v>4308</v>
      </c>
      <c r="V1059" s="447" t="s">
        <v>4308</v>
      </c>
      <c r="W1059" s="447" t="s">
        <v>4308</v>
      </c>
      <c r="X1059" s="447" t="s">
        <v>4308</v>
      </c>
      <c r="Y1059" s="447" t="s">
        <v>4308</v>
      </c>
      <c r="Z1059" s="447" t="s">
        <v>4308</v>
      </c>
    </row>
    <row r="1060" spans="1:26" x14ac:dyDescent="0.3">
      <c r="A1060" s="447">
        <v>702041</v>
      </c>
      <c r="B1060" s="447" t="s">
        <v>4307</v>
      </c>
      <c r="C1060" s="447" t="s">
        <v>4308</v>
      </c>
      <c r="D1060" s="447" t="s">
        <v>4308</v>
      </c>
      <c r="E1060" s="447" t="s">
        <v>4308</v>
      </c>
      <c r="F1060" s="447" t="s">
        <v>4308</v>
      </c>
      <c r="G1060" s="447" t="s">
        <v>4308</v>
      </c>
      <c r="H1060" s="447" t="s">
        <v>4308</v>
      </c>
      <c r="I1060" s="447" t="s">
        <v>4308</v>
      </c>
      <c r="J1060" s="447" t="s">
        <v>4308</v>
      </c>
      <c r="K1060" s="447" t="s">
        <v>4308</v>
      </c>
      <c r="L1060" s="447" t="s">
        <v>4308</v>
      </c>
      <c r="M1060" s="447" t="s">
        <v>4308</v>
      </c>
      <c r="N1060" s="447" t="s">
        <v>4308</v>
      </c>
      <c r="O1060" s="447" t="s">
        <v>4308</v>
      </c>
      <c r="P1060" s="447" t="s">
        <v>4308</v>
      </c>
      <c r="Q1060" s="447" t="s">
        <v>4308</v>
      </c>
      <c r="R1060" s="447" t="s">
        <v>4308</v>
      </c>
      <c r="S1060" s="447" t="s">
        <v>4308</v>
      </c>
      <c r="T1060" s="447" t="s">
        <v>4308</v>
      </c>
      <c r="U1060" s="447" t="s">
        <v>4308</v>
      </c>
      <c r="V1060" s="447" t="s">
        <v>4308</v>
      </c>
      <c r="W1060" s="447" t="s">
        <v>4308</v>
      </c>
      <c r="X1060" s="447" t="s">
        <v>4308</v>
      </c>
      <c r="Y1060" s="447" t="s">
        <v>4308</v>
      </c>
      <c r="Z1060" s="447" t="s">
        <v>4308</v>
      </c>
    </row>
    <row r="1061" spans="1:26" x14ac:dyDescent="0.3">
      <c r="A1061" s="447">
        <v>700633</v>
      </c>
      <c r="B1061" s="447" t="s">
        <v>4307</v>
      </c>
      <c r="C1061" s="447" t="s">
        <v>4308</v>
      </c>
      <c r="D1061" s="447" t="s">
        <v>4308</v>
      </c>
      <c r="E1061" s="447" t="s">
        <v>4308</v>
      </c>
      <c r="F1061" s="447" t="s">
        <v>4308</v>
      </c>
      <c r="G1061" s="447" t="s">
        <v>4308</v>
      </c>
      <c r="H1061" s="447" t="s">
        <v>4308</v>
      </c>
      <c r="I1061" s="447" t="s">
        <v>4308</v>
      </c>
      <c r="J1061" s="447" t="s">
        <v>4308</v>
      </c>
      <c r="K1061" s="447" t="s">
        <v>4308</v>
      </c>
      <c r="L1061" s="447" t="s">
        <v>4308</v>
      </c>
      <c r="M1061" s="447" t="s">
        <v>4308</v>
      </c>
      <c r="N1061" s="447" t="s">
        <v>4308</v>
      </c>
      <c r="O1061" s="447" t="s">
        <v>4308</v>
      </c>
      <c r="P1061" s="447" t="s">
        <v>4308</v>
      </c>
      <c r="Q1061" s="447" t="s">
        <v>4308</v>
      </c>
      <c r="R1061" s="447" t="s">
        <v>4308</v>
      </c>
      <c r="S1061" s="447" t="s">
        <v>4308</v>
      </c>
      <c r="T1061" s="447" t="s">
        <v>4308</v>
      </c>
      <c r="U1061" s="447" t="s">
        <v>4308</v>
      </c>
      <c r="V1061" s="447" t="s">
        <v>4308</v>
      </c>
      <c r="W1061" s="447" t="s">
        <v>4308</v>
      </c>
      <c r="X1061" s="447" t="s">
        <v>4308</v>
      </c>
      <c r="Y1061" s="447" t="s">
        <v>4308</v>
      </c>
      <c r="Z1061" s="447" t="s">
        <v>4308</v>
      </c>
    </row>
    <row r="1062" spans="1:26" x14ac:dyDescent="0.3">
      <c r="A1062" s="447">
        <v>705465</v>
      </c>
      <c r="B1062" s="447" t="s">
        <v>4307</v>
      </c>
      <c r="C1062" s="447" t="s">
        <v>4308</v>
      </c>
      <c r="D1062" s="447" t="s">
        <v>4308</v>
      </c>
      <c r="E1062" s="447" t="s">
        <v>4308</v>
      </c>
      <c r="F1062" s="447" t="s">
        <v>4308</v>
      </c>
      <c r="G1062" s="447" t="s">
        <v>4308</v>
      </c>
      <c r="H1062" s="447" t="s">
        <v>4308</v>
      </c>
      <c r="I1062" s="447" t="s">
        <v>4308</v>
      </c>
      <c r="J1062" s="447" t="s">
        <v>4308</v>
      </c>
      <c r="K1062" s="447" t="s">
        <v>4308</v>
      </c>
      <c r="L1062" s="447" t="s">
        <v>4308</v>
      </c>
      <c r="M1062" s="447" t="s">
        <v>4308</v>
      </c>
      <c r="N1062" s="447" t="s">
        <v>4308</v>
      </c>
      <c r="O1062" s="447" t="s">
        <v>4308</v>
      </c>
      <c r="P1062" s="447" t="s">
        <v>4308</v>
      </c>
      <c r="Q1062" s="447" t="s">
        <v>4308</v>
      </c>
      <c r="R1062" s="447" t="s">
        <v>4308</v>
      </c>
      <c r="S1062" s="447" t="s">
        <v>4308</v>
      </c>
      <c r="T1062" s="447" t="s">
        <v>4308</v>
      </c>
      <c r="U1062" s="447" t="s">
        <v>4308</v>
      </c>
      <c r="V1062" s="447" t="s">
        <v>4308</v>
      </c>
      <c r="W1062" s="447" t="s">
        <v>4308</v>
      </c>
      <c r="X1062" s="447" t="s">
        <v>4308</v>
      </c>
      <c r="Y1062" s="447" t="s">
        <v>4308</v>
      </c>
      <c r="Z1062" s="447" t="s">
        <v>4308</v>
      </c>
    </row>
    <row r="1063" spans="1:26" x14ac:dyDescent="0.3">
      <c r="A1063" s="447">
        <v>703095</v>
      </c>
      <c r="B1063" s="447" t="s">
        <v>4307</v>
      </c>
      <c r="C1063" s="447" t="s">
        <v>4308</v>
      </c>
      <c r="D1063" s="447" t="s">
        <v>4308</v>
      </c>
      <c r="E1063" s="447" t="s">
        <v>4308</v>
      </c>
      <c r="F1063" s="447" t="s">
        <v>4308</v>
      </c>
      <c r="G1063" s="447" t="s">
        <v>4308</v>
      </c>
      <c r="H1063" s="447" t="s">
        <v>4308</v>
      </c>
      <c r="I1063" s="447" t="s">
        <v>4308</v>
      </c>
      <c r="J1063" s="447" t="s">
        <v>4308</v>
      </c>
      <c r="K1063" s="447" t="s">
        <v>4308</v>
      </c>
      <c r="L1063" s="447" t="s">
        <v>4308</v>
      </c>
      <c r="M1063" s="447" t="s">
        <v>4308</v>
      </c>
      <c r="N1063" s="447" t="s">
        <v>4308</v>
      </c>
      <c r="O1063" s="447" t="s">
        <v>4308</v>
      </c>
      <c r="P1063" s="447" t="s">
        <v>4308</v>
      </c>
      <c r="Q1063" s="447" t="s">
        <v>4308</v>
      </c>
      <c r="R1063" s="447" t="s">
        <v>4308</v>
      </c>
      <c r="S1063" s="447" t="s">
        <v>4308</v>
      </c>
      <c r="T1063" s="447" t="s">
        <v>4308</v>
      </c>
      <c r="U1063" s="447" t="s">
        <v>4308</v>
      </c>
      <c r="V1063" s="447" t="s">
        <v>4308</v>
      </c>
      <c r="W1063" s="447" t="s">
        <v>4308</v>
      </c>
      <c r="X1063" s="447" t="s">
        <v>4308</v>
      </c>
      <c r="Y1063" s="447" t="s">
        <v>4308</v>
      </c>
      <c r="Z1063" s="447" t="s">
        <v>4308</v>
      </c>
    </row>
    <row r="1064" spans="1:26" x14ac:dyDescent="0.3">
      <c r="A1064" s="447">
        <v>705586</v>
      </c>
      <c r="B1064" s="447" t="s">
        <v>4307</v>
      </c>
      <c r="C1064" s="447" t="s">
        <v>4308</v>
      </c>
      <c r="D1064" s="447" t="s">
        <v>4308</v>
      </c>
      <c r="E1064" s="447" t="s">
        <v>4308</v>
      </c>
      <c r="F1064" s="447" t="s">
        <v>4308</v>
      </c>
      <c r="G1064" s="447" t="s">
        <v>4308</v>
      </c>
      <c r="H1064" s="447" t="s">
        <v>4308</v>
      </c>
      <c r="I1064" s="447" t="s">
        <v>4308</v>
      </c>
      <c r="J1064" s="447" t="s">
        <v>4308</v>
      </c>
      <c r="K1064" s="447" t="s">
        <v>4308</v>
      </c>
      <c r="L1064" s="447" t="s">
        <v>4308</v>
      </c>
      <c r="M1064" s="447" t="s">
        <v>4308</v>
      </c>
      <c r="N1064" s="447" t="s">
        <v>4308</v>
      </c>
      <c r="O1064" s="447" t="s">
        <v>4308</v>
      </c>
      <c r="P1064" s="447" t="s">
        <v>4308</v>
      </c>
      <c r="Q1064" s="447" t="s">
        <v>4308</v>
      </c>
      <c r="R1064" s="447" t="s">
        <v>4308</v>
      </c>
      <c r="S1064" s="447" t="s">
        <v>4308</v>
      </c>
      <c r="T1064" s="447" t="s">
        <v>4308</v>
      </c>
      <c r="U1064" s="447" t="s">
        <v>4308</v>
      </c>
      <c r="V1064" s="447" t="s">
        <v>4308</v>
      </c>
      <c r="W1064" s="447" t="s">
        <v>4308</v>
      </c>
      <c r="X1064" s="447" t="s">
        <v>4308</v>
      </c>
      <c r="Y1064" s="447" t="s">
        <v>4308</v>
      </c>
      <c r="Z1064" s="447" t="s">
        <v>4308</v>
      </c>
    </row>
    <row r="1065" spans="1:26" x14ac:dyDescent="0.3">
      <c r="A1065" s="447">
        <v>703485</v>
      </c>
      <c r="B1065" s="447" t="s">
        <v>4307</v>
      </c>
      <c r="C1065" s="447" t="s">
        <v>4308</v>
      </c>
      <c r="D1065" s="447" t="s">
        <v>4308</v>
      </c>
      <c r="E1065" s="447" t="s">
        <v>4308</v>
      </c>
      <c r="F1065" s="447" t="s">
        <v>4308</v>
      </c>
      <c r="G1065" s="447" t="s">
        <v>4308</v>
      </c>
      <c r="H1065" s="447" t="s">
        <v>4308</v>
      </c>
      <c r="I1065" s="447" t="s">
        <v>4308</v>
      </c>
      <c r="J1065" s="447" t="s">
        <v>4308</v>
      </c>
      <c r="K1065" s="447" t="s">
        <v>4308</v>
      </c>
      <c r="L1065" s="447" t="s">
        <v>4308</v>
      </c>
      <c r="M1065" s="447" t="s">
        <v>4308</v>
      </c>
      <c r="N1065" s="447" t="s">
        <v>4308</v>
      </c>
      <c r="O1065" s="447" t="s">
        <v>4308</v>
      </c>
      <c r="P1065" s="447" t="s">
        <v>4308</v>
      </c>
      <c r="Q1065" s="447" t="s">
        <v>4308</v>
      </c>
      <c r="R1065" s="447" t="s">
        <v>4308</v>
      </c>
      <c r="S1065" s="447" t="s">
        <v>4308</v>
      </c>
      <c r="T1065" s="447" t="s">
        <v>4308</v>
      </c>
      <c r="U1065" s="447" t="s">
        <v>4308</v>
      </c>
      <c r="V1065" s="447" t="s">
        <v>4308</v>
      </c>
      <c r="W1065" s="447" t="s">
        <v>4308</v>
      </c>
      <c r="X1065" s="447" t="s">
        <v>4308</v>
      </c>
      <c r="Y1065" s="447" t="s">
        <v>4308</v>
      </c>
      <c r="Z1065" s="447" t="s">
        <v>4308</v>
      </c>
    </row>
    <row r="1066" spans="1:26" x14ac:dyDescent="0.3">
      <c r="A1066" s="447">
        <v>705443</v>
      </c>
      <c r="B1066" s="447" t="s">
        <v>4307</v>
      </c>
      <c r="C1066" s="447" t="s">
        <v>4308</v>
      </c>
      <c r="D1066" s="447" t="s">
        <v>4308</v>
      </c>
      <c r="E1066" s="447" t="s">
        <v>4308</v>
      </c>
      <c r="F1066" s="447" t="s">
        <v>4308</v>
      </c>
      <c r="G1066" s="447" t="s">
        <v>4308</v>
      </c>
      <c r="H1066" s="447" t="s">
        <v>4308</v>
      </c>
      <c r="I1066" s="447" t="s">
        <v>4308</v>
      </c>
      <c r="J1066" s="447" t="s">
        <v>4308</v>
      </c>
      <c r="K1066" s="447" t="s">
        <v>4308</v>
      </c>
      <c r="L1066" s="447" t="s">
        <v>4308</v>
      </c>
      <c r="M1066" s="447" t="s">
        <v>4308</v>
      </c>
      <c r="N1066" s="447" t="s">
        <v>4308</v>
      </c>
      <c r="O1066" s="447" t="s">
        <v>4308</v>
      </c>
      <c r="P1066" s="447" t="s">
        <v>4308</v>
      </c>
      <c r="Q1066" s="447" t="s">
        <v>4308</v>
      </c>
      <c r="R1066" s="447" t="s">
        <v>4308</v>
      </c>
      <c r="S1066" s="447" t="s">
        <v>4308</v>
      </c>
      <c r="T1066" s="447" t="s">
        <v>4308</v>
      </c>
      <c r="U1066" s="447" t="s">
        <v>4308</v>
      </c>
      <c r="V1066" s="447" t="s">
        <v>4308</v>
      </c>
      <c r="W1066" s="447" t="s">
        <v>4308</v>
      </c>
      <c r="X1066" s="447" t="s">
        <v>4308</v>
      </c>
      <c r="Y1066" s="447" t="s">
        <v>4308</v>
      </c>
      <c r="Z1066" s="447" t="s">
        <v>4308</v>
      </c>
    </row>
    <row r="1067" spans="1:26" x14ac:dyDescent="0.3">
      <c r="A1067" s="447">
        <v>704534</v>
      </c>
      <c r="B1067" s="447" t="s">
        <v>4307</v>
      </c>
      <c r="C1067" s="447" t="s">
        <v>4308</v>
      </c>
      <c r="D1067" s="447" t="s">
        <v>4308</v>
      </c>
      <c r="E1067" s="447" t="s">
        <v>4308</v>
      </c>
      <c r="F1067" s="447" t="s">
        <v>4308</v>
      </c>
      <c r="G1067" s="447" t="s">
        <v>4308</v>
      </c>
      <c r="H1067" s="447" t="s">
        <v>4308</v>
      </c>
      <c r="I1067" s="447" t="s">
        <v>4308</v>
      </c>
      <c r="J1067" s="447" t="s">
        <v>4308</v>
      </c>
      <c r="K1067" s="447" t="s">
        <v>4308</v>
      </c>
      <c r="L1067" s="447" t="s">
        <v>4308</v>
      </c>
      <c r="M1067" s="447" t="s">
        <v>4308</v>
      </c>
      <c r="N1067" s="447" t="s">
        <v>4308</v>
      </c>
      <c r="O1067" s="447" t="s">
        <v>4308</v>
      </c>
      <c r="P1067" s="447" t="s">
        <v>4308</v>
      </c>
      <c r="Q1067" s="447" t="s">
        <v>4308</v>
      </c>
      <c r="R1067" s="447" t="s">
        <v>4308</v>
      </c>
      <c r="S1067" s="447" t="s">
        <v>4308</v>
      </c>
      <c r="T1067" s="447" t="s">
        <v>4308</v>
      </c>
      <c r="U1067" s="447" t="s">
        <v>4308</v>
      </c>
      <c r="V1067" s="447" t="s">
        <v>4308</v>
      </c>
      <c r="W1067" s="447" t="s">
        <v>4308</v>
      </c>
      <c r="X1067" s="447" t="s">
        <v>4308</v>
      </c>
      <c r="Y1067" s="447" t="s">
        <v>4308</v>
      </c>
      <c r="Z1067" s="447" t="s">
        <v>4308</v>
      </c>
    </row>
    <row r="1068" spans="1:26" x14ac:dyDescent="0.3">
      <c r="A1068" s="447">
        <v>704465</v>
      </c>
      <c r="B1068" s="447" t="s">
        <v>4307</v>
      </c>
      <c r="C1068" s="447" t="s">
        <v>4308</v>
      </c>
      <c r="D1068" s="447" t="s">
        <v>4308</v>
      </c>
      <c r="E1068" s="447" t="s">
        <v>4308</v>
      </c>
      <c r="F1068" s="447" t="s">
        <v>4308</v>
      </c>
      <c r="G1068" s="447" t="s">
        <v>4308</v>
      </c>
      <c r="H1068" s="447" t="s">
        <v>4308</v>
      </c>
      <c r="I1068" s="447" t="s">
        <v>4308</v>
      </c>
      <c r="J1068" s="447" t="s">
        <v>4308</v>
      </c>
      <c r="K1068" s="447" t="s">
        <v>4308</v>
      </c>
      <c r="L1068" s="447" t="s">
        <v>4308</v>
      </c>
      <c r="M1068" s="447" t="s">
        <v>4308</v>
      </c>
      <c r="N1068" s="447" t="s">
        <v>4308</v>
      </c>
      <c r="O1068" s="447" t="s">
        <v>4308</v>
      </c>
      <c r="P1068" s="447" t="s">
        <v>4308</v>
      </c>
      <c r="Q1068" s="447" t="s">
        <v>4308</v>
      </c>
      <c r="R1068" s="447" t="s">
        <v>4308</v>
      </c>
      <c r="S1068" s="447" t="s">
        <v>4308</v>
      </c>
      <c r="T1068" s="447" t="s">
        <v>4308</v>
      </c>
      <c r="U1068" s="447" t="s">
        <v>4308</v>
      </c>
      <c r="V1068" s="447" t="s">
        <v>4308</v>
      </c>
      <c r="W1068" s="447" t="s">
        <v>4308</v>
      </c>
      <c r="X1068" s="447" t="s">
        <v>4308</v>
      </c>
      <c r="Y1068" s="447" t="s">
        <v>4308</v>
      </c>
      <c r="Z1068" s="447" t="s">
        <v>4308</v>
      </c>
    </row>
    <row r="1069" spans="1:26" x14ac:dyDescent="0.3">
      <c r="A1069" s="447">
        <v>702560</v>
      </c>
      <c r="B1069" s="447" t="s">
        <v>4307</v>
      </c>
      <c r="C1069" s="447" t="s">
        <v>4308</v>
      </c>
      <c r="D1069" s="447" t="s">
        <v>4308</v>
      </c>
      <c r="E1069" s="447" t="s">
        <v>4308</v>
      </c>
      <c r="F1069" s="447" t="s">
        <v>4308</v>
      </c>
      <c r="G1069" s="447" t="s">
        <v>4308</v>
      </c>
      <c r="H1069" s="447" t="s">
        <v>4308</v>
      </c>
      <c r="I1069" s="447" t="s">
        <v>4308</v>
      </c>
      <c r="J1069" s="447" t="s">
        <v>4308</v>
      </c>
      <c r="K1069" s="447" t="s">
        <v>4308</v>
      </c>
      <c r="L1069" s="447" t="s">
        <v>4308</v>
      </c>
      <c r="M1069" s="447" t="s">
        <v>4308</v>
      </c>
      <c r="N1069" s="447" t="s">
        <v>4308</v>
      </c>
      <c r="O1069" s="447" t="s">
        <v>4308</v>
      </c>
      <c r="P1069" s="447" t="s">
        <v>4308</v>
      </c>
      <c r="Q1069" s="447" t="s">
        <v>4308</v>
      </c>
      <c r="R1069" s="447" t="s">
        <v>4308</v>
      </c>
      <c r="S1069" s="447" t="s">
        <v>4308</v>
      </c>
      <c r="T1069" s="447" t="s">
        <v>4308</v>
      </c>
      <c r="U1069" s="447" t="s">
        <v>4308</v>
      </c>
      <c r="V1069" s="447" t="s">
        <v>4308</v>
      </c>
      <c r="W1069" s="447" t="s">
        <v>4308</v>
      </c>
      <c r="X1069" s="447" t="s">
        <v>4308</v>
      </c>
      <c r="Y1069" s="447" t="s">
        <v>4308</v>
      </c>
      <c r="Z1069" s="447" t="s">
        <v>4308</v>
      </c>
    </row>
    <row r="1070" spans="1:26" x14ac:dyDescent="0.3">
      <c r="A1070" s="447">
        <v>705499</v>
      </c>
      <c r="B1070" s="447" t="s">
        <v>4307</v>
      </c>
      <c r="C1070" s="447" t="s">
        <v>4308</v>
      </c>
      <c r="D1070" s="447" t="s">
        <v>4308</v>
      </c>
      <c r="E1070" s="447" t="s">
        <v>4308</v>
      </c>
      <c r="F1070" s="447" t="s">
        <v>4308</v>
      </c>
      <c r="G1070" s="447" t="s">
        <v>4308</v>
      </c>
      <c r="H1070" s="447" t="s">
        <v>4308</v>
      </c>
      <c r="I1070" s="447" t="s">
        <v>4308</v>
      </c>
      <c r="J1070" s="447" t="s">
        <v>4308</v>
      </c>
      <c r="K1070" s="447" t="s">
        <v>4308</v>
      </c>
      <c r="L1070" s="447" t="s">
        <v>4308</v>
      </c>
      <c r="M1070" s="447" t="s">
        <v>4308</v>
      </c>
      <c r="N1070" s="447" t="s">
        <v>4308</v>
      </c>
      <c r="O1070" s="447" t="s">
        <v>4308</v>
      </c>
      <c r="P1070" s="447" t="s">
        <v>4308</v>
      </c>
      <c r="Q1070" s="447" t="s">
        <v>4308</v>
      </c>
      <c r="R1070" s="447" t="s">
        <v>4308</v>
      </c>
      <c r="S1070" s="447" t="s">
        <v>4308</v>
      </c>
      <c r="T1070" s="447" t="s">
        <v>4308</v>
      </c>
      <c r="U1070" s="447" t="s">
        <v>4308</v>
      </c>
      <c r="V1070" s="447" t="s">
        <v>4308</v>
      </c>
      <c r="W1070" s="447" t="s">
        <v>4308</v>
      </c>
      <c r="X1070" s="447" t="s">
        <v>4308</v>
      </c>
      <c r="Y1070" s="447" t="s">
        <v>4308</v>
      </c>
      <c r="Z1070" s="447" t="s">
        <v>4308</v>
      </c>
    </row>
    <row r="1071" spans="1:26" x14ac:dyDescent="0.3">
      <c r="A1071" s="447">
        <v>704196</v>
      </c>
      <c r="B1071" s="447" t="s">
        <v>4307</v>
      </c>
      <c r="C1071" s="447" t="s">
        <v>4308</v>
      </c>
      <c r="D1071" s="447" t="s">
        <v>4308</v>
      </c>
      <c r="E1071" s="447" t="s">
        <v>4308</v>
      </c>
      <c r="F1071" s="447" t="s">
        <v>4308</v>
      </c>
      <c r="G1071" s="447" t="s">
        <v>4308</v>
      </c>
      <c r="H1071" s="447" t="s">
        <v>4308</v>
      </c>
      <c r="I1071" s="447" t="s">
        <v>4308</v>
      </c>
      <c r="J1071" s="447" t="s">
        <v>4308</v>
      </c>
      <c r="K1071" s="447" t="s">
        <v>4308</v>
      </c>
      <c r="L1071" s="447" t="s">
        <v>4308</v>
      </c>
      <c r="M1071" s="447" t="s">
        <v>4308</v>
      </c>
      <c r="N1071" s="447" t="s">
        <v>4308</v>
      </c>
      <c r="O1071" s="447" t="s">
        <v>4308</v>
      </c>
      <c r="P1071" s="447" t="s">
        <v>4308</v>
      </c>
      <c r="Q1071" s="447" t="s">
        <v>4308</v>
      </c>
      <c r="R1071" s="447" t="s">
        <v>4308</v>
      </c>
      <c r="S1071" s="447" t="s">
        <v>4308</v>
      </c>
      <c r="T1071" s="447" t="s">
        <v>4308</v>
      </c>
      <c r="U1071" s="447" t="s">
        <v>4308</v>
      </c>
      <c r="V1071" s="447" t="s">
        <v>4308</v>
      </c>
      <c r="W1071" s="447" t="s">
        <v>4308</v>
      </c>
      <c r="X1071" s="447" t="s">
        <v>4308</v>
      </c>
      <c r="Y1071" s="447" t="s">
        <v>4308</v>
      </c>
      <c r="Z1071" s="447" t="s">
        <v>4308</v>
      </c>
    </row>
    <row r="1072" spans="1:26" x14ac:dyDescent="0.3">
      <c r="A1072" s="447">
        <v>703988</v>
      </c>
      <c r="B1072" s="447" t="s">
        <v>4307</v>
      </c>
      <c r="C1072" s="447" t="s">
        <v>4308</v>
      </c>
      <c r="D1072" s="447" t="s">
        <v>4308</v>
      </c>
      <c r="E1072" s="447" t="s">
        <v>4308</v>
      </c>
      <c r="F1072" s="447" t="s">
        <v>4308</v>
      </c>
      <c r="G1072" s="447" t="s">
        <v>4308</v>
      </c>
      <c r="H1072" s="447" t="s">
        <v>4308</v>
      </c>
      <c r="I1072" s="447" t="s">
        <v>4308</v>
      </c>
      <c r="J1072" s="447" t="s">
        <v>4308</v>
      </c>
      <c r="K1072" s="447" t="s">
        <v>4308</v>
      </c>
      <c r="L1072" s="447" t="s">
        <v>4308</v>
      </c>
      <c r="M1072" s="447" t="s">
        <v>4308</v>
      </c>
      <c r="N1072" s="447" t="s">
        <v>4308</v>
      </c>
      <c r="O1072" s="447" t="s">
        <v>4308</v>
      </c>
      <c r="P1072" s="447" t="s">
        <v>4308</v>
      </c>
      <c r="Q1072" s="447" t="s">
        <v>4308</v>
      </c>
      <c r="R1072" s="447" t="s">
        <v>4308</v>
      </c>
      <c r="S1072" s="447" t="s">
        <v>4308</v>
      </c>
      <c r="T1072" s="447" t="s">
        <v>4308</v>
      </c>
      <c r="U1072" s="447" t="s">
        <v>4308</v>
      </c>
      <c r="V1072" s="447" t="s">
        <v>4308</v>
      </c>
      <c r="W1072" s="447" t="s">
        <v>4308</v>
      </c>
      <c r="X1072" s="447" t="s">
        <v>4308</v>
      </c>
      <c r="Y1072" s="447" t="s">
        <v>4308</v>
      </c>
      <c r="Z1072" s="447" t="s">
        <v>4308</v>
      </c>
    </row>
    <row r="1073" spans="1:26" x14ac:dyDescent="0.3">
      <c r="A1073" s="447">
        <v>703559</v>
      </c>
      <c r="B1073" s="447" t="s">
        <v>4307</v>
      </c>
      <c r="C1073" s="447" t="s">
        <v>4308</v>
      </c>
      <c r="D1073" s="447" t="s">
        <v>4308</v>
      </c>
      <c r="E1073" s="447" t="s">
        <v>4308</v>
      </c>
      <c r="F1073" s="447" t="s">
        <v>4308</v>
      </c>
      <c r="G1073" s="447" t="s">
        <v>4308</v>
      </c>
      <c r="H1073" s="447" t="s">
        <v>4308</v>
      </c>
      <c r="I1073" s="447" t="s">
        <v>4308</v>
      </c>
      <c r="J1073" s="447" t="s">
        <v>4308</v>
      </c>
      <c r="K1073" s="447" t="s">
        <v>4308</v>
      </c>
      <c r="L1073" s="447" t="s">
        <v>4308</v>
      </c>
      <c r="M1073" s="447" t="s">
        <v>4308</v>
      </c>
      <c r="N1073" s="447" t="s">
        <v>4308</v>
      </c>
      <c r="O1073" s="447" t="s">
        <v>4308</v>
      </c>
      <c r="P1073" s="447" t="s">
        <v>4308</v>
      </c>
      <c r="Q1073" s="447" t="s">
        <v>4308</v>
      </c>
      <c r="R1073" s="447" t="s">
        <v>4308</v>
      </c>
      <c r="S1073" s="447" t="s">
        <v>4308</v>
      </c>
      <c r="T1073" s="447" t="s">
        <v>4308</v>
      </c>
      <c r="U1073" s="447" t="s">
        <v>4308</v>
      </c>
      <c r="V1073" s="447" t="s">
        <v>4308</v>
      </c>
      <c r="W1073" s="447" t="s">
        <v>4308</v>
      </c>
      <c r="X1073" s="447" t="s">
        <v>4308</v>
      </c>
      <c r="Y1073" s="447" t="s">
        <v>4308</v>
      </c>
      <c r="Z1073" s="447" t="s">
        <v>4308</v>
      </c>
    </row>
    <row r="1074" spans="1:26" x14ac:dyDescent="0.3">
      <c r="A1074" s="447">
        <v>703401</v>
      </c>
      <c r="B1074" s="447" t="s">
        <v>4307</v>
      </c>
      <c r="C1074" s="447" t="s">
        <v>4308</v>
      </c>
      <c r="D1074" s="447" t="s">
        <v>4308</v>
      </c>
      <c r="E1074" s="447" t="s">
        <v>4308</v>
      </c>
      <c r="F1074" s="447" t="s">
        <v>4308</v>
      </c>
      <c r="G1074" s="447" t="s">
        <v>4308</v>
      </c>
      <c r="H1074" s="447" t="s">
        <v>4308</v>
      </c>
      <c r="I1074" s="447" t="s">
        <v>4308</v>
      </c>
      <c r="J1074" s="447" t="s">
        <v>4308</v>
      </c>
      <c r="K1074" s="447" t="s">
        <v>4308</v>
      </c>
      <c r="L1074" s="447" t="s">
        <v>4308</v>
      </c>
      <c r="M1074" s="447" t="s">
        <v>4308</v>
      </c>
      <c r="N1074" s="447" t="s">
        <v>4308</v>
      </c>
      <c r="O1074" s="447" t="s">
        <v>4308</v>
      </c>
      <c r="P1074" s="447" t="s">
        <v>4308</v>
      </c>
      <c r="Q1074" s="447" t="s">
        <v>4308</v>
      </c>
      <c r="R1074" s="447" t="s">
        <v>4308</v>
      </c>
      <c r="S1074" s="447" t="s">
        <v>4308</v>
      </c>
      <c r="T1074" s="447" t="s">
        <v>4308</v>
      </c>
      <c r="U1074" s="447" t="s">
        <v>4308</v>
      </c>
      <c r="V1074" s="447" t="s">
        <v>4308</v>
      </c>
      <c r="W1074" s="447" t="s">
        <v>4308</v>
      </c>
      <c r="X1074" s="447" t="s">
        <v>4308</v>
      </c>
      <c r="Y1074" s="447" t="s">
        <v>4308</v>
      </c>
      <c r="Z1074" s="447" t="s">
        <v>4308</v>
      </c>
    </row>
    <row r="1075" spans="1:26" x14ac:dyDescent="0.3">
      <c r="A1075" s="447">
        <v>701394</v>
      </c>
      <c r="B1075" s="447" t="s">
        <v>4307</v>
      </c>
      <c r="C1075" s="447" t="s">
        <v>4308</v>
      </c>
      <c r="D1075" s="447" t="s">
        <v>4308</v>
      </c>
      <c r="E1075" s="447" t="s">
        <v>4308</v>
      </c>
      <c r="F1075" s="447" t="s">
        <v>4308</v>
      </c>
      <c r="G1075" s="447" t="s">
        <v>4308</v>
      </c>
      <c r="H1075" s="447" t="s">
        <v>4308</v>
      </c>
      <c r="I1075" s="447" t="s">
        <v>4308</v>
      </c>
      <c r="J1075" s="447" t="s">
        <v>4308</v>
      </c>
      <c r="K1075" s="447" t="s">
        <v>4308</v>
      </c>
      <c r="L1075" s="447" t="s">
        <v>4308</v>
      </c>
      <c r="M1075" s="447" t="s">
        <v>4308</v>
      </c>
      <c r="N1075" s="447" t="s">
        <v>4308</v>
      </c>
      <c r="O1075" s="447" t="s">
        <v>4308</v>
      </c>
      <c r="P1075" s="447" t="s">
        <v>4308</v>
      </c>
      <c r="Q1075" s="447" t="s">
        <v>4308</v>
      </c>
      <c r="R1075" s="447" t="s">
        <v>4308</v>
      </c>
      <c r="S1075" s="447" t="s">
        <v>4308</v>
      </c>
      <c r="T1075" s="447" t="s">
        <v>4308</v>
      </c>
      <c r="U1075" s="447" t="s">
        <v>4308</v>
      </c>
      <c r="V1075" s="447" t="s">
        <v>4308</v>
      </c>
      <c r="W1075" s="447" t="s">
        <v>4308</v>
      </c>
      <c r="X1075" s="447" t="s">
        <v>4308</v>
      </c>
      <c r="Y1075" s="447" t="s">
        <v>4308</v>
      </c>
      <c r="Z1075" s="447" t="s">
        <v>4308</v>
      </c>
    </row>
    <row r="1076" spans="1:26" x14ac:dyDescent="0.3">
      <c r="A1076" s="447">
        <v>704416</v>
      </c>
      <c r="B1076" s="447" t="s">
        <v>4307</v>
      </c>
      <c r="C1076" s="447" t="s">
        <v>4308</v>
      </c>
      <c r="D1076" s="447" t="s">
        <v>4308</v>
      </c>
      <c r="E1076" s="447" t="s">
        <v>4308</v>
      </c>
      <c r="F1076" s="447" t="s">
        <v>4308</v>
      </c>
      <c r="G1076" s="447" t="s">
        <v>4308</v>
      </c>
      <c r="H1076" s="447" t="s">
        <v>4308</v>
      </c>
      <c r="I1076" s="447" t="s">
        <v>4308</v>
      </c>
      <c r="J1076" s="447" t="s">
        <v>4308</v>
      </c>
      <c r="K1076" s="447" t="s">
        <v>4308</v>
      </c>
      <c r="L1076" s="447" t="s">
        <v>4308</v>
      </c>
      <c r="M1076" s="447" t="s">
        <v>4308</v>
      </c>
      <c r="N1076" s="447" t="s">
        <v>4308</v>
      </c>
      <c r="O1076" s="447" t="s">
        <v>4308</v>
      </c>
      <c r="P1076" s="447" t="s">
        <v>4308</v>
      </c>
      <c r="Q1076" s="447" t="s">
        <v>4308</v>
      </c>
      <c r="R1076" s="447" t="s">
        <v>4308</v>
      </c>
      <c r="S1076" s="447" t="s">
        <v>4308</v>
      </c>
      <c r="T1076" s="447" t="s">
        <v>4308</v>
      </c>
      <c r="U1076" s="447" t="s">
        <v>4308</v>
      </c>
      <c r="V1076" s="447" t="s">
        <v>4308</v>
      </c>
      <c r="W1076" s="447" t="s">
        <v>4308</v>
      </c>
      <c r="X1076" s="447" t="s">
        <v>4308</v>
      </c>
      <c r="Y1076" s="447" t="s">
        <v>4308</v>
      </c>
      <c r="Z1076" s="447" t="s">
        <v>4308</v>
      </c>
    </row>
    <row r="1077" spans="1:26" x14ac:dyDescent="0.3">
      <c r="A1077" s="447">
        <v>703581</v>
      </c>
      <c r="B1077" s="447" t="s">
        <v>4307</v>
      </c>
      <c r="C1077" s="447" t="s">
        <v>4308</v>
      </c>
      <c r="D1077" s="447" t="s">
        <v>4308</v>
      </c>
      <c r="E1077" s="447" t="s">
        <v>4308</v>
      </c>
      <c r="F1077" s="447" t="s">
        <v>4308</v>
      </c>
      <c r="G1077" s="447" t="s">
        <v>4308</v>
      </c>
      <c r="H1077" s="447" t="s">
        <v>4308</v>
      </c>
      <c r="I1077" s="447" t="s">
        <v>4308</v>
      </c>
      <c r="J1077" s="447" t="s">
        <v>4308</v>
      </c>
      <c r="K1077" s="447" t="s">
        <v>4308</v>
      </c>
      <c r="L1077" s="447" t="s">
        <v>4308</v>
      </c>
      <c r="M1077" s="447" t="s">
        <v>4308</v>
      </c>
      <c r="N1077" s="447" t="s">
        <v>4308</v>
      </c>
      <c r="O1077" s="447" t="s">
        <v>4308</v>
      </c>
      <c r="P1077" s="447" t="s">
        <v>4308</v>
      </c>
      <c r="Q1077" s="447" t="s">
        <v>4308</v>
      </c>
      <c r="R1077" s="447" t="s">
        <v>4308</v>
      </c>
      <c r="S1077" s="447" t="s">
        <v>4308</v>
      </c>
      <c r="T1077" s="447" t="s">
        <v>4308</v>
      </c>
      <c r="U1077" s="447" t="s">
        <v>4308</v>
      </c>
      <c r="V1077" s="447" t="s">
        <v>4308</v>
      </c>
      <c r="W1077" s="447" t="s">
        <v>4308</v>
      </c>
      <c r="X1077" s="447" t="s">
        <v>4308</v>
      </c>
      <c r="Y1077" s="447" t="s">
        <v>4308</v>
      </c>
      <c r="Z1077" s="447" t="s">
        <v>4308</v>
      </c>
    </row>
    <row r="1078" spans="1:26" x14ac:dyDescent="0.3">
      <c r="A1078" s="447">
        <v>703212</v>
      </c>
      <c r="B1078" s="447" t="s">
        <v>4307</v>
      </c>
      <c r="C1078" s="447" t="s">
        <v>4308</v>
      </c>
      <c r="D1078" s="447" t="s">
        <v>4308</v>
      </c>
      <c r="E1078" s="447" t="s">
        <v>4308</v>
      </c>
      <c r="F1078" s="447" t="s">
        <v>4308</v>
      </c>
      <c r="G1078" s="447" t="s">
        <v>4308</v>
      </c>
      <c r="H1078" s="447" t="s">
        <v>4308</v>
      </c>
      <c r="I1078" s="447" t="s">
        <v>4308</v>
      </c>
      <c r="J1078" s="447" t="s">
        <v>4308</v>
      </c>
      <c r="K1078" s="447" t="s">
        <v>4308</v>
      </c>
      <c r="L1078" s="447" t="s">
        <v>4308</v>
      </c>
      <c r="M1078" s="447" t="s">
        <v>4308</v>
      </c>
      <c r="N1078" s="447" t="s">
        <v>4308</v>
      </c>
      <c r="O1078" s="447" t="s">
        <v>4308</v>
      </c>
      <c r="P1078" s="447" t="s">
        <v>4308</v>
      </c>
      <c r="Q1078" s="447" t="s">
        <v>4308</v>
      </c>
      <c r="R1078" s="447" t="s">
        <v>4308</v>
      </c>
      <c r="S1078" s="447" t="s">
        <v>4308</v>
      </c>
      <c r="T1078" s="447" t="s">
        <v>4308</v>
      </c>
      <c r="U1078" s="447" t="s">
        <v>4308</v>
      </c>
      <c r="V1078" s="447" t="s">
        <v>4308</v>
      </c>
      <c r="W1078" s="447" t="s">
        <v>4308</v>
      </c>
      <c r="X1078" s="447" t="s">
        <v>4308</v>
      </c>
      <c r="Y1078" s="447" t="s">
        <v>4308</v>
      </c>
      <c r="Z1078" s="447" t="s">
        <v>4308</v>
      </c>
    </row>
    <row r="1079" spans="1:26" x14ac:dyDescent="0.3">
      <c r="A1079" s="447">
        <v>700956</v>
      </c>
      <c r="B1079" s="447" t="s">
        <v>4307</v>
      </c>
      <c r="C1079" s="447" t="s">
        <v>4308</v>
      </c>
      <c r="D1079" s="447" t="s">
        <v>4308</v>
      </c>
      <c r="E1079" s="447" t="s">
        <v>4308</v>
      </c>
      <c r="F1079" s="447" t="s">
        <v>4308</v>
      </c>
      <c r="G1079" s="447" t="s">
        <v>4308</v>
      </c>
      <c r="H1079" s="447" t="s">
        <v>4308</v>
      </c>
      <c r="I1079" s="447" t="s">
        <v>4308</v>
      </c>
      <c r="J1079" s="447" t="s">
        <v>4308</v>
      </c>
      <c r="K1079" s="447" t="s">
        <v>4308</v>
      </c>
      <c r="L1079" s="447" t="s">
        <v>4308</v>
      </c>
      <c r="M1079" s="447" t="s">
        <v>4308</v>
      </c>
      <c r="N1079" s="447" t="s">
        <v>4308</v>
      </c>
      <c r="O1079" s="447" t="s">
        <v>4308</v>
      </c>
      <c r="P1079" s="447" t="s">
        <v>4308</v>
      </c>
      <c r="Q1079" s="447" t="s">
        <v>4308</v>
      </c>
      <c r="R1079" s="447" t="s">
        <v>4308</v>
      </c>
      <c r="S1079" s="447" t="s">
        <v>4308</v>
      </c>
      <c r="T1079" s="447" t="s">
        <v>4308</v>
      </c>
      <c r="U1079" s="447" t="s">
        <v>4308</v>
      </c>
      <c r="V1079" s="447" t="s">
        <v>4308</v>
      </c>
      <c r="W1079" s="447" t="s">
        <v>4308</v>
      </c>
      <c r="X1079" s="447" t="s">
        <v>4308</v>
      </c>
      <c r="Y1079" s="447" t="s">
        <v>4308</v>
      </c>
      <c r="Z1079" s="447" t="s">
        <v>4308</v>
      </c>
    </row>
    <row r="1080" spans="1:26" x14ac:dyDescent="0.3">
      <c r="A1080" s="447">
        <v>700787</v>
      </c>
      <c r="B1080" s="447" t="s">
        <v>4307</v>
      </c>
      <c r="C1080" s="447" t="s">
        <v>4308</v>
      </c>
      <c r="D1080" s="447" t="s">
        <v>4308</v>
      </c>
      <c r="E1080" s="447" t="s">
        <v>4308</v>
      </c>
      <c r="F1080" s="447" t="s">
        <v>4308</v>
      </c>
      <c r="G1080" s="447" t="s">
        <v>4308</v>
      </c>
      <c r="H1080" s="447" t="s">
        <v>4308</v>
      </c>
      <c r="I1080" s="447" t="s">
        <v>4308</v>
      </c>
      <c r="J1080" s="447" t="s">
        <v>4308</v>
      </c>
      <c r="K1080" s="447" t="s">
        <v>4308</v>
      </c>
      <c r="L1080" s="447" t="s">
        <v>4308</v>
      </c>
      <c r="M1080" s="447" t="s">
        <v>4308</v>
      </c>
      <c r="N1080" s="447" t="s">
        <v>4308</v>
      </c>
      <c r="O1080" s="447" t="s">
        <v>4308</v>
      </c>
      <c r="P1080" s="447" t="s">
        <v>4308</v>
      </c>
      <c r="Q1080" s="447" t="s">
        <v>4308</v>
      </c>
      <c r="R1080" s="447" t="s">
        <v>4308</v>
      </c>
      <c r="S1080" s="447" t="s">
        <v>4308</v>
      </c>
      <c r="T1080" s="447" t="s">
        <v>4308</v>
      </c>
      <c r="U1080" s="447" t="s">
        <v>4308</v>
      </c>
      <c r="V1080" s="447" t="s">
        <v>4308</v>
      </c>
      <c r="W1080" s="447" t="s">
        <v>4308</v>
      </c>
      <c r="X1080" s="447" t="s">
        <v>4308</v>
      </c>
      <c r="Y1080" s="447" t="s">
        <v>4308</v>
      </c>
      <c r="Z1080" s="447" t="s">
        <v>4308</v>
      </c>
    </row>
    <row r="1081" spans="1:26" x14ac:dyDescent="0.3">
      <c r="A1081" s="447">
        <v>704227</v>
      </c>
      <c r="B1081" s="447" t="s">
        <v>4307</v>
      </c>
      <c r="C1081" s="447" t="s">
        <v>4308</v>
      </c>
      <c r="D1081" s="447" t="s">
        <v>4308</v>
      </c>
      <c r="E1081" s="447" t="s">
        <v>4308</v>
      </c>
      <c r="F1081" s="447" t="s">
        <v>4308</v>
      </c>
      <c r="G1081" s="447" t="s">
        <v>4308</v>
      </c>
      <c r="H1081" s="447" t="s">
        <v>4308</v>
      </c>
      <c r="I1081" s="447" t="s">
        <v>4308</v>
      </c>
      <c r="J1081" s="447" t="s">
        <v>4308</v>
      </c>
      <c r="K1081" s="447" t="s">
        <v>4308</v>
      </c>
      <c r="L1081" s="447" t="s">
        <v>4308</v>
      </c>
      <c r="M1081" s="447" t="s">
        <v>4308</v>
      </c>
      <c r="N1081" s="447" t="s">
        <v>4308</v>
      </c>
      <c r="O1081" s="447" t="s">
        <v>4308</v>
      </c>
      <c r="P1081" s="447" t="s">
        <v>4308</v>
      </c>
      <c r="Q1081" s="447" t="s">
        <v>4308</v>
      </c>
      <c r="R1081" s="447" t="s">
        <v>4308</v>
      </c>
      <c r="S1081" s="447" t="s">
        <v>4308</v>
      </c>
      <c r="T1081" s="447" t="s">
        <v>4308</v>
      </c>
      <c r="U1081" s="447" t="s">
        <v>4308</v>
      </c>
      <c r="V1081" s="447" t="s">
        <v>4308</v>
      </c>
      <c r="W1081" s="447" t="s">
        <v>4308</v>
      </c>
      <c r="X1081" s="447" t="s">
        <v>4308</v>
      </c>
      <c r="Y1081" s="447" t="s">
        <v>4308</v>
      </c>
      <c r="Z1081" s="447" t="s">
        <v>4308</v>
      </c>
    </row>
    <row r="1082" spans="1:26" x14ac:dyDescent="0.3">
      <c r="A1082" s="447">
        <v>703934</v>
      </c>
      <c r="B1082" s="447" t="s">
        <v>4307</v>
      </c>
      <c r="C1082" s="447" t="s">
        <v>4308</v>
      </c>
      <c r="D1082" s="447" t="s">
        <v>4308</v>
      </c>
      <c r="E1082" s="447" t="s">
        <v>4308</v>
      </c>
      <c r="F1082" s="447" t="s">
        <v>4308</v>
      </c>
      <c r="G1082" s="447" t="s">
        <v>4308</v>
      </c>
      <c r="H1082" s="447" t="s">
        <v>4308</v>
      </c>
      <c r="I1082" s="447" t="s">
        <v>4308</v>
      </c>
      <c r="J1082" s="447" t="s">
        <v>4308</v>
      </c>
      <c r="K1082" s="447" t="s">
        <v>4308</v>
      </c>
      <c r="L1082" s="447" t="s">
        <v>4308</v>
      </c>
      <c r="M1082" s="447" t="s">
        <v>4308</v>
      </c>
      <c r="N1082" s="447" t="s">
        <v>4308</v>
      </c>
      <c r="O1082" s="447" t="s">
        <v>4308</v>
      </c>
      <c r="P1082" s="447" t="s">
        <v>4308</v>
      </c>
      <c r="Q1082" s="447" t="s">
        <v>4308</v>
      </c>
      <c r="R1082" s="447" t="s">
        <v>4308</v>
      </c>
      <c r="S1082" s="447" t="s">
        <v>4308</v>
      </c>
      <c r="T1082" s="447" t="s">
        <v>4308</v>
      </c>
      <c r="U1082" s="447" t="s">
        <v>4308</v>
      </c>
      <c r="V1082" s="447" t="s">
        <v>4308</v>
      </c>
      <c r="W1082" s="447" t="s">
        <v>4308</v>
      </c>
      <c r="X1082" s="447" t="s">
        <v>4308</v>
      </c>
      <c r="Y1082" s="447" t="s">
        <v>4308</v>
      </c>
      <c r="Z1082" s="447" t="s">
        <v>4308</v>
      </c>
    </row>
    <row r="1083" spans="1:26" x14ac:dyDescent="0.3">
      <c r="A1083" s="447">
        <v>702920</v>
      </c>
      <c r="B1083" s="447" t="s">
        <v>4307</v>
      </c>
      <c r="C1083" s="447" t="s">
        <v>4308</v>
      </c>
      <c r="D1083" s="447" t="s">
        <v>4308</v>
      </c>
      <c r="E1083" s="447" t="s">
        <v>4308</v>
      </c>
      <c r="F1083" s="447" t="s">
        <v>4308</v>
      </c>
      <c r="G1083" s="447" t="s">
        <v>4308</v>
      </c>
      <c r="H1083" s="447" t="s">
        <v>4308</v>
      </c>
      <c r="I1083" s="447" t="s">
        <v>4308</v>
      </c>
      <c r="J1083" s="447" t="s">
        <v>4308</v>
      </c>
      <c r="K1083" s="447" t="s">
        <v>4308</v>
      </c>
      <c r="L1083" s="447" t="s">
        <v>4308</v>
      </c>
      <c r="M1083" s="447" t="s">
        <v>4308</v>
      </c>
      <c r="N1083" s="447" t="s">
        <v>4308</v>
      </c>
      <c r="O1083" s="447" t="s">
        <v>4308</v>
      </c>
      <c r="P1083" s="447" t="s">
        <v>4308</v>
      </c>
      <c r="Q1083" s="447" t="s">
        <v>4308</v>
      </c>
      <c r="R1083" s="447" t="s">
        <v>4308</v>
      </c>
      <c r="S1083" s="447" t="s">
        <v>4308</v>
      </c>
      <c r="T1083" s="447" t="s">
        <v>4308</v>
      </c>
      <c r="U1083" s="447" t="s">
        <v>4308</v>
      </c>
      <c r="V1083" s="447" t="s">
        <v>4308</v>
      </c>
      <c r="W1083" s="447" t="s">
        <v>4308</v>
      </c>
      <c r="X1083" s="447" t="s">
        <v>4308</v>
      </c>
      <c r="Y1083" s="447" t="s">
        <v>4308</v>
      </c>
      <c r="Z1083" s="447" t="s">
        <v>4308</v>
      </c>
    </row>
    <row r="1084" spans="1:26" x14ac:dyDescent="0.3">
      <c r="A1084" s="447">
        <v>703305</v>
      </c>
      <c r="B1084" s="447" t="s">
        <v>4307</v>
      </c>
      <c r="C1084" s="447" t="s">
        <v>4308</v>
      </c>
      <c r="D1084" s="447" t="s">
        <v>4308</v>
      </c>
      <c r="E1084" s="447" t="s">
        <v>4308</v>
      </c>
      <c r="F1084" s="447" t="s">
        <v>4308</v>
      </c>
      <c r="G1084" s="447" t="s">
        <v>4308</v>
      </c>
      <c r="H1084" s="447" t="s">
        <v>4308</v>
      </c>
      <c r="I1084" s="447" t="s">
        <v>4308</v>
      </c>
      <c r="J1084" s="447" t="s">
        <v>4308</v>
      </c>
      <c r="K1084" s="447" t="s">
        <v>4308</v>
      </c>
      <c r="L1084" s="447" t="s">
        <v>4308</v>
      </c>
      <c r="M1084" s="447" t="s">
        <v>4308</v>
      </c>
      <c r="N1084" s="447" t="s">
        <v>4308</v>
      </c>
      <c r="O1084" s="447" t="s">
        <v>4308</v>
      </c>
      <c r="P1084" s="447" t="s">
        <v>4308</v>
      </c>
      <c r="Q1084" s="447" t="s">
        <v>4308</v>
      </c>
      <c r="R1084" s="447" t="s">
        <v>4308</v>
      </c>
      <c r="S1084" s="447" t="s">
        <v>4308</v>
      </c>
      <c r="T1084" s="447" t="s">
        <v>4308</v>
      </c>
      <c r="U1084" s="447" t="s">
        <v>4308</v>
      </c>
      <c r="V1084" s="447" t="s">
        <v>4308</v>
      </c>
      <c r="W1084" s="447" t="s">
        <v>4308</v>
      </c>
      <c r="X1084" s="447" t="s">
        <v>4308</v>
      </c>
      <c r="Y1084" s="447" t="s">
        <v>4308</v>
      </c>
      <c r="Z1084" s="447" t="s">
        <v>4308</v>
      </c>
    </row>
    <row r="1085" spans="1:26" x14ac:dyDescent="0.3">
      <c r="A1085" s="447">
        <v>700906</v>
      </c>
      <c r="B1085" s="447" t="s">
        <v>4307</v>
      </c>
      <c r="C1085" s="447" t="s">
        <v>4308</v>
      </c>
      <c r="D1085" s="447" t="s">
        <v>4308</v>
      </c>
      <c r="E1085" s="447" t="s">
        <v>4308</v>
      </c>
      <c r="F1085" s="447" t="s">
        <v>4308</v>
      </c>
      <c r="G1085" s="447" t="s">
        <v>4308</v>
      </c>
      <c r="H1085" s="447" t="s">
        <v>4308</v>
      </c>
      <c r="I1085" s="447" t="s">
        <v>4308</v>
      </c>
      <c r="J1085" s="447" t="s">
        <v>4308</v>
      </c>
      <c r="K1085" s="447" t="s">
        <v>4308</v>
      </c>
      <c r="L1085" s="447" t="s">
        <v>4308</v>
      </c>
      <c r="M1085" s="447" t="s">
        <v>4308</v>
      </c>
      <c r="N1085" s="447" t="s">
        <v>4308</v>
      </c>
      <c r="O1085" s="447" t="s">
        <v>4308</v>
      </c>
      <c r="P1085" s="447" t="s">
        <v>4308</v>
      </c>
      <c r="Q1085" s="447" t="s">
        <v>4308</v>
      </c>
      <c r="R1085" s="447" t="s">
        <v>4308</v>
      </c>
      <c r="S1085" s="447" t="s">
        <v>4308</v>
      </c>
      <c r="T1085" s="447" t="s">
        <v>4308</v>
      </c>
      <c r="U1085" s="447" t="s">
        <v>4308</v>
      </c>
      <c r="V1085" s="447" t="s">
        <v>4308</v>
      </c>
      <c r="W1085" s="447" t="s">
        <v>4308</v>
      </c>
      <c r="X1085" s="447" t="s">
        <v>4308</v>
      </c>
      <c r="Y1085" s="447" t="s">
        <v>4308</v>
      </c>
      <c r="Z1085" s="447" t="s">
        <v>4308</v>
      </c>
    </row>
    <row r="1086" spans="1:26" x14ac:dyDescent="0.3">
      <c r="A1086" s="447">
        <v>700965</v>
      </c>
      <c r="B1086" s="447" t="s">
        <v>4307</v>
      </c>
      <c r="C1086" s="447" t="s">
        <v>4308</v>
      </c>
      <c r="D1086" s="447" t="s">
        <v>4308</v>
      </c>
      <c r="E1086" s="447" t="s">
        <v>4308</v>
      </c>
      <c r="F1086" s="447" t="s">
        <v>4308</v>
      </c>
      <c r="G1086" s="447" t="s">
        <v>4308</v>
      </c>
      <c r="H1086" s="447" t="s">
        <v>4308</v>
      </c>
      <c r="I1086" s="447" t="s">
        <v>4308</v>
      </c>
      <c r="J1086" s="447" t="s">
        <v>4308</v>
      </c>
      <c r="K1086" s="447" t="s">
        <v>4308</v>
      </c>
      <c r="L1086" s="447" t="s">
        <v>4308</v>
      </c>
      <c r="M1086" s="447" t="s">
        <v>4308</v>
      </c>
      <c r="N1086" s="447" t="s">
        <v>4308</v>
      </c>
      <c r="O1086" s="447" t="s">
        <v>4308</v>
      </c>
      <c r="P1086" s="447" t="s">
        <v>4308</v>
      </c>
      <c r="Q1086" s="447" t="s">
        <v>4308</v>
      </c>
      <c r="R1086" s="447" t="s">
        <v>4308</v>
      </c>
      <c r="S1086" s="447" t="s">
        <v>4308</v>
      </c>
      <c r="T1086" s="447" t="s">
        <v>4308</v>
      </c>
      <c r="U1086" s="447" t="s">
        <v>4308</v>
      </c>
      <c r="V1086" s="447" t="s">
        <v>4308</v>
      </c>
      <c r="W1086" s="447" t="s">
        <v>4308</v>
      </c>
      <c r="X1086" s="447" t="s">
        <v>4308</v>
      </c>
      <c r="Y1086" s="447" t="s">
        <v>4308</v>
      </c>
      <c r="Z1086" s="447" t="s">
        <v>4308</v>
      </c>
    </row>
    <row r="1087" spans="1:26" x14ac:dyDescent="0.3">
      <c r="A1087" s="447">
        <v>701732</v>
      </c>
      <c r="B1087" s="447" t="s">
        <v>4307</v>
      </c>
      <c r="C1087" s="447" t="s">
        <v>4308</v>
      </c>
      <c r="D1087" s="447" t="s">
        <v>4308</v>
      </c>
      <c r="E1087" s="447" t="s">
        <v>4308</v>
      </c>
      <c r="F1087" s="447" t="s">
        <v>4308</v>
      </c>
      <c r="G1087" s="447" t="s">
        <v>4308</v>
      </c>
      <c r="H1087" s="447" t="s">
        <v>4308</v>
      </c>
      <c r="I1087" s="447" t="s">
        <v>4308</v>
      </c>
      <c r="J1087" s="447" t="s">
        <v>4308</v>
      </c>
      <c r="K1087" s="447" t="s">
        <v>4308</v>
      </c>
      <c r="L1087" s="447" t="s">
        <v>4308</v>
      </c>
      <c r="M1087" s="447" t="s">
        <v>4308</v>
      </c>
      <c r="N1087" s="447" t="s">
        <v>4308</v>
      </c>
      <c r="O1087" s="447" t="s">
        <v>4308</v>
      </c>
      <c r="P1087" s="447" t="s">
        <v>4308</v>
      </c>
      <c r="Q1087" s="447" t="s">
        <v>4308</v>
      </c>
      <c r="R1087" s="447" t="s">
        <v>4308</v>
      </c>
      <c r="S1087" s="447" t="s">
        <v>4308</v>
      </c>
      <c r="T1087" s="447" t="s">
        <v>4308</v>
      </c>
      <c r="U1087" s="447" t="s">
        <v>4308</v>
      </c>
      <c r="V1087" s="447" t="s">
        <v>4308</v>
      </c>
      <c r="W1087" s="447" t="s">
        <v>4308</v>
      </c>
      <c r="X1087" s="447" t="s">
        <v>4308</v>
      </c>
      <c r="Y1087" s="447" t="s">
        <v>4308</v>
      </c>
      <c r="Z1087" s="447" t="s">
        <v>4308</v>
      </c>
    </row>
    <row r="1088" spans="1:26" x14ac:dyDescent="0.3">
      <c r="A1088" s="447">
        <v>701325</v>
      </c>
      <c r="B1088" s="447" t="s">
        <v>4307</v>
      </c>
      <c r="C1088" s="447" t="s">
        <v>4308</v>
      </c>
      <c r="D1088" s="447" t="s">
        <v>4308</v>
      </c>
      <c r="E1088" s="447" t="s">
        <v>4308</v>
      </c>
      <c r="F1088" s="447" t="s">
        <v>4308</v>
      </c>
      <c r="G1088" s="447" t="s">
        <v>4308</v>
      </c>
      <c r="H1088" s="447" t="s">
        <v>4308</v>
      </c>
      <c r="I1088" s="447" t="s">
        <v>4308</v>
      </c>
      <c r="J1088" s="447" t="s">
        <v>4308</v>
      </c>
      <c r="K1088" s="447" t="s">
        <v>4308</v>
      </c>
      <c r="L1088" s="447" t="s">
        <v>4308</v>
      </c>
      <c r="M1088" s="447" t="s">
        <v>4308</v>
      </c>
      <c r="N1088" s="447" t="s">
        <v>4308</v>
      </c>
      <c r="O1088" s="447" t="s">
        <v>4308</v>
      </c>
      <c r="P1088" s="447" t="s">
        <v>4308</v>
      </c>
      <c r="Q1088" s="447" t="s">
        <v>4308</v>
      </c>
      <c r="R1088" s="447" t="s">
        <v>4308</v>
      </c>
      <c r="S1088" s="447" t="s">
        <v>4308</v>
      </c>
      <c r="T1088" s="447" t="s">
        <v>4308</v>
      </c>
      <c r="U1088" s="447" t="s">
        <v>4308</v>
      </c>
      <c r="V1088" s="447" t="s">
        <v>4308</v>
      </c>
      <c r="W1088" s="447" t="s">
        <v>4308</v>
      </c>
      <c r="X1088" s="447" t="s">
        <v>4308</v>
      </c>
      <c r="Y1088" s="447" t="s">
        <v>4308</v>
      </c>
      <c r="Z1088" s="447" t="s">
        <v>4308</v>
      </c>
    </row>
    <row r="1089" spans="1:26" x14ac:dyDescent="0.3">
      <c r="A1089" s="447">
        <v>703742</v>
      </c>
      <c r="B1089" s="447" t="s">
        <v>4307</v>
      </c>
      <c r="C1089" s="447" t="s">
        <v>4308</v>
      </c>
      <c r="D1089" s="447" t="s">
        <v>4308</v>
      </c>
      <c r="E1089" s="447" t="s">
        <v>4308</v>
      </c>
      <c r="F1089" s="447" t="s">
        <v>4308</v>
      </c>
      <c r="G1089" s="447" t="s">
        <v>4308</v>
      </c>
      <c r="H1089" s="447" t="s">
        <v>4308</v>
      </c>
      <c r="I1089" s="447" t="s">
        <v>4308</v>
      </c>
      <c r="J1089" s="447" t="s">
        <v>4308</v>
      </c>
      <c r="K1089" s="447" t="s">
        <v>4308</v>
      </c>
      <c r="L1089" s="447" t="s">
        <v>4308</v>
      </c>
      <c r="M1089" s="447" t="s">
        <v>4308</v>
      </c>
      <c r="N1089" s="447" t="s">
        <v>4308</v>
      </c>
      <c r="O1089" s="447" t="s">
        <v>4308</v>
      </c>
      <c r="P1089" s="447" t="s">
        <v>4308</v>
      </c>
      <c r="Q1089" s="447" t="s">
        <v>4308</v>
      </c>
      <c r="R1089" s="447" t="s">
        <v>4308</v>
      </c>
      <c r="S1089" s="447" t="s">
        <v>4308</v>
      </c>
      <c r="T1089" s="447" t="s">
        <v>4308</v>
      </c>
      <c r="U1089" s="447" t="s">
        <v>4308</v>
      </c>
      <c r="V1089" s="447" t="s">
        <v>4308</v>
      </c>
      <c r="W1089" s="447" t="s">
        <v>4308</v>
      </c>
      <c r="X1089" s="447" t="s">
        <v>4308</v>
      </c>
      <c r="Y1089" s="447" t="s">
        <v>4308</v>
      </c>
      <c r="Z1089" s="447" t="s">
        <v>4308</v>
      </c>
    </row>
    <row r="1090" spans="1:26" x14ac:dyDescent="0.3">
      <c r="A1090" s="447">
        <v>705285</v>
      </c>
      <c r="B1090" s="447" t="s">
        <v>4307</v>
      </c>
      <c r="C1090" s="447" t="s">
        <v>4308</v>
      </c>
      <c r="D1090" s="447" t="s">
        <v>4308</v>
      </c>
      <c r="E1090" s="447" t="s">
        <v>4308</v>
      </c>
      <c r="F1090" s="447" t="s">
        <v>4308</v>
      </c>
      <c r="G1090" s="447" t="s">
        <v>4308</v>
      </c>
      <c r="H1090" s="447" t="s">
        <v>4308</v>
      </c>
      <c r="I1090" s="447" t="s">
        <v>4308</v>
      </c>
      <c r="J1090" s="447" t="s">
        <v>4308</v>
      </c>
      <c r="K1090" s="447" t="s">
        <v>4308</v>
      </c>
      <c r="L1090" s="447" t="s">
        <v>4308</v>
      </c>
      <c r="M1090" s="447" t="s">
        <v>4308</v>
      </c>
      <c r="N1090" s="447" t="s">
        <v>4308</v>
      </c>
      <c r="O1090" s="447" t="s">
        <v>4308</v>
      </c>
      <c r="P1090" s="447" t="s">
        <v>4308</v>
      </c>
      <c r="Q1090" s="447" t="s">
        <v>4308</v>
      </c>
      <c r="R1090" s="447" t="s">
        <v>4308</v>
      </c>
      <c r="S1090" s="447" t="s">
        <v>4308</v>
      </c>
      <c r="T1090" s="447" t="s">
        <v>4308</v>
      </c>
      <c r="U1090" s="447" t="s">
        <v>4308</v>
      </c>
      <c r="V1090" s="447" t="s">
        <v>4308</v>
      </c>
      <c r="W1090" s="447" t="s">
        <v>4308</v>
      </c>
      <c r="X1090" s="447" t="s">
        <v>4308</v>
      </c>
      <c r="Y1090" s="447" t="s">
        <v>4308</v>
      </c>
      <c r="Z1090" s="447" t="s">
        <v>4308</v>
      </c>
    </row>
    <row r="1091" spans="1:26" x14ac:dyDescent="0.3">
      <c r="A1091" s="447">
        <v>703530</v>
      </c>
      <c r="B1091" s="447" t="s">
        <v>4307</v>
      </c>
      <c r="C1091" s="447" t="s">
        <v>4308</v>
      </c>
      <c r="D1091" s="447" t="s">
        <v>4308</v>
      </c>
      <c r="E1091" s="447" t="s">
        <v>4308</v>
      </c>
      <c r="F1091" s="447" t="s">
        <v>4308</v>
      </c>
      <c r="G1091" s="447" t="s">
        <v>4308</v>
      </c>
      <c r="H1091" s="447" t="s">
        <v>4308</v>
      </c>
      <c r="I1091" s="447" t="s">
        <v>4308</v>
      </c>
      <c r="J1091" s="447" t="s">
        <v>4308</v>
      </c>
      <c r="K1091" s="447" t="s">
        <v>4308</v>
      </c>
      <c r="L1091" s="447" t="s">
        <v>4308</v>
      </c>
      <c r="M1091" s="447" t="s">
        <v>4308</v>
      </c>
      <c r="N1091" s="447" t="s">
        <v>4308</v>
      </c>
      <c r="O1091" s="447" t="s">
        <v>4308</v>
      </c>
      <c r="P1091" s="447" t="s">
        <v>4308</v>
      </c>
      <c r="Q1091" s="447" t="s">
        <v>4308</v>
      </c>
      <c r="R1091" s="447" t="s">
        <v>4308</v>
      </c>
      <c r="S1091" s="447" t="s">
        <v>4308</v>
      </c>
      <c r="T1091" s="447" t="s">
        <v>4308</v>
      </c>
      <c r="U1091" s="447" t="s">
        <v>4308</v>
      </c>
      <c r="V1091" s="447" t="s">
        <v>4308</v>
      </c>
      <c r="W1091" s="447" t="s">
        <v>4308</v>
      </c>
      <c r="X1091" s="447" t="s">
        <v>4308</v>
      </c>
      <c r="Y1091" s="447" t="s">
        <v>4308</v>
      </c>
      <c r="Z1091" s="447" t="s">
        <v>4308</v>
      </c>
    </row>
    <row r="1092" spans="1:26" x14ac:dyDescent="0.3">
      <c r="A1092" s="447">
        <v>703571</v>
      </c>
      <c r="B1092" s="447" t="s">
        <v>4307</v>
      </c>
      <c r="C1092" s="447" t="s">
        <v>4308</v>
      </c>
      <c r="D1092" s="447" t="s">
        <v>4308</v>
      </c>
      <c r="E1092" s="447" t="s">
        <v>4308</v>
      </c>
      <c r="F1092" s="447" t="s">
        <v>4308</v>
      </c>
      <c r="G1092" s="447" t="s">
        <v>4308</v>
      </c>
      <c r="H1092" s="447" t="s">
        <v>4308</v>
      </c>
      <c r="I1092" s="447" t="s">
        <v>4308</v>
      </c>
      <c r="J1092" s="447" t="s">
        <v>4308</v>
      </c>
      <c r="K1092" s="447" t="s">
        <v>4308</v>
      </c>
      <c r="L1092" s="447" t="s">
        <v>4308</v>
      </c>
      <c r="M1092" s="447" t="s">
        <v>4308</v>
      </c>
      <c r="N1092" s="447" t="s">
        <v>4308</v>
      </c>
      <c r="O1092" s="447" t="s">
        <v>4308</v>
      </c>
      <c r="P1092" s="447" t="s">
        <v>4308</v>
      </c>
      <c r="Q1092" s="447" t="s">
        <v>4308</v>
      </c>
      <c r="R1092" s="447" t="s">
        <v>4308</v>
      </c>
      <c r="S1092" s="447" t="s">
        <v>4308</v>
      </c>
      <c r="T1092" s="447" t="s">
        <v>4308</v>
      </c>
      <c r="U1092" s="447" t="s">
        <v>4308</v>
      </c>
      <c r="V1092" s="447" t="s">
        <v>4308</v>
      </c>
      <c r="W1092" s="447" t="s">
        <v>4308</v>
      </c>
      <c r="X1092" s="447" t="s">
        <v>4308</v>
      </c>
      <c r="Y1092" s="447" t="s">
        <v>4308</v>
      </c>
      <c r="Z1092" s="447" t="s">
        <v>4308</v>
      </c>
    </row>
    <row r="1093" spans="1:26" x14ac:dyDescent="0.3">
      <c r="A1093" s="447">
        <v>704486</v>
      </c>
      <c r="B1093" s="447" t="s">
        <v>4307</v>
      </c>
      <c r="C1093" s="447" t="s">
        <v>4308</v>
      </c>
      <c r="D1093" s="447" t="s">
        <v>4308</v>
      </c>
      <c r="E1093" s="447" t="s">
        <v>4308</v>
      </c>
      <c r="F1093" s="447" t="s">
        <v>4308</v>
      </c>
      <c r="G1093" s="447" t="s">
        <v>4308</v>
      </c>
      <c r="H1093" s="447" t="s">
        <v>4308</v>
      </c>
      <c r="I1093" s="447" t="s">
        <v>4308</v>
      </c>
      <c r="J1093" s="447" t="s">
        <v>4308</v>
      </c>
      <c r="K1093" s="447" t="s">
        <v>4308</v>
      </c>
      <c r="L1093" s="447" t="s">
        <v>4308</v>
      </c>
      <c r="M1093" s="447" t="s">
        <v>4308</v>
      </c>
      <c r="N1093" s="447" t="s">
        <v>4308</v>
      </c>
      <c r="O1093" s="447" t="s">
        <v>4308</v>
      </c>
      <c r="P1093" s="447" t="s">
        <v>4308</v>
      </c>
      <c r="Q1093" s="447" t="s">
        <v>4308</v>
      </c>
      <c r="R1093" s="447" t="s">
        <v>4308</v>
      </c>
      <c r="S1093" s="447" t="s">
        <v>4308</v>
      </c>
      <c r="T1093" s="447" t="s">
        <v>4308</v>
      </c>
      <c r="U1093" s="447" t="s">
        <v>4308</v>
      </c>
      <c r="V1093" s="447" t="s">
        <v>4308</v>
      </c>
      <c r="W1093" s="447" t="s">
        <v>4308</v>
      </c>
      <c r="X1093" s="447" t="s">
        <v>4308</v>
      </c>
      <c r="Y1093" s="447" t="s">
        <v>4308</v>
      </c>
      <c r="Z1093" s="447" t="s">
        <v>4308</v>
      </c>
    </row>
    <row r="1094" spans="1:26" x14ac:dyDescent="0.3">
      <c r="A1094" s="447">
        <v>704671</v>
      </c>
      <c r="B1094" s="447" t="s">
        <v>4307</v>
      </c>
      <c r="C1094" s="447" t="s">
        <v>4308</v>
      </c>
      <c r="D1094" s="447" t="s">
        <v>4308</v>
      </c>
      <c r="E1094" s="447" t="s">
        <v>4308</v>
      </c>
      <c r="F1094" s="447" t="s">
        <v>4308</v>
      </c>
      <c r="G1094" s="447" t="s">
        <v>4308</v>
      </c>
      <c r="H1094" s="447" t="s">
        <v>4308</v>
      </c>
      <c r="I1094" s="447" t="s">
        <v>4308</v>
      </c>
      <c r="J1094" s="447" t="s">
        <v>4308</v>
      </c>
      <c r="K1094" s="447" t="s">
        <v>4308</v>
      </c>
      <c r="L1094" s="447" t="s">
        <v>4308</v>
      </c>
      <c r="M1094" s="447" t="s">
        <v>4308</v>
      </c>
      <c r="N1094" s="447" t="s">
        <v>4308</v>
      </c>
      <c r="O1094" s="447" t="s">
        <v>4308</v>
      </c>
      <c r="P1094" s="447" t="s">
        <v>4308</v>
      </c>
      <c r="Q1094" s="447" t="s">
        <v>4308</v>
      </c>
      <c r="R1094" s="447" t="s">
        <v>4308</v>
      </c>
      <c r="S1094" s="447" t="s">
        <v>4308</v>
      </c>
      <c r="T1094" s="447" t="s">
        <v>4308</v>
      </c>
      <c r="U1094" s="447" t="s">
        <v>4308</v>
      </c>
      <c r="V1094" s="447" t="s">
        <v>4308</v>
      </c>
      <c r="W1094" s="447" t="s">
        <v>4308</v>
      </c>
      <c r="X1094" s="447" t="s">
        <v>4308</v>
      </c>
      <c r="Y1094" s="447" t="s">
        <v>4308</v>
      </c>
      <c r="Z1094" s="447" t="s">
        <v>4308</v>
      </c>
    </row>
    <row r="1095" spans="1:26" x14ac:dyDescent="0.3">
      <c r="A1095" s="447">
        <v>705023</v>
      </c>
      <c r="B1095" s="447" t="s">
        <v>4307</v>
      </c>
      <c r="C1095" s="447" t="s">
        <v>4308</v>
      </c>
      <c r="D1095" s="447" t="s">
        <v>4308</v>
      </c>
      <c r="E1095" s="447" t="s">
        <v>4308</v>
      </c>
      <c r="F1095" s="447" t="s">
        <v>4308</v>
      </c>
      <c r="G1095" s="447" t="s">
        <v>4308</v>
      </c>
      <c r="H1095" s="447" t="s">
        <v>4308</v>
      </c>
      <c r="I1095" s="447" t="s">
        <v>4308</v>
      </c>
      <c r="J1095" s="447" t="s">
        <v>4308</v>
      </c>
      <c r="K1095" s="447" t="s">
        <v>4308</v>
      </c>
      <c r="L1095" s="447" t="s">
        <v>4308</v>
      </c>
      <c r="M1095" s="447" t="s">
        <v>4308</v>
      </c>
      <c r="N1095" s="447" t="s">
        <v>4308</v>
      </c>
      <c r="O1095" s="447" t="s">
        <v>4308</v>
      </c>
      <c r="P1095" s="447" t="s">
        <v>4308</v>
      </c>
      <c r="Q1095" s="447" t="s">
        <v>4308</v>
      </c>
      <c r="R1095" s="447" t="s">
        <v>4308</v>
      </c>
      <c r="S1095" s="447" t="s">
        <v>4308</v>
      </c>
      <c r="T1095" s="447" t="s">
        <v>4308</v>
      </c>
      <c r="U1095" s="447" t="s">
        <v>4308</v>
      </c>
      <c r="V1095" s="447" t="s">
        <v>4308</v>
      </c>
      <c r="W1095" s="447" t="s">
        <v>4308</v>
      </c>
      <c r="X1095" s="447" t="s">
        <v>4308</v>
      </c>
      <c r="Y1095" s="447" t="s">
        <v>4308</v>
      </c>
      <c r="Z1095" s="447" t="s">
        <v>4308</v>
      </c>
    </row>
    <row r="1096" spans="1:26" x14ac:dyDescent="0.3">
      <c r="A1096" s="447">
        <v>703766</v>
      </c>
      <c r="B1096" s="447" t="s">
        <v>4307</v>
      </c>
      <c r="C1096" s="447" t="s">
        <v>4308</v>
      </c>
      <c r="D1096" s="447" t="s">
        <v>4308</v>
      </c>
      <c r="E1096" s="447" t="s">
        <v>4308</v>
      </c>
      <c r="F1096" s="447" t="s">
        <v>4308</v>
      </c>
      <c r="G1096" s="447" t="s">
        <v>4308</v>
      </c>
      <c r="H1096" s="447" t="s">
        <v>4308</v>
      </c>
      <c r="I1096" s="447" t="s">
        <v>4308</v>
      </c>
      <c r="J1096" s="447" t="s">
        <v>4308</v>
      </c>
      <c r="K1096" s="447" t="s">
        <v>4308</v>
      </c>
      <c r="L1096" s="447" t="s">
        <v>4308</v>
      </c>
      <c r="M1096" s="447" t="s">
        <v>4308</v>
      </c>
      <c r="N1096" s="447" t="s">
        <v>4308</v>
      </c>
      <c r="O1096" s="447" t="s">
        <v>4308</v>
      </c>
      <c r="P1096" s="447" t="s">
        <v>4308</v>
      </c>
      <c r="Q1096" s="447" t="s">
        <v>4308</v>
      </c>
      <c r="R1096" s="447" t="s">
        <v>4308</v>
      </c>
      <c r="S1096" s="447" t="s">
        <v>4308</v>
      </c>
      <c r="T1096" s="447" t="s">
        <v>4308</v>
      </c>
      <c r="U1096" s="447" t="s">
        <v>4308</v>
      </c>
      <c r="V1096" s="447" t="s">
        <v>4308</v>
      </c>
      <c r="W1096" s="447" t="s">
        <v>4308</v>
      </c>
      <c r="X1096" s="447" t="s">
        <v>4308</v>
      </c>
      <c r="Y1096" s="447" t="s">
        <v>4308</v>
      </c>
      <c r="Z1096" s="447" t="s">
        <v>4308</v>
      </c>
    </row>
    <row r="1097" spans="1:26" x14ac:dyDescent="0.3">
      <c r="A1097" s="447">
        <v>704334</v>
      </c>
      <c r="B1097" s="447" t="s">
        <v>4307</v>
      </c>
      <c r="C1097" s="447" t="s">
        <v>4308</v>
      </c>
      <c r="D1097" s="447" t="s">
        <v>4308</v>
      </c>
      <c r="E1097" s="447" t="s">
        <v>4308</v>
      </c>
      <c r="F1097" s="447" t="s">
        <v>4308</v>
      </c>
      <c r="G1097" s="447" t="s">
        <v>4308</v>
      </c>
      <c r="H1097" s="447" t="s">
        <v>4308</v>
      </c>
      <c r="I1097" s="447" t="s">
        <v>4308</v>
      </c>
      <c r="J1097" s="447" t="s">
        <v>4308</v>
      </c>
      <c r="K1097" s="447" t="s">
        <v>4308</v>
      </c>
      <c r="L1097" s="447" t="s">
        <v>4308</v>
      </c>
      <c r="M1097" s="447" t="s">
        <v>4308</v>
      </c>
      <c r="N1097" s="447" t="s">
        <v>4308</v>
      </c>
      <c r="O1097" s="447" t="s">
        <v>4308</v>
      </c>
      <c r="P1097" s="447" t="s">
        <v>4308</v>
      </c>
      <c r="Q1097" s="447" t="s">
        <v>4308</v>
      </c>
      <c r="R1097" s="447" t="s">
        <v>4308</v>
      </c>
      <c r="S1097" s="447" t="s">
        <v>4308</v>
      </c>
      <c r="T1097" s="447" t="s">
        <v>4308</v>
      </c>
      <c r="U1097" s="447" t="s">
        <v>4308</v>
      </c>
      <c r="V1097" s="447" t="s">
        <v>4308</v>
      </c>
      <c r="W1097" s="447" t="s">
        <v>4308</v>
      </c>
      <c r="X1097" s="447" t="s">
        <v>4308</v>
      </c>
      <c r="Y1097" s="447" t="s">
        <v>4308</v>
      </c>
      <c r="Z1097" s="447" t="s">
        <v>4308</v>
      </c>
    </row>
    <row r="1098" spans="1:26" x14ac:dyDescent="0.3">
      <c r="A1098" s="447">
        <v>703399</v>
      </c>
      <c r="B1098" s="447" t="s">
        <v>4307</v>
      </c>
      <c r="C1098" s="447" t="s">
        <v>4308</v>
      </c>
      <c r="D1098" s="447" t="s">
        <v>4308</v>
      </c>
      <c r="E1098" s="447" t="s">
        <v>4308</v>
      </c>
      <c r="F1098" s="447" t="s">
        <v>4308</v>
      </c>
      <c r="G1098" s="447" t="s">
        <v>4308</v>
      </c>
      <c r="H1098" s="447" t="s">
        <v>4308</v>
      </c>
      <c r="I1098" s="447" t="s">
        <v>4308</v>
      </c>
      <c r="J1098" s="447" t="s">
        <v>4308</v>
      </c>
      <c r="K1098" s="447" t="s">
        <v>4308</v>
      </c>
      <c r="L1098" s="447" t="s">
        <v>4308</v>
      </c>
      <c r="M1098" s="447" t="s">
        <v>4308</v>
      </c>
      <c r="N1098" s="447" t="s">
        <v>4308</v>
      </c>
      <c r="O1098" s="447" t="s">
        <v>4308</v>
      </c>
      <c r="P1098" s="447" t="s">
        <v>4308</v>
      </c>
      <c r="Q1098" s="447" t="s">
        <v>4308</v>
      </c>
      <c r="R1098" s="447" t="s">
        <v>4308</v>
      </c>
      <c r="S1098" s="447" t="s">
        <v>4308</v>
      </c>
      <c r="T1098" s="447" t="s">
        <v>4308</v>
      </c>
      <c r="U1098" s="447" t="s">
        <v>4308</v>
      </c>
      <c r="V1098" s="447" t="s">
        <v>4308</v>
      </c>
      <c r="W1098" s="447" t="s">
        <v>4308</v>
      </c>
      <c r="X1098" s="447" t="s">
        <v>4308</v>
      </c>
      <c r="Y1098" s="447" t="s">
        <v>4308</v>
      </c>
      <c r="Z1098" s="447" t="s">
        <v>4308</v>
      </c>
    </row>
    <row r="1099" spans="1:26" x14ac:dyDescent="0.3">
      <c r="A1099" s="447">
        <v>704979</v>
      </c>
      <c r="B1099" s="447" t="s">
        <v>4307</v>
      </c>
      <c r="C1099" s="447" t="s">
        <v>4308</v>
      </c>
      <c r="D1099" s="447" t="s">
        <v>4308</v>
      </c>
      <c r="E1099" s="447" t="s">
        <v>4308</v>
      </c>
      <c r="F1099" s="447" t="s">
        <v>4308</v>
      </c>
      <c r="G1099" s="447" t="s">
        <v>4308</v>
      </c>
      <c r="H1099" s="447" t="s">
        <v>4308</v>
      </c>
      <c r="I1099" s="447" t="s">
        <v>4308</v>
      </c>
      <c r="J1099" s="447" t="s">
        <v>4308</v>
      </c>
      <c r="K1099" s="447" t="s">
        <v>4308</v>
      </c>
      <c r="L1099" s="447" t="s">
        <v>4308</v>
      </c>
      <c r="M1099" s="447" t="s">
        <v>4308</v>
      </c>
      <c r="N1099" s="447" t="s">
        <v>4308</v>
      </c>
      <c r="O1099" s="447" t="s">
        <v>4308</v>
      </c>
      <c r="P1099" s="447" t="s">
        <v>4308</v>
      </c>
      <c r="Q1099" s="447" t="s">
        <v>4308</v>
      </c>
      <c r="R1099" s="447" t="s">
        <v>4308</v>
      </c>
      <c r="S1099" s="447" t="s">
        <v>4308</v>
      </c>
      <c r="T1099" s="447" t="s">
        <v>4308</v>
      </c>
      <c r="U1099" s="447" t="s">
        <v>4308</v>
      </c>
      <c r="V1099" s="447" t="s">
        <v>4308</v>
      </c>
      <c r="W1099" s="447" t="s">
        <v>4308</v>
      </c>
      <c r="X1099" s="447" t="s">
        <v>4308</v>
      </c>
      <c r="Y1099" s="447" t="s">
        <v>4308</v>
      </c>
      <c r="Z1099" s="447" t="s">
        <v>4308</v>
      </c>
    </row>
    <row r="1100" spans="1:26" x14ac:dyDescent="0.3">
      <c r="A1100" s="447">
        <v>704940</v>
      </c>
      <c r="B1100" s="447" t="s">
        <v>4307</v>
      </c>
      <c r="C1100" s="447" t="s">
        <v>4308</v>
      </c>
      <c r="D1100" s="447" t="s">
        <v>4308</v>
      </c>
      <c r="E1100" s="447" t="s">
        <v>4308</v>
      </c>
      <c r="F1100" s="447" t="s">
        <v>4308</v>
      </c>
      <c r="G1100" s="447" t="s">
        <v>4308</v>
      </c>
      <c r="H1100" s="447" t="s">
        <v>4308</v>
      </c>
      <c r="I1100" s="447" t="s">
        <v>4308</v>
      </c>
      <c r="J1100" s="447" t="s">
        <v>4308</v>
      </c>
      <c r="K1100" s="447" t="s">
        <v>4308</v>
      </c>
      <c r="L1100" s="447" t="s">
        <v>4308</v>
      </c>
      <c r="M1100" s="447" t="s">
        <v>4308</v>
      </c>
      <c r="N1100" s="447" t="s">
        <v>4308</v>
      </c>
      <c r="O1100" s="447" t="s">
        <v>4308</v>
      </c>
      <c r="P1100" s="447" t="s">
        <v>4308</v>
      </c>
      <c r="Q1100" s="447" t="s">
        <v>4308</v>
      </c>
      <c r="R1100" s="447" t="s">
        <v>4308</v>
      </c>
      <c r="S1100" s="447" t="s">
        <v>4308</v>
      </c>
      <c r="T1100" s="447" t="s">
        <v>4308</v>
      </c>
      <c r="U1100" s="447" t="s">
        <v>4308</v>
      </c>
      <c r="V1100" s="447" t="s">
        <v>4308</v>
      </c>
      <c r="W1100" s="447" t="s">
        <v>4308</v>
      </c>
      <c r="X1100" s="447" t="s">
        <v>4308</v>
      </c>
      <c r="Y1100" s="447" t="s">
        <v>4308</v>
      </c>
      <c r="Z1100" s="447" t="s">
        <v>4308</v>
      </c>
    </row>
    <row r="1101" spans="1:26" x14ac:dyDescent="0.3">
      <c r="A1101" s="447">
        <v>704224</v>
      </c>
      <c r="B1101" s="447" t="s">
        <v>4307</v>
      </c>
      <c r="C1101" s="447" t="s">
        <v>4308</v>
      </c>
      <c r="D1101" s="447" t="s">
        <v>4308</v>
      </c>
      <c r="E1101" s="447" t="s">
        <v>4308</v>
      </c>
      <c r="F1101" s="447" t="s">
        <v>4308</v>
      </c>
      <c r="G1101" s="447" t="s">
        <v>4308</v>
      </c>
      <c r="H1101" s="447" t="s">
        <v>4308</v>
      </c>
      <c r="I1101" s="447" t="s">
        <v>4308</v>
      </c>
      <c r="J1101" s="447" t="s">
        <v>4308</v>
      </c>
      <c r="K1101" s="447" t="s">
        <v>4308</v>
      </c>
      <c r="L1101" s="447" t="s">
        <v>4308</v>
      </c>
      <c r="M1101" s="447" t="s">
        <v>4308</v>
      </c>
      <c r="N1101" s="447" t="s">
        <v>4308</v>
      </c>
      <c r="O1101" s="447" t="s">
        <v>4308</v>
      </c>
      <c r="P1101" s="447" t="s">
        <v>4308</v>
      </c>
      <c r="Q1101" s="447" t="s">
        <v>4308</v>
      </c>
      <c r="R1101" s="447" t="s">
        <v>4308</v>
      </c>
      <c r="S1101" s="447" t="s">
        <v>4308</v>
      </c>
      <c r="T1101" s="447" t="s">
        <v>4308</v>
      </c>
      <c r="U1101" s="447" t="s">
        <v>4308</v>
      </c>
      <c r="V1101" s="447" t="s">
        <v>4308</v>
      </c>
      <c r="W1101" s="447" t="s">
        <v>4308</v>
      </c>
      <c r="X1101" s="447" t="s">
        <v>4308</v>
      </c>
      <c r="Y1101" s="447" t="s">
        <v>4308</v>
      </c>
      <c r="Z1101" s="447" t="s">
        <v>4308</v>
      </c>
    </row>
    <row r="1102" spans="1:26" x14ac:dyDescent="0.3">
      <c r="A1102" s="447">
        <v>703894</v>
      </c>
      <c r="B1102" s="447" t="s">
        <v>4307</v>
      </c>
      <c r="C1102" s="447" t="s">
        <v>4308</v>
      </c>
      <c r="D1102" s="447" t="s">
        <v>4308</v>
      </c>
      <c r="E1102" s="447" t="s">
        <v>4308</v>
      </c>
      <c r="F1102" s="447" t="s">
        <v>4308</v>
      </c>
      <c r="G1102" s="447" t="s">
        <v>4308</v>
      </c>
      <c r="H1102" s="447" t="s">
        <v>4308</v>
      </c>
      <c r="I1102" s="447" t="s">
        <v>4308</v>
      </c>
      <c r="J1102" s="447" t="s">
        <v>4308</v>
      </c>
      <c r="K1102" s="447" t="s">
        <v>4308</v>
      </c>
      <c r="L1102" s="447" t="s">
        <v>4308</v>
      </c>
      <c r="M1102" s="447" t="s">
        <v>4308</v>
      </c>
      <c r="N1102" s="447" t="s">
        <v>4308</v>
      </c>
      <c r="O1102" s="447" t="s">
        <v>4308</v>
      </c>
      <c r="P1102" s="447" t="s">
        <v>4308</v>
      </c>
      <c r="Q1102" s="447" t="s">
        <v>4308</v>
      </c>
      <c r="R1102" s="447" t="s">
        <v>4308</v>
      </c>
      <c r="S1102" s="447" t="s">
        <v>4308</v>
      </c>
      <c r="T1102" s="447" t="s">
        <v>4308</v>
      </c>
      <c r="U1102" s="447" t="s">
        <v>4308</v>
      </c>
      <c r="V1102" s="447" t="s">
        <v>4308</v>
      </c>
      <c r="W1102" s="447" t="s">
        <v>4308</v>
      </c>
      <c r="X1102" s="447" t="s">
        <v>4308</v>
      </c>
      <c r="Y1102" s="447" t="s">
        <v>4308</v>
      </c>
      <c r="Z1102" s="447" t="s">
        <v>4308</v>
      </c>
    </row>
    <row r="1103" spans="1:26" x14ac:dyDescent="0.3">
      <c r="A1103" s="447">
        <v>702924</v>
      </c>
      <c r="B1103" s="447" t="s">
        <v>4307</v>
      </c>
      <c r="C1103" s="447" t="s">
        <v>4308</v>
      </c>
      <c r="D1103" s="447" t="s">
        <v>4308</v>
      </c>
      <c r="E1103" s="447" t="s">
        <v>4308</v>
      </c>
      <c r="F1103" s="447" t="s">
        <v>4308</v>
      </c>
      <c r="G1103" s="447" t="s">
        <v>4308</v>
      </c>
      <c r="H1103" s="447" t="s">
        <v>4308</v>
      </c>
      <c r="I1103" s="447" t="s">
        <v>4308</v>
      </c>
      <c r="J1103" s="447" t="s">
        <v>4308</v>
      </c>
      <c r="K1103" s="447" t="s">
        <v>4308</v>
      </c>
      <c r="L1103" s="447" t="s">
        <v>4308</v>
      </c>
      <c r="M1103" s="447" t="s">
        <v>4308</v>
      </c>
      <c r="N1103" s="447" t="s">
        <v>4308</v>
      </c>
      <c r="O1103" s="447" t="s">
        <v>4308</v>
      </c>
      <c r="P1103" s="447" t="s">
        <v>4308</v>
      </c>
      <c r="Q1103" s="447" t="s">
        <v>4308</v>
      </c>
      <c r="R1103" s="447" t="s">
        <v>4308</v>
      </c>
      <c r="S1103" s="447" t="s">
        <v>4308</v>
      </c>
      <c r="T1103" s="447" t="s">
        <v>4308</v>
      </c>
      <c r="U1103" s="447" t="s">
        <v>4308</v>
      </c>
      <c r="V1103" s="447" t="s">
        <v>4308</v>
      </c>
      <c r="W1103" s="447" t="s">
        <v>4308</v>
      </c>
      <c r="X1103" s="447" t="s">
        <v>4308</v>
      </c>
      <c r="Y1103" s="447" t="s">
        <v>4308</v>
      </c>
      <c r="Z1103" s="447" t="s">
        <v>4308</v>
      </c>
    </row>
    <row r="1104" spans="1:26" x14ac:dyDescent="0.3">
      <c r="A1104" s="447">
        <v>703733</v>
      </c>
      <c r="B1104" s="447" t="s">
        <v>4307</v>
      </c>
      <c r="C1104" s="447" t="s">
        <v>4308</v>
      </c>
      <c r="D1104" s="447" t="s">
        <v>4308</v>
      </c>
      <c r="E1104" s="447" t="s">
        <v>4308</v>
      </c>
      <c r="F1104" s="447" t="s">
        <v>4308</v>
      </c>
      <c r="G1104" s="447" t="s">
        <v>4308</v>
      </c>
      <c r="H1104" s="447" t="s">
        <v>4308</v>
      </c>
      <c r="I1104" s="447" t="s">
        <v>4308</v>
      </c>
      <c r="J1104" s="447" t="s">
        <v>4308</v>
      </c>
      <c r="K1104" s="447" t="s">
        <v>4308</v>
      </c>
      <c r="L1104" s="447" t="s">
        <v>4308</v>
      </c>
      <c r="M1104" s="447" t="s">
        <v>4308</v>
      </c>
      <c r="N1104" s="447" t="s">
        <v>4308</v>
      </c>
      <c r="O1104" s="447" t="s">
        <v>4308</v>
      </c>
      <c r="P1104" s="447" t="s">
        <v>4308</v>
      </c>
      <c r="Q1104" s="447" t="s">
        <v>4308</v>
      </c>
      <c r="R1104" s="447" t="s">
        <v>4308</v>
      </c>
      <c r="S1104" s="447" t="s">
        <v>4308</v>
      </c>
      <c r="T1104" s="447" t="s">
        <v>4308</v>
      </c>
      <c r="U1104" s="447" t="s">
        <v>4308</v>
      </c>
      <c r="V1104" s="447" t="s">
        <v>4308</v>
      </c>
      <c r="W1104" s="447" t="s">
        <v>4308</v>
      </c>
      <c r="X1104" s="447" t="s">
        <v>4308</v>
      </c>
      <c r="Y1104" s="447" t="s">
        <v>4308</v>
      </c>
      <c r="Z1104" s="447" t="s">
        <v>4308</v>
      </c>
    </row>
    <row r="1105" spans="1:50" x14ac:dyDescent="0.3">
      <c r="A1105" s="447">
        <v>703436</v>
      </c>
      <c r="B1105" s="447" t="s">
        <v>4307</v>
      </c>
      <c r="C1105" s="447" t="s">
        <v>4308</v>
      </c>
      <c r="D1105" s="447" t="s">
        <v>4308</v>
      </c>
      <c r="E1105" s="447" t="s">
        <v>4308</v>
      </c>
      <c r="F1105" s="447" t="s">
        <v>4308</v>
      </c>
      <c r="G1105" s="447" t="s">
        <v>4308</v>
      </c>
      <c r="H1105" s="447" t="s">
        <v>4308</v>
      </c>
      <c r="I1105" s="447" t="s">
        <v>4308</v>
      </c>
      <c r="J1105" s="447" t="s">
        <v>4308</v>
      </c>
      <c r="K1105" s="447" t="s">
        <v>4308</v>
      </c>
      <c r="L1105" s="447" t="s">
        <v>4308</v>
      </c>
      <c r="M1105" s="447" t="s">
        <v>4308</v>
      </c>
      <c r="N1105" s="447" t="s">
        <v>4308</v>
      </c>
      <c r="O1105" s="447" t="s">
        <v>4308</v>
      </c>
      <c r="P1105" s="447" t="s">
        <v>4308</v>
      </c>
      <c r="Q1105" s="447" t="s">
        <v>4308</v>
      </c>
      <c r="R1105" s="447" t="s">
        <v>4308</v>
      </c>
      <c r="S1105" s="447" t="s">
        <v>4308</v>
      </c>
      <c r="T1105" s="447" t="s">
        <v>4308</v>
      </c>
      <c r="U1105" s="447" t="s">
        <v>4308</v>
      </c>
      <c r="V1105" s="447" t="s">
        <v>4308</v>
      </c>
      <c r="W1105" s="447" t="s">
        <v>4308</v>
      </c>
      <c r="X1105" s="447" t="s">
        <v>4308</v>
      </c>
      <c r="Y1105" s="447" t="s">
        <v>4308</v>
      </c>
      <c r="Z1105" s="447" t="s">
        <v>4308</v>
      </c>
    </row>
    <row r="1106" spans="1:50" x14ac:dyDescent="0.3">
      <c r="A1106" s="447">
        <v>703168</v>
      </c>
      <c r="B1106" s="447" t="s">
        <v>4307</v>
      </c>
      <c r="C1106" s="447" t="s">
        <v>4308</v>
      </c>
      <c r="D1106" s="447" t="s">
        <v>4308</v>
      </c>
      <c r="E1106" s="447" t="s">
        <v>4308</v>
      </c>
      <c r="F1106" s="447" t="s">
        <v>4308</v>
      </c>
      <c r="G1106" s="447" t="s">
        <v>4308</v>
      </c>
      <c r="H1106" s="447" t="s">
        <v>4308</v>
      </c>
      <c r="I1106" s="447" t="s">
        <v>4308</v>
      </c>
      <c r="J1106" s="447" t="s">
        <v>4308</v>
      </c>
      <c r="K1106" s="447" t="s">
        <v>4308</v>
      </c>
      <c r="L1106" s="447" t="s">
        <v>4308</v>
      </c>
      <c r="M1106" s="447" t="s">
        <v>4308</v>
      </c>
      <c r="N1106" s="447" t="s">
        <v>4308</v>
      </c>
      <c r="O1106" s="447" t="s">
        <v>4308</v>
      </c>
      <c r="P1106" s="447" t="s">
        <v>4308</v>
      </c>
      <c r="Q1106" s="447" t="s">
        <v>4308</v>
      </c>
      <c r="R1106" s="447" t="s">
        <v>4308</v>
      </c>
      <c r="S1106" s="447" t="s">
        <v>4308</v>
      </c>
      <c r="T1106" s="447" t="s">
        <v>4308</v>
      </c>
      <c r="U1106" s="447" t="s">
        <v>4308</v>
      </c>
      <c r="V1106" s="447" t="s">
        <v>4308</v>
      </c>
      <c r="W1106" s="447" t="s">
        <v>4308</v>
      </c>
      <c r="X1106" s="447" t="s">
        <v>4308</v>
      </c>
      <c r="Y1106" s="447" t="s">
        <v>4308</v>
      </c>
      <c r="Z1106" s="447" t="s">
        <v>4308</v>
      </c>
    </row>
    <row r="1107" spans="1:50" x14ac:dyDescent="0.3">
      <c r="A1107" s="447">
        <v>702109</v>
      </c>
      <c r="B1107" s="447" t="s">
        <v>4307</v>
      </c>
      <c r="C1107" s="447" t="s">
        <v>4308</v>
      </c>
      <c r="D1107" s="447" t="s">
        <v>4308</v>
      </c>
      <c r="E1107" s="447" t="s">
        <v>4308</v>
      </c>
      <c r="F1107" s="447" t="s">
        <v>4308</v>
      </c>
      <c r="G1107" s="447" t="s">
        <v>4308</v>
      </c>
      <c r="H1107" s="447" t="s">
        <v>4308</v>
      </c>
      <c r="I1107" s="447" t="s">
        <v>4308</v>
      </c>
      <c r="J1107" s="447" t="s">
        <v>4308</v>
      </c>
      <c r="K1107" s="447" t="s">
        <v>4308</v>
      </c>
      <c r="L1107" s="447" t="s">
        <v>4308</v>
      </c>
      <c r="M1107" s="447" t="s">
        <v>4308</v>
      </c>
      <c r="N1107" s="447" t="s">
        <v>4308</v>
      </c>
      <c r="O1107" s="447" t="s">
        <v>4308</v>
      </c>
      <c r="P1107" s="447" t="s">
        <v>4308</v>
      </c>
      <c r="Q1107" s="447" t="s">
        <v>4308</v>
      </c>
      <c r="R1107" s="447" t="s">
        <v>4308</v>
      </c>
      <c r="S1107" s="447" t="s">
        <v>4308</v>
      </c>
      <c r="T1107" s="447" t="s">
        <v>4308</v>
      </c>
      <c r="U1107" s="447" t="s">
        <v>4308</v>
      </c>
      <c r="V1107" s="447" t="s">
        <v>4308</v>
      </c>
      <c r="W1107" s="447" t="s">
        <v>4308</v>
      </c>
      <c r="X1107" s="447" t="s">
        <v>4308</v>
      </c>
      <c r="Y1107" s="447" t="s">
        <v>4308</v>
      </c>
      <c r="Z1107" s="447" t="s">
        <v>4308</v>
      </c>
    </row>
    <row r="1108" spans="1:50" x14ac:dyDescent="0.3">
      <c r="A1108" s="447">
        <v>705089</v>
      </c>
      <c r="B1108" s="447" t="s">
        <v>4307</v>
      </c>
      <c r="C1108" s="447" t="s">
        <v>4308</v>
      </c>
      <c r="D1108" s="447" t="s">
        <v>4308</v>
      </c>
      <c r="E1108" s="447" t="s">
        <v>4308</v>
      </c>
      <c r="F1108" s="447" t="s">
        <v>4308</v>
      </c>
      <c r="G1108" s="447" t="s">
        <v>4308</v>
      </c>
      <c r="H1108" s="447" t="s">
        <v>4308</v>
      </c>
      <c r="I1108" s="447" t="s">
        <v>4308</v>
      </c>
      <c r="J1108" s="447" t="s">
        <v>4308</v>
      </c>
      <c r="K1108" s="447" t="s">
        <v>4308</v>
      </c>
      <c r="L1108" s="447" t="s">
        <v>4308</v>
      </c>
      <c r="M1108" s="447" t="s">
        <v>4308</v>
      </c>
      <c r="N1108" s="447" t="s">
        <v>4308</v>
      </c>
      <c r="O1108" s="447" t="s">
        <v>4308</v>
      </c>
      <c r="P1108" s="447" t="s">
        <v>4308</v>
      </c>
      <c r="Q1108" s="447" t="s">
        <v>4308</v>
      </c>
      <c r="R1108" s="447" t="s">
        <v>4308</v>
      </c>
      <c r="S1108" s="447" t="s">
        <v>4308</v>
      </c>
      <c r="T1108" s="447" t="s">
        <v>4308</v>
      </c>
      <c r="U1108" s="447" t="s">
        <v>4308</v>
      </c>
      <c r="V1108" s="447" t="s">
        <v>4308</v>
      </c>
      <c r="W1108" s="447" t="s">
        <v>4308</v>
      </c>
      <c r="X1108" s="447" t="s">
        <v>4308</v>
      </c>
      <c r="Y1108" s="447" t="s">
        <v>4308</v>
      </c>
      <c r="Z1108" s="447" t="s">
        <v>4308</v>
      </c>
    </row>
    <row r="1109" spans="1:50" x14ac:dyDescent="0.3">
      <c r="A1109" s="447">
        <v>700322</v>
      </c>
      <c r="B1109" s="447" t="s">
        <v>4307</v>
      </c>
      <c r="C1109" s="447" t="s">
        <v>4308</v>
      </c>
      <c r="D1109" s="447" t="s">
        <v>4308</v>
      </c>
      <c r="E1109" s="447" t="s">
        <v>4308</v>
      </c>
      <c r="F1109" s="447" t="s">
        <v>4308</v>
      </c>
      <c r="G1109" s="447" t="s">
        <v>4308</v>
      </c>
      <c r="H1109" s="447" t="s">
        <v>4308</v>
      </c>
      <c r="I1109" s="447" t="s">
        <v>4308</v>
      </c>
      <c r="J1109" s="447" t="s">
        <v>4308</v>
      </c>
      <c r="K1109" s="447" t="s">
        <v>4308</v>
      </c>
      <c r="L1109" s="447" t="s">
        <v>4308</v>
      </c>
      <c r="M1109" s="447" t="s">
        <v>4308</v>
      </c>
      <c r="N1109" s="447" t="s">
        <v>4308</v>
      </c>
      <c r="O1109" s="447" t="s">
        <v>4308</v>
      </c>
      <c r="P1109" s="447" t="s">
        <v>4308</v>
      </c>
      <c r="Q1109" s="447" t="s">
        <v>4308</v>
      </c>
      <c r="R1109" s="447" t="s">
        <v>4308</v>
      </c>
      <c r="S1109" s="447" t="s">
        <v>4308</v>
      </c>
      <c r="T1109" s="447" t="s">
        <v>4308</v>
      </c>
      <c r="U1109" s="447" t="s">
        <v>4308</v>
      </c>
      <c r="V1109" s="447" t="s">
        <v>4308</v>
      </c>
      <c r="W1109" s="447" t="s">
        <v>4308</v>
      </c>
      <c r="X1109" s="447" t="s">
        <v>4308</v>
      </c>
      <c r="Y1109" s="447" t="s">
        <v>4308</v>
      </c>
      <c r="Z1109" s="447" t="s">
        <v>4308</v>
      </c>
    </row>
    <row r="1110" spans="1:50" x14ac:dyDescent="0.3">
      <c r="A1110" s="447">
        <v>703498</v>
      </c>
      <c r="B1110" s="447" t="s">
        <v>4307</v>
      </c>
      <c r="C1110" s="447" t="s">
        <v>4308</v>
      </c>
      <c r="D1110" s="447" t="s">
        <v>4308</v>
      </c>
      <c r="E1110" s="447" t="s">
        <v>4308</v>
      </c>
      <c r="F1110" s="447" t="s">
        <v>4308</v>
      </c>
      <c r="G1110" s="447" t="s">
        <v>4308</v>
      </c>
      <c r="H1110" s="447" t="s">
        <v>4308</v>
      </c>
      <c r="I1110" s="447" t="s">
        <v>4308</v>
      </c>
      <c r="J1110" s="447" t="s">
        <v>4308</v>
      </c>
      <c r="K1110" s="447" t="s">
        <v>4308</v>
      </c>
      <c r="L1110" s="447" t="s">
        <v>4308</v>
      </c>
      <c r="M1110" s="447" t="s">
        <v>4308</v>
      </c>
      <c r="N1110" s="447" t="s">
        <v>4308</v>
      </c>
      <c r="O1110" s="447" t="s">
        <v>4308</v>
      </c>
      <c r="P1110" s="447" t="s">
        <v>4308</v>
      </c>
      <c r="Q1110" s="447" t="s">
        <v>4308</v>
      </c>
      <c r="R1110" s="447" t="s">
        <v>4308</v>
      </c>
      <c r="S1110" s="447" t="s">
        <v>4308</v>
      </c>
      <c r="T1110" s="447" t="s">
        <v>4308</v>
      </c>
      <c r="U1110" s="447" t="s">
        <v>4308</v>
      </c>
      <c r="V1110" s="447" t="s">
        <v>4308</v>
      </c>
      <c r="W1110" s="447" t="s">
        <v>4308</v>
      </c>
      <c r="X1110" s="447" t="s">
        <v>4308</v>
      </c>
      <c r="Y1110" s="447" t="s">
        <v>4308</v>
      </c>
      <c r="Z1110" s="447" t="s">
        <v>4308</v>
      </c>
    </row>
    <row r="1111" spans="1:50" x14ac:dyDescent="0.3">
      <c r="A1111" s="447">
        <v>702721</v>
      </c>
      <c r="B1111" s="447" t="s">
        <v>4307</v>
      </c>
      <c r="C1111" s="447" t="s">
        <v>4308</v>
      </c>
      <c r="D1111" s="447" t="s">
        <v>4308</v>
      </c>
      <c r="E1111" s="447" t="s">
        <v>4308</v>
      </c>
      <c r="F1111" s="447" t="s">
        <v>4308</v>
      </c>
      <c r="G1111" s="447" t="s">
        <v>4308</v>
      </c>
      <c r="H1111" s="447" t="s">
        <v>4308</v>
      </c>
      <c r="I1111" s="447" t="s">
        <v>4308</v>
      </c>
      <c r="J1111" s="447" t="s">
        <v>4308</v>
      </c>
      <c r="K1111" s="447" t="s">
        <v>4308</v>
      </c>
      <c r="L1111" s="447" t="s">
        <v>4308</v>
      </c>
      <c r="M1111" s="447" t="s">
        <v>4308</v>
      </c>
      <c r="N1111" s="447" t="s">
        <v>4308</v>
      </c>
      <c r="O1111" s="447" t="s">
        <v>4308</v>
      </c>
      <c r="P1111" s="447" t="s">
        <v>4308</v>
      </c>
      <c r="Q1111" s="447" t="s">
        <v>4308</v>
      </c>
      <c r="R1111" s="447" t="s">
        <v>4308</v>
      </c>
      <c r="S1111" s="447" t="s">
        <v>4308</v>
      </c>
      <c r="T1111" s="447" t="s">
        <v>4308</v>
      </c>
      <c r="U1111" s="447" t="s">
        <v>4308</v>
      </c>
      <c r="V1111" s="447" t="s">
        <v>4308</v>
      </c>
      <c r="W1111" s="447" t="s">
        <v>4308</v>
      </c>
      <c r="X1111" s="447" t="s">
        <v>4308</v>
      </c>
      <c r="Y1111" s="447" t="s">
        <v>4308</v>
      </c>
      <c r="Z1111" s="447" t="s">
        <v>4308</v>
      </c>
    </row>
    <row r="1112" spans="1:50" x14ac:dyDescent="0.3">
      <c r="A1112" s="447">
        <v>702767</v>
      </c>
      <c r="B1112" s="447" t="s">
        <v>4307</v>
      </c>
      <c r="C1112" s="447" t="s">
        <v>4308</v>
      </c>
      <c r="D1112" s="447" t="s">
        <v>4308</v>
      </c>
      <c r="E1112" s="447" t="s">
        <v>4308</v>
      </c>
      <c r="F1112" s="447" t="s">
        <v>4308</v>
      </c>
      <c r="G1112" s="447" t="s">
        <v>4308</v>
      </c>
      <c r="H1112" s="447" t="s">
        <v>4308</v>
      </c>
      <c r="I1112" s="447" t="s">
        <v>4308</v>
      </c>
      <c r="J1112" s="447" t="s">
        <v>4308</v>
      </c>
      <c r="K1112" s="447" t="s">
        <v>4308</v>
      </c>
      <c r="L1112" s="447" t="s">
        <v>4308</v>
      </c>
      <c r="M1112" s="447" t="s">
        <v>4308</v>
      </c>
      <c r="N1112" s="447" t="s">
        <v>4308</v>
      </c>
      <c r="O1112" s="447" t="s">
        <v>4308</v>
      </c>
      <c r="P1112" s="447" t="s">
        <v>4308</v>
      </c>
      <c r="Q1112" s="447" t="s">
        <v>4308</v>
      </c>
      <c r="R1112" s="447" t="s">
        <v>4308</v>
      </c>
      <c r="S1112" s="447" t="s">
        <v>4308</v>
      </c>
      <c r="T1112" s="447" t="s">
        <v>4308</v>
      </c>
      <c r="U1112" s="447" t="s">
        <v>4308</v>
      </c>
      <c r="V1112" s="447" t="s">
        <v>4308</v>
      </c>
      <c r="W1112" s="447" t="s">
        <v>4308</v>
      </c>
      <c r="X1112" s="447" t="s">
        <v>4308</v>
      </c>
      <c r="Y1112" s="447" t="s">
        <v>4308</v>
      </c>
      <c r="Z1112" s="447" t="s">
        <v>4308</v>
      </c>
    </row>
    <row r="1113" spans="1:50" x14ac:dyDescent="0.3">
      <c r="A1113" s="447">
        <v>703156</v>
      </c>
      <c r="B1113" s="447" t="s">
        <v>4307</v>
      </c>
      <c r="C1113" s="447" t="s">
        <v>4308</v>
      </c>
      <c r="D1113" s="447" t="s">
        <v>4308</v>
      </c>
      <c r="E1113" s="447" t="s">
        <v>4308</v>
      </c>
      <c r="F1113" s="447" t="s">
        <v>4308</v>
      </c>
      <c r="G1113" s="447" t="s">
        <v>4308</v>
      </c>
      <c r="H1113" s="447" t="s">
        <v>4308</v>
      </c>
      <c r="I1113" s="447" t="s">
        <v>4308</v>
      </c>
      <c r="J1113" s="447" t="s">
        <v>4308</v>
      </c>
      <c r="K1113" s="447" t="s">
        <v>4308</v>
      </c>
      <c r="L1113" s="447" t="s">
        <v>4308</v>
      </c>
      <c r="M1113" s="447" t="s">
        <v>4308</v>
      </c>
      <c r="N1113" s="447" t="s">
        <v>4308</v>
      </c>
      <c r="O1113" s="447" t="s">
        <v>4308</v>
      </c>
      <c r="P1113" s="447" t="s">
        <v>4308</v>
      </c>
      <c r="Q1113" s="447" t="s">
        <v>4308</v>
      </c>
      <c r="R1113" s="447" t="s">
        <v>4308</v>
      </c>
      <c r="S1113" s="447" t="s">
        <v>4308</v>
      </c>
      <c r="T1113" s="447" t="s">
        <v>4308</v>
      </c>
      <c r="U1113" s="447" t="s">
        <v>4308</v>
      </c>
      <c r="V1113" s="447" t="s">
        <v>4308</v>
      </c>
      <c r="W1113" s="447" t="s">
        <v>4308</v>
      </c>
      <c r="X1113" s="447" t="s">
        <v>4308</v>
      </c>
      <c r="Y1113" s="447" t="s">
        <v>4308</v>
      </c>
      <c r="Z1113" s="447" t="s">
        <v>4308</v>
      </c>
    </row>
    <row r="1114" spans="1:50" x14ac:dyDescent="0.3">
      <c r="A1114" s="447">
        <v>700893</v>
      </c>
      <c r="B1114" s="447" t="s">
        <v>691</v>
      </c>
      <c r="C1114" s="447" t="s">
        <v>4308</v>
      </c>
      <c r="D1114" s="447" t="s">
        <v>4308</v>
      </c>
      <c r="E1114" s="447" t="s">
        <v>4308</v>
      </c>
      <c r="F1114" s="447" t="s">
        <v>4308</v>
      </c>
      <c r="G1114" s="447" t="s">
        <v>4308</v>
      </c>
      <c r="H1114" s="447" t="s">
        <v>4308</v>
      </c>
      <c r="I1114" s="447" t="s">
        <v>4308</v>
      </c>
      <c r="J1114" s="447" t="s">
        <v>4308</v>
      </c>
      <c r="K1114" s="447" t="s">
        <v>4308</v>
      </c>
      <c r="L1114" s="447" t="s">
        <v>4308</v>
      </c>
      <c r="M1114" s="447" t="s">
        <v>4308</v>
      </c>
      <c r="N1114" s="447" t="s">
        <v>4308</v>
      </c>
      <c r="O1114" s="447" t="s">
        <v>4308</v>
      </c>
      <c r="P1114" s="447" t="s">
        <v>4308</v>
      </c>
      <c r="Q1114" s="447" t="s">
        <v>4308</v>
      </c>
      <c r="R1114" s="447" t="s">
        <v>4308</v>
      </c>
      <c r="S1114" s="447" t="s">
        <v>4308</v>
      </c>
      <c r="T1114" s="447" t="s">
        <v>4308</v>
      </c>
      <c r="U1114" s="447" t="s">
        <v>4308</v>
      </c>
      <c r="V1114" s="447" t="s">
        <v>4308</v>
      </c>
      <c r="W1114" s="447" t="s">
        <v>4308</v>
      </c>
      <c r="X1114" s="447" t="s">
        <v>4308</v>
      </c>
      <c r="Y1114" s="447" t="s">
        <v>4308</v>
      </c>
      <c r="Z1114" s="447" t="s">
        <v>4308</v>
      </c>
      <c r="AA1114" s="447" t="s">
        <v>4308</v>
      </c>
      <c r="AB1114" s="447" t="s">
        <v>4308</v>
      </c>
      <c r="AC1114" s="447" t="s">
        <v>4308</v>
      </c>
      <c r="AD1114" s="447" t="s">
        <v>4308</v>
      </c>
      <c r="AE1114" s="447" t="s">
        <v>4308</v>
      </c>
      <c r="AF1114" s="447" t="s">
        <v>4308</v>
      </c>
      <c r="AG1114" s="447" t="s">
        <v>4308</v>
      </c>
      <c r="AH1114" s="447" t="s">
        <v>4308</v>
      </c>
      <c r="AI1114" s="447" t="s">
        <v>4308</v>
      </c>
      <c r="AJ1114" s="447" t="s">
        <v>4308</v>
      </c>
      <c r="AK1114" s="447" t="s">
        <v>4308</v>
      </c>
      <c r="AL1114" s="447" t="s">
        <v>4308</v>
      </c>
      <c r="AM1114" s="447" t="s">
        <v>4308</v>
      </c>
      <c r="AN1114" s="447" t="s">
        <v>4308</v>
      </c>
      <c r="AO1114" s="447" t="s">
        <v>4308</v>
      </c>
      <c r="AP1114" s="447" t="s">
        <v>4308</v>
      </c>
      <c r="AQ1114" s="447" t="s">
        <v>4308</v>
      </c>
      <c r="AR1114" s="447" t="s">
        <v>4308</v>
      </c>
      <c r="AS1114" s="447" t="s">
        <v>4308</v>
      </c>
      <c r="AT1114" s="447" t="s">
        <v>4308</v>
      </c>
      <c r="AU1114" s="447" t="s">
        <v>4308</v>
      </c>
      <c r="AV1114" s="447" t="s">
        <v>4308</v>
      </c>
      <c r="AW1114" s="447" t="s">
        <v>4308</v>
      </c>
      <c r="AX1114" s="447" t="s">
        <v>4308</v>
      </c>
    </row>
    <row r="1115" spans="1:50" x14ac:dyDescent="0.3">
      <c r="A1115" s="447">
        <v>703323</v>
      </c>
      <c r="B1115" s="447" t="s">
        <v>691</v>
      </c>
      <c r="C1115" s="447" t="s">
        <v>4308</v>
      </c>
      <c r="D1115" s="447" t="s">
        <v>4308</v>
      </c>
      <c r="E1115" s="447" t="s">
        <v>4308</v>
      </c>
      <c r="F1115" s="447" t="s">
        <v>4308</v>
      </c>
      <c r="G1115" s="447" t="s">
        <v>4308</v>
      </c>
      <c r="H1115" s="447" t="s">
        <v>4308</v>
      </c>
      <c r="I1115" s="447" t="s">
        <v>4308</v>
      </c>
      <c r="J1115" s="447" t="s">
        <v>4308</v>
      </c>
      <c r="K1115" s="447" t="s">
        <v>4308</v>
      </c>
      <c r="L1115" s="447" t="s">
        <v>4308</v>
      </c>
      <c r="M1115" s="447" t="s">
        <v>4308</v>
      </c>
      <c r="N1115" s="447" t="s">
        <v>4308</v>
      </c>
      <c r="O1115" s="447" t="s">
        <v>4308</v>
      </c>
      <c r="P1115" s="447" t="s">
        <v>4308</v>
      </c>
      <c r="Q1115" s="447" t="s">
        <v>4308</v>
      </c>
      <c r="R1115" s="447" t="s">
        <v>4308</v>
      </c>
      <c r="S1115" s="447" t="s">
        <v>4308</v>
      </c>
      <c r="T1115" s="447" t="s">
        <v>4308</v>
      </c>
      <c r="U1115" s="447" t="s">
        <v>4308</v>
      </c>
      <c r="V1115" s="447" t="s">
        <v>4308</v>
      </c>
      <c r="W1115" s="447" t="s">
        <v>4308</v>
      </c>
      <c r="X1115" s="447" t="s">
        <v>4308</v>
      </c>
      <c r="Y1115" s="447" t="s">
        <v>4308</v>
      </c>
      <c r="Z1115" s="447" t="s">
        <v>4308</v>
      </c>
      <c r="AA1115" s="447" t="s">
        <v>4308</v>
      </c>
      <c r="AB1115" s="447" t="s">
        <v>4308</v>
      </c>
      <c r="AC1115" s="447" t="s">
        <v>4308</v>
      </c>
      <c r="AD1115" s="447" t="s">
        <v>4308</v>
      </c>
      <c r="AE1115" s="447" t="s">
        <v>4308</v>
      </c>
      <c r="AF1115" s="447" t="s">
        <v>4308</v>
      </c>
      <c r="AG1115" s="447" t="s">
        <v>4308</v>
      </c>
      <c r="AH1115" s="447" t="s">
        <v>4308</v>
      </c>
      <c r="AI1115" s="447" t="s">
        <v>4308</v>
      </c>
      <c r="AJ1115" s="447" t="s">
        <v>4308</v>
      </c>
      <c r="AK1115" s="447" t="s">
        <v>4308</v>
      </c>
      <c r="AL1115" s="447" t="s">
        <v>4308</v>
      </c>
      <c r="AM1115" s="447" t="s">
        <v>4308</v>
      </c>
      <c r="AN1115" s="447" t="s">
        <v>4308</v>
      </c>
      <c r="AO1115" s="447" t="s">
        <v>4308</v>
      </c>
      <c r="AP1115" s="447" t="s">
        <v>4308</v>
      </c>
      <c r="AQ1115" s="447" t="s">
        <v>4308</v>
      </c>
      <c r="AR1115" s="447" t="s">
        <v>4308</v>
      </c>
      <c r="AS1115" s="447" t="s">
        <v>4308</v>
      </c>
      <c r="AT1115" s="447" t="s">
        <v>4308</v>
      </c>
      <c r="AU1115" s="447" t="s">
        <v>4308</v>
      </c>
      <c r="AV1115" s="447" t="s">
        <v>4308</v>
      </c>
      <c r="AW1115" s="447" t="s">
        <v>4308</v>
      </c>
      <c r="AX1115" s="447" t="s">
        <v>4308</v>
      </c>
    </row>
    <row r="1116" spans="1:50" x14ac:dyDescent="0.3">
      <c r="A1116" s="447">
        <v>700649</v>
      </c>
      <c r="B1116" s="447" t="s">
        <v>691</v>
      </c>
      <c r="C1116" s="447" t="s">
        <v>4308</v>
      </c>
      <c r="D1116" s="447" t="s">
        <v>4308</v>
      </c>
      <c r="E1116" s="447" t="s">
        <v>4308</v>
      </c>
      <c r="F1116" s="447" t="s">
        <v>4308</v>
      </c>
      <c r="G1116" s="447" t="s">
        <v>4308</v>
      </c>
      <c r="H1116" s="447" t="s">
        <v>4308</v>
      </c>
      <c r="I1116" s="447" t="s">
        <v>4308</v>
      </c>
      <c r="J1116" s="447" t="s">
        <v>4308</v>
      </c>
      <c r="K1116" s="447" t="s">
        <v>4308</v>
      </c>
      <c r="L1116" s="447" t="s">
        <v>4308</v>
      </c>
      <c r="M1116" s="447" t="s">
        <v>4308</v>
      </c>
      <c r="N1116" s="447" t="s">
        <v>4308</v>
      </c>
      <c r="O1116" s="447" t="s">
        <v>4308</v>
      </c>
      <c r="P1116" s="447" t="s">
        <v>4308</v>
      </c>
      <c r="Q1116" s="447" t="s">
        <v>4308</v>
      </c>
      <c r="R1116" s="447" t="s">
        <v>4308</v>
      </c>
      <c r="S1116" s="447" t="s">
        <v>4308</v>
      </c>
      <c r="T1116" s="447" t="s">
        <v>4308</v>
      </c>
      <c r="U1116" s="447" t="s">
        <v>4308</v>
      </c>
      <c r="V1116" s="447" t="s">
        <v>4308</v>
      </c>
      <c r="W1116" s="447" t="s">
        <v>4308</v>
      </c>
      <c r="X1116" s="447" t="s">
        <v>4308</v>
      </c>
      <c r="Y1116" s="447" t="s">
        <v>4308</v>
      </c>
      <c r="Z1116" s="447" t="s">
        <v>4308</v>
      </c>
      <c r="AA1116" s="447" t="s">
        <v>4308</v>
      </c>
      <c r="AB1116" s="447" t="s">
        <v>4308</v>
      </c>
      <c r="AC1116" s="447" t="s">
        <v>4308</v>
      </c>
      <c r="AD1116" s="447" t="s">
        <v>4308</v>
      </c>
      <c r="AE1116" s="447" t="s">
        <v>4308</v>
      </c>
      <c r="AF1116" s="447" t="s">
        <v>4308</v>
      </c>
      <c r="AG1116" s="447" t="s">
        <v>4308</v>
      </c>
      <c r="AH1116" s="447" t="s">
        <v>4308</v>
      </c>
      <c r="AI1116" s="447" t="s">
        <v>4308</v>
      </c>
      <c r="AJ1116" s="447" t="s">
        <v>4308</v>
      </c>
      <c r="AK1116" s="447" t="s">
        <v>4308</v>
      </c>
      <c r="AL1116" s="447" t="s">
        <v>4308</v>
      </c>
      <c r="AM1116" s="447" t="s">
        <v>4308</v>
      </c>
      <c r="AN1116" s="447" t="s">
        <v>4308</v>
      </c>
      <c r="AO1116" s="447" t="s">
        <v>4308</v>
      </c>
      <c r="AP1116" s="447" t="s">
        <v>4308</v>
      </c>
      <c r="AQ1116" s="447" t="s">
        <v>4308</v>
      </c>
      <c r="AR1116" s="447" t="s">
        <v>4308</v>
      </c>
      <c r="AS1116" s="447" t="s">
        <v>4308</v>
      </c>
      <c r="AT1116" s="447" t="s">
        <v>4308</v>
      </c>
      <c r="AU1116" s="447" t="s">
        <v>4308</v>
      </c>
      <c r="AV1116" s="447" t="s">
        <v>4308</v>
      </c>
      <c r="AW1116" s="447" t="s">
        <v>4308</v>
      </c>
      <c r="AX1116" s="447" t="s">
        <v>4308</v>
      </c>
    </row>
    <row r="1117" spans="1:50" x14ac:dyDescent="0.3">
      <c r="A1117" s="447">
        <v>701031</v>
      </c>
      <c r="B1117" s="447" t="s">
        <v>691</v>
      </c>
      <c r="C1117" s="447" t="s">
        <v>4308</v>
      </c>
      <c r="D1117" s="447" t="s">
        <v>4308</v>
      </c>
      <c r="E1117" s="447" t="s">
        <v>4308</v>
      </c>
      <c r="F1117" s="447" t="s">
        <v>4308</v>
      </c>
      <c r="G1117" s="447" t="s">
        <v>4308</v>
      </c>
      <c r="H1117" s="447" t="s">
        <v>4308</v>
      </c>
      <c r="I1117" s="447" t="s">
        <v>4308</v>
      </c>
      <c r="J1117" s="447" t="s">
        <v>4308</v>
      </c>
      <c r="K1117" s="447" t="s">
        <v>4308</v>
      </c>
      <c r="L1117" s="447" t="s">
        <v>4308</v>
      </c>
      <c r="M1117" s="447" t="s">
        <v>4308</v>
      </c>
      <c r="N1117" s="447" t="s">
        <v>4308</v>
      </c>
      <c r="O1117" s="447" t="s">
        <v>4308</v>
      </c>
      <c r="P1117" s="447" t="s">
        <v>4308</v>
      </c>
      <c r="Q1117" s="447" t="s">
        <v>4308</v>
      </c>
      <c r="R1117" s="447" t="s">
        <v>4308</v>
      </c>
      <c r="S1117" s="447" t="s">
        <v>4308</v>
      </c>
      <c r="T1117" s="447" t="s">
        <v>4308</v>
      </c>
      <c r="U1117" s="447" t="s">
        <v>4308</v>
      </c>
      <c r="V1117" s="447" t="s">
        <v>4308</v>
      </c>
      <c r="W1117" s="447" t="s">
        <v>4308</v>
      </c>
      <c r="X1117" s="447" t="s">
        <v>4308</v>
      </c>
      <c r="Y1117" s="447" t="s">
        <v>4308</v>
      </c>
      <c r="Z1117" s="447" t="s">
        <v>4308</v>
      </c>
      <c r="AA1117" s="447" t="s">
        <v>4308</v>
      </c>
      <c r="AB1117" s="447" t="s">
        <v>4308</v>
      </c>
      <c r="AC1117" s="447" t="s">
        <v>4308</v>
      </c>
      <c r="AD1117" s="447" t="s">
        <v>4308</v>
      </c>
      <c r="AE1117" s="447" t="s">
        <v>4308</v>
      </c>
      <c r="AF1117" s="447" t="s">
        <v>4308</v>
      </c>
      <c r="AG1117" s="447" t="s">
        <v>4308</v>
      </c>
      <c r="AH1117" s="447" t="s">
        <v>4308</v>
      </c>
      <c r="AI1117" s="447" t="s">
        <v>4308</v>
      </c>
      <c r="AJ1117" s="447" t="s">
        <v>4308</v>
      </c>
      <c r="AK1117" s="447" t="s">
        <v>4308</v>
      </c>
      <c r="AL1117" s="447" t="s">
        <v>4308</v>
      </c>
      <c r="AM1117" s="447" t="s">
        <v>4308</v>
      </c>
      <c r="AN1117" s="447" t="s">
        <v>4308</v>
      </c>
      <c r="AO1117" s="447" t="s">
        <v>4308</v>
      </c>
      <c r="AP1117" s="447" t="s">
        <v>4308</v>
      </c>
      <c r="AQ1117" s="447" t="s">
        <v>4308</v>
      </c>
      <c r="AR1117" s="447" t="s">
        <v>4308</v>
      </c>
      <c r="AS1117" s="447" t="s">
        <v>4308</v>
      </c>
      <c r="AT1117" s="447" t="s">
        <v>4308</v>
      </c>
      <c r="AU1117" s="447" t="s">
        <v>4308</v>
      </c>
      <c r="AV1117" s="447" t="s">
        <v>4308</v>
      </c>
      <c r="AW1117" s="447" t="s">
        <v>4308</v>
      </c>
      <c r="AX1117" s="447" t="s">
        <v>4308</v>
      </c>
    </row>
    <row r="1118" spans="1:50" x14ac:dyDescent="0.3">
      <c r="A1118" s="447">
        <v>702636</v>
      </c>
      <c r="B1118" s="447" t="s">
        <v>691</v>
      </c>
      <c r="C1118" s="447" t="s">
        <v>4308</v>
      </c>
      <c r="D1118" s="447" t="s">
        <v>4308</v>
      </c>
      <c r="E1118" s="447" t="s">
        <v>4308</v>
      </c>
      <c r="F1118" s="447" t="s">
        <v>4308</v>
      </c>
      <c r="G1118" s="447" t="s">
        <v>4308</v>
      </c>
      <c r="H1118" s="447" t="s">
        <v>4308</v>
      </c>
      <c r="I1118" s="447" t="s">
        <v>4308</v>
      </c>
      <c r="J1118" s="447" t="s">
        <v>4308</v>
      </c>
      <c r="K1118" s="447" t="s">
        <v>4308</v>
      </c>
      <c r="L1118" s="447" t="s">
        <v>4308</v>
      </c>
      <c r="M1118" s="447" t="s">
        <v>4308</v>
      </c>
      <c r="N1118" s="447" t="s">
        <v>4308</v>
      </c>
      <c r="O1118" s="447" t="s">
        <v>4308</v>
      </c>
      <c r="P1118" s="447" t="s">
        <v>4308</v>
      </c>
      <c r="Q1118" s="447" t="s">
        <v>4308</v>
      </c>
      <c r="R1118" s="447" t="s">
        <v>4308</v>
      </c>
      <c r="S1118" s="447" t="s">
        <v>4308</v>
      </c>
      <c r="T1118" s="447" t="s">
        <v>4308</v>
      </c>
      <c r="U1118" s="447" t="s">
        <v>4308</v>
      </c>
      <c r="V1118" s="447" t="s">
        <v>4308</v>
      </c>
      <c r="W1118" s="447" t="s">
        <v>4308</v>
      </c>
      <c r="X1118" s="447" t="s">
        <v>4308</v>
      </c>
      <c r="Y1118" s="447" t="s">
        <v>4308</v>
      </c>
      <c r="Z1118" s="447" t="s">
        <v>4308</v>
      </c>
      <c r="AA1118" s="447" t="s">
        <v>4308</v>
      </c>
      <c r="AB1118" s="447" t="s">
        <v>4308</v>
      </c>
      <c r="AC1118" s="447" t="s">
        <v>4308</v>
      </c>
      <c r="AD1118" s="447" t="s">
        <v>4308</v>
      </c>
      <c r="AE1118" s="447" t="s">
        <v>4308</v>
      </c>
      <c r="AF1118" s="447" t="s">
        <v>4308</v>
      </c>
      <c r="AG1118" s="447" t="s">
        <v>4308</v>
      </c>
      <c r="AH1118" s="447" t="s">
        <v>4308</v>
      </c>
      <c r="AI1118" s="447" t="s">
        <v>4308</v>
      </c>
      <c r="AJ1118" s="447" t="s">
        <v>4308</v>
      </c>
      <c r="AK1118" s="447" t="s">
        <v>4308</v>
      </c>
      <c r="AL1118" s="447" t="s">
        <v>4308</v>
      </c>
      <c r="AM1118" s="447" t="s">
        <v>4308</v>
      </c>
      <c r="AN1118" s="447" t="s">
        <v>4308</v>
      </c>
      <c r="AO1118" s="447" t="s">
        <v>4308</v>
      </c>
      <c r="AP1118" s="447" t="s">
        <v>4308</v>
      </c>
      <c r="AQ1118" s="447" t="s">
        <v>4308</v>
      </c>
      <c r="AR1118" s="447" t="s">
        <v>4308</v>
      </c>
      <c r="AS1118" s="447" t="s">
        <v>4308</v>
      </c>
      <c r="AT1118" s="447" t="s">
        <v>4308</v>
      </c>
      <c r="AU1118" s="447" t="s">
        <v>4308</v>
      </c>
      <c r="AV1118" s="447" t="s">
        <v>4308</v>
      </c>
      <c r="AW1118" s="447" t="s">
        <v>4308</v>
      </c>
      <c r="AX1118" s="447" t="s">
        <v>4308</v>
      </c>
    </row>
    <row r="1119" spans="1:50" x14ac:dyDescent="0.3">
      <c r="A1119" s="447">
        <v>700678</v>
      </c>
      <c r="B1119" s="447" t="s">
        <v>691</v>
      </c>
      <c r="C1119" s="447" t="s">
        <v>4308</v>
      </c>
      <c r="D1119" s="447" t="s">
        <v>4308</v>
      </c>
      <c r="E1119" s="447" t="s">
        <v>4308</v>
      </c>
      <c r="F1119" s="447" t="s">
        <v>4308</v>
      </c>
      <c r="G1119" s="447" t="s">
        <v>4308</v>
      </c>
      <c r="H1119" s="447" t="s">
        <v>4308</v>
      </c>
      <c r="I1119" s="447" t="s">
        <v>4308</v>
      </c>
      <c r="J1119" s="447" t="s">
        <v>4308</v>
      </c>
      <c r="K1119" s="447" t="s">
        <v>4308</v>
      </c>
      <c r="L1119" s="447" t="s">
        <v>4308</v>
      </c>
      <c r="M1119" s="447" t="s">
        <v>4308</v>
      </c>
      <c r="N1119" s="447" t="s">
        <v>4308</v>
      </c>
      <c r="O1119" s="447" t="s">
        <v>4308</v>
      </c>
      <c r="P1119" s="447" t="s">
        <v>4308</v>
      </c>
      <c r="Q1119" s="447" t="s">
        <v>4308</v>
      </c>
      <c r="R1119" s="447" t="s">
        <v>4308</v>
      </c>
      <c r="S1119" s="447" t="s">
        <v>4308</v>
      </c>
      <c r="T1119" s="447" t="s">
        <v>4308</v>
      </c>
      <c r="U1119" s="447" t="s">
        <v>4308</v>
      </c>
      <c r="V1119" s="447" t="s">
        <v>4308</v>
      </c>
      <c r="W1119" s="447" t="s">
        <v>4308</v>
      </c>
      <c r="X1119" s="447" t="s">
        <v>4308</v>
      </c>
      <c r="Y1119" s="447" t="s">
        <v>4308</v>
      </c>
      <c r="Z1119" s="447" t="s">
        <v>4308</v>
      </c>
      <c r="AA1119" s="447" t="s">
        <v>4308</v>
      </c>
      <c r="AB1119" s="447" t="s">
        <v>4308</v>
      </c>
      <c r="AC1119" s="447" t="s">
        <v>4308</v>
      </c>
      <c r="AD1119" s="447" t="s">
        <v>4308</v>
      </c>
      <c r="AE1119" s="447" t="s">
        <v>4308</v>
      </c>
      <c r="AF1119" s="447" t="s">
        <v>4308</v>
      </c>
      <c r="AG1119" s="447" t="s">
        <v>4308</v>
      </c>
      <c r="AH1119" s="447" t="s">
        <v>4308</v>
      </c>
      <c r="AI1119" s="447" t="s">
        <v>4308</v>
      </c>
      <c r="AJ1119" s="447" t="s">
        <v>4308</v>
      </c>
      <c r="AK1119" s="447" t="s">
        <v>4308</v>
      </c>
      <c r="AL1119" s="447" t="s">
        <v>4308</v>
      </c>
      <c r="AM1119" s="447" t="s">
        <v>4308</v>
      </c>
      <c r="AN1119" s="447" t="s">
        <v>4308</v>
      </c>
      <c r="AO1119" s="447" t="s">
        <v>4308</v>
      </c>
      <c r="AP1119" s="447" t="s">
        <v>4308</v>
      </c>
      <c r="AQ1119" s="447" t="s">
        <v>4308</v>
      </c>
      <c r="AR1119" s="447" t="s">
        <v>4308</v>
      </c>
      <c r="AS1119" s="447" t="s">
        <v>4308</v>
      </c>
      <c r="AT1119" s="447" t="s">
        <v>4308</v>
      </c>
      <c r="AU1119" s="447" t="s">
        <v>4308</v>
      </c>
      <c r="AV1119" s="447" t="s">
        <v>4308</v>
      </c>
      <c r="AW1119" s="447" t="s">
        <v>4308</v>
      </c>
      <c r="AX1119" s="447" t="s">
        <v>4308</v>
      </c>
    </row>
    <row r="1120" spans="1:50" x14ac:dyDescent="0.3">
      <c r="A1120" s="447">
        <v>700826</v>
      </c>
      <c r="B1120" s="447" t="s">
        <v>691</v>
      </c>
      <c r="C1120" s="447" t="s">
        <v>4308</v>
      </c>
      <c r="D1120" s="447" t="s">
        <v>4308</v>
      </c>
      <c r="E1120" s="447" t="s">
        <v>4308</v>
      </c>
      <c r="F1120" s="447" t="s">
        <v>4308</v>
      </c>
      <c r="G1120" s="447" t="s">
        <v>4308</v>
      </c>
      <c r="H1120" s="447" t="s">
        <v>4308</v>
      </c>
      <c r="I1120" s="447" t="s">
        <v>4308</v>
      </c>
      <c r="J1120" s="447" t="s">
        <v>4308</v>
      </c>
      <c r="K1120" s="447" t="s">
        <v>4308</v>
      </c>
      <c r="L1120" s="447" t="s">
        <v>4308</v>
      </c>
      <c r="M1120" s="447" t="s">
        <v>4308</v>
      </c>
      <c r="N1120" s="447" t="s">
        <v>4308</v>
      </c>
      <c r="O1120" s="447" t="s">
        <v>4308</v>
      </c>
      <c r="P1120" s="447" t="s">
        <v>4308</v>
      </c>
      <c r="Q1120" s="447" t="s">
        <v>4308</v>
      </c>
      <c r="R1120" s="447" t="s">
        <v>4308</v>
      </c>
      <c r="S1120" s="447" t="s">
        <v>4308</v>
      </c>
      <c r="T1120" s="447" t="s">
        <v>4308</v>
      </c>
      <c r="U1120" s="447" t="s">
        <v>4308</v>
      </c>
      <c r="V1120" s="447" t="s">
        <v>4308</v>
      </c>
      <c r="W1120" s="447" t="s">
        <v>4308</v>
      </c>
      <c r="X1120" s="447" t="s">
        <v>4308</v>
      </c>
      <c r="Y1120" s="447" t="s">
        <v>4308</v>
      </c>
      <c r="Z1120" s="447" t="s">
        <v>4308</v>
      </c>
      <c r="AA1120" s="447" t="s">
        <v>4308</v>
      </c>
      <c r="AB1120" s="447" t="s">
        <v>4308</v>
      </c>
      <c r="AC1120" s="447" t="s">
        <v>4308</v>
      </c>
      <c r="AD1120" s="447" t="s">
        <v>4308</v>
      </c>
      <c r="AE1120" s="447" t="s">
        <v>4308</v>
      </c>
      <c r="AF1120" s="447" t="s">
        <v>4308</v>
      </c>
      <c r="AG1120" s="447" t="s">
        <v>4308</v>
      </c>
      <c r="AH1120" s="447" t="s">
        <v>4308</v>
      </c>
      <c r="AI1120" s="447" t="s">
        <v>4308</v>
      </c>
      <c r="AJ1120" s="447" t="s">
        <v>4308</v>
      </c>
      <c r="AK1120" s="447" t="s">
        <v>4308</v>
      </c>
      <c r="AL1120" s="447" t="s">
        <v>4308</v>
      </c>
      <c r="AM1120" s="447" t="s">
        <v>4308</v>
      </c>
      <c r="AN1120" s="447" t="s">
        <v>4308</v>
      </c>
      <c r="AO1120" s="447" t="s">
        <v>4308</v>
      </c>
      <c r="AP1120" s="447" t="s">
        <v>4308</v>
      </c>
      <c r="AQ1120" s="447" t="s">
        <v>4308</v>
      </c>
      <c r="AR1120" s="447" t="s">
        <v>4308</v>
      </c>
      <c r="AS1120" s="447" t="s">
        <v>4308</v>
      </c>
      <c r="AT1120" s="447" t="s">
        <v>4308</v>
      </c>
      <c r="AU1120" s="447" t="s">
        <v>4308</v>
      </c>
      <c r="AV1120" s="447" t="s">
        <v>4308</v>
      </c>
      <c r="AW1120" s="447" t="s">
        <v>4308</v>
      </c>
      <c r="AX1120" s="447" t="s">
        <v>4308</v>
      </c>
    </row>
    <row r="1121" spans="1:50" x14ac:dyDescent="0.3">
      <c r="A1121" s="447">
        <v>700165</v>
      </c>
      <c r="B1121" s="447" t="s">
        <v>691</v>
      </c>
      <c r="C1121" s="447" t="s">
        <v>4308</v>
      </c>
      <c r="D1121" s="447" t="s">
        <v>4308</v>
      </c>
      <c r="E1121" s="447" t="s">
        <v>4308</v>
      </c>
      <c r="F1121" s="447" t="s">
        <v>4308</v>
      </c>
      <c r="G1121" s="447" t="s">
        <v>4308</v>
      </c>
      <c r="H1121" s="447" t="s">
        <v>4308</v>
      </c>
      <c r="I1121" s="447" t="s">
        <v>4308</v>
      </c>
      <c r="J1121" s="447" t="s">
        <v>4308</v>
      </c>
      <c r="K1121" s="447" t="s">
        <v>4308</v>
      </c>
      <c r="L1121" s="447" t="s">
        <v>4308</v>
      </c>
      <c r="M1121" s="447" t="s">
        <v>4308</v>
      </c>
      <c r="N1121" s="447" t="s">
        <v>4308</v>
      </c>
      <c r="O1121" s="447" t="s">
        <v>4308</v>
      </c>
      <c r="P1121" s="447" t="s">
        <v>4308</v>
      </c>
      <c r="Q1121" s="447" t="s">
        <v>4308</v>
      </c>
      <c r="R1121" s="447" t="s">
        <v>4308</v>
      </c>
      <c r="S1121" s="447" t="s">
        <v>4308</v>
      </c>
      <c r="T1121" s="447" t="s">
        <v>4308</v>
      </c>
      <c r="U1121" s="447" t="s">
        <v>4308</v>
      </c>
      <c r="V1121" s="447" t="s">
        <v>4308</v>
      </c>
      <c r="W1121" s="447" t="s">
        <v>4308</v>
      </c>
      <c r="X1121" s="447" t="s">
        <v>4308</v>
      </c>
      <c r="Y1121" s="447" t="s">
        <v>4308</v>
      </c>
      <c r="Z1121" s="447" t="s">
        <v>4308</v>
      </c>
      <c r="AA1121" s="447" t="s">
        <v>4308</v>
      </c>
      <c r="AB1121" s="447" t="s">
        <v>4308</v>
      </c>
      <c r="AC1121" s="447" t="s">
        <v>4308</v>
      </c>
      <c r="AD1121" s="447" t="s">
        <v>4308</v>
      </c>
      <c r="AE1121" s="447" t="s">
        <v>4308</v>
      </c>
      <c r="AF1121" s="447" t="s">
        <v>4308</v>
      </c>
      <c r="AG1121" s="447" t="s">
        <v>4308</v>
      </c>
      <c r="AH1121" s="447" t="s">
        <v>4308</v>
      </c>
      <c r="AI1121" s="447" t="s">
        <v>4308</v>
      </c>
      <c r="AJ1121" s="447" t="s">
        <v>4308</v>
      </c>
      <c r="AK1121" s="447" t="s">
        <v>4308</v>
      </c>
      <c r="AL1121" s="447" t="s">
        <v>4308</v>
      </c>
      <c r="AM1121" s="447" t="s">
        <v>4308</v>
      </c>
      <c r="AN1121" s="447" t="s">
        <v>4308</v>
      </c>
      <c r="AO1121" s="447" t="s">
        <v>4308</v>
      </c>
      <c r="AP1121" s="447" t="s">
        <v>4308</v>
      </c>
      <c r="AQ1121" s="447" t="s">
        <v>4308</v>
      </c>
      <c r="AR1121" s="447" t="s">
        <v>4308</v>
      </c>
      <c r="AS1121" s="447" t="s">
        <v>4308</v>
      </c>
      <c r="AT1121" s="447" t="s">
        <v>4308</v>
      </c>
      <c r="AU1121" s="447" t="s">
        <v>4308</v>
      </c>
      <c r="AV1121" s="447" t="s">
        <v>4308</v>
      </c>
      <c r="AW1121" s="447" t="s">
        <v>4308</v>
      </c>
      <c r="AX1121" s="447" t="s">
        <v>4308</v>
      </c>
    </row>
    <row r="1122" spans="1:50" x14ac:dyDescent="0.3">
      <c r="A1122" s="447">
        <v>700923</v>
      </c>
      <c r="B1122" s="447" t="s">
        <v>691</v>
      </c>
      <c r="C1122" s="447" t="s">
        <v>4308</v>
      </c>
      <c r="D1122" s="447" t="s">
        <v>4308</v>
      </c>
      <c r="E1122" s="447" t="s">
        <v>4308</v>
      </c>
      <c r="F1122" s="447" t="s">
        <v>4308</v>
      </c>
      <c r="G1122" s="447" t="s">
        <v>4308</v>
      </c>
      <c r="H1122" s="447" t="s">
        <v>4308</v>
      </c>
      <c r="I1122" s="447" t="s">
        <v>4308</v>
      </c>
      <c r="J1122" s="447" t="s">
        <v>4308</v>
      </c>
      <c r="K1122" s="447" t="s">
        <v>4308</v>
      </c>
      <c r="L1122" s="447" t="s">
        <v>4308</v>
      </c>
      <c r="M1122" s="447" t="s">
        <v>4308</v>
      </c>
      <c r="N1122" s="447" t="s">
        <v>4308</v>
      </c>
      <c r="O1122" s="447" t="s">
        <v>4308</v>
      </c>
      <c r="P1122" s="447" t="s">
        <v>4308</v>
      </c>
      <c r="Q1122" s="447" t="s">
        <v>4308</v>
      </c>
      <c r="R1122" s="447" t="s">
        <v>4308</v>
      </c>
      <c r="S1122" s="447" t="s">
        <v>4308</v>
      </c>
      <c r="T1122" s="447" t="s">
        <v>4308</v>
      </c>
      <c r="U1122" s="447" t="s">
        <v>4308</v>
      </c>
      <c r="V1122" s="447" t="s">
        <v>4308</v>
      </c>
      <c r="W1122" s="447" t="s">
        <v>4308</v>
      </c>
      <c r="X1122" s="447" t="s">
        <v>4308</v>
      </c>
      <c r="Y1122" s="447" t="s">
        <v>4308</v>
      </c>
      <c r="Z1122" s="447" t="s">
        <v>4308</v>
      </c>
      <c r="AA1122" s="447" t="s">
        <v>4308</v>
      </c>
      <c r="AB1122" s="447" t="s">
        <v>4308</v>
      </c>
      <c r="AC1122" s="447" t="s">
        <v>4308</v>
      </c>
      <c r="AD1122" s="447" t="s">
        <v>4308</v>
      </c>
      <c r="AE1122" s="447" t="s">
        <v>4308</v>
      </c>
      <c r="AF1122" s="447" t="s">
        <v>4308</v>
      </c>
      <c r="AG1122" s="447" t="s">
        <v>4308</v>
      </c>
      <c r="AH1122" s="447" t="s">
        <v>4308</v>
      </c>
      <c r="AI1122" s="447" t="s">
        <v>4308</v>
      </c>
      <c r="AJ1122" s="447" t="s">
        <v>4308</v>
      </c>
      <c r="AK1122" s="447" t="s">
        <v>4308</v>
      </c>
      <c r="AL1122" s="447" t="s">
        <v>4308</v>
      </c>
      <c r="AM1122" s="447" t="s">
        <v>4308</v>
      </c>
      <c r="AN1122" s="447" t="s">
        <v>4308</v>
      </c>
      <c r="AO1122" s="447" t="s">
        <v>4308</v>
      </c>
      <c r="AP1122" s="447" t="s">
        <v>4308</v>
      </c>
      <c r="AQ1122" s="447" t="s">
        <v>4308</v>
      </c>
      <c r="AR1122" s="447" t="s">
        <v>4308</v>
      </c>
      <c r="AS1122" s="447" t="s">
        <v>4308</v>
      </c>
      <c r="AT1122" s="447" t="s">
        <v>4308</v>
      </c>
      <c r="AU1122" s="447" t="s">
        <v>4308</v>
      </c>
      <c r="AV1122" s="447" t="s">
        <v>4308</v>
      </c>
      <c r="AW1122" s="447" t="s">
        <v>4308</v>
      </c>
      <c r="AX1122" s="447" t="s">
        <v>4308</v>
      </c>
    </row>
    <row r="1123" spans="1:50" x14ac:dyDescent="0.3">
      <c r="A1123" s="447">
        <v>706571</v>
      </c>
      <c r="B1123" s="447" t="s">
        <v>317</v>
      </c>
      <c r="C1123" s="447" t="s">
        <v>4092</v>
      </c>
      <c r="D1123" s="447" t="s">
        <v>224</v>
      </c>
      <c r="E1123" s="447" t="s">
        <v>4092</v>
      </c>
      <c r="F1123" s="447" t="s">
        <v>224</v>
      </c>
      <c r="G1123" s="447" t="s">
        <v>4092</v>
      </c>
      <c r="H1123" s="447" t="s">
        <v>4092</v>
      </c>
      <c r="I1123" s="447" t="s">
        <v>4092</v>
      </c>
      <c r="J1123" s="447" t="s">
        <v>4092</v>
      </c>
      <c r="K1123" s="447" t="s">
        <v>4092</v>
      </c>
      <c r="L1123" s="447" t="s">
        <v>4092</v>
      </c>
      <c r="M1123" s="447" t="s">
        <v>4092</v>
      </c>
      <c r="N1123" s="447" t="s">
        <v>4092</v>
      </c>
    </row>
    <row r="1124" spans="1:50" x14ac:dyDescent="0.3">
      <c r="A1124" s="447">
        <v>703620</v>
      </c>
      <c r="B1124" s="447" t="s">
        <v>693</v>
      </c>
      <c r="C1124" s="447" t="s">
        <v>4092</v>
      </c>
      <c r="D1124" s="447" t="s">
        <v>4092</v>
      </c>
      <c r="E1124" s="447" t="s">
        <v>4092</v>
      </c>
      <c r="F1124" s="447" t="s">
        <v>4092</v>
      </c>
      <c r="G1124" s="447" t="s">
        <v>4092</v>
      </c>
      <c r="H1124" s="447" t="s">
        <v>4092</v>
      </c>
      <c r="I1124" s="447" t="s">
        <v>4092</v>
      </c>
      <c r="J1124" s="447" t="s">
        <v>4092</v>
      </c>
      <c r="K1124" s="447" t="s">
        <v>4092</v>
      </c>
      <c r="L1124" s="447" t="s">
        <v>4092</v>
      </c>
      <c r="M1124" s="447" t="s">
        <v>4092</v>
      </c>
      <c r="N1124" s="447" t="s">
        <v>4092</v>
      </c>
      <c r="O1124" s="447" t="s">
        <v>224</v>
      </c>
      <c r="P1124" s="447" t="s">
        <v>224</v>
      </c>
      <c r="Q1124" s="447" t="s">
        <v>224</v>
      </c>
      <c r="R1124" s="447" t="s">
        <v>224</v>
      </c>
      <c r="S1124" s="447" t="s">
        <v>224</v>
      </c>
      <c r="T1124" s="447" t="s">
        <v>224</v>
      </c>
      <c r="U1124" s="447" t="s">
        <v>224</v>
      </c>
      <c r="V1124" s="447" t="s">
        <v>224</v>
      </c>
      <c r="W1124" s="447" t="s">
        <v>224</v>
      </c>
      <c r="X1124" s="447" t="s">
        <v>224</v>
      </c>
      <c r="Y1124" s="447" t="s">
        <v>224</v>
      </c>
      <c r="Z1124" s="447" t="s">
        <v>226</v>
      </c>
      <c r="AA1124" s="447" t="s">
        <v>225</v>
      </c>
      <c r="AB1124" s="447" t="s">
        <v>225</v>
      </c>
      <c r="AC1124" s="447" t="s">
        <v>225</v>
      </c>
      <c r="AD1124" s="447" t="s">
        <v>225</v>
      </c>
      <c r="AE1124" s="447" t="s">
        <v>225</v>
      </c>
      <c r="AF1124" s="447" t="s">
        <v>225</v>
      </c>
      <c r="AG1124" s="447" t="s">
        <v>293</v>
      </c>
      <c r="AH1124" s="447" t="s">
        <v>293</v>
      </c>
      <c r="AI1124" s="447" t="s">
        <v>293</v>
      </c>
      <c r="AJ1124" s="447" t="s">
        <v>293</v>
      </c>
      <c r="AK1124" s="447" t="s">
        <v>293</v>
      </c>
      <c r="AL1124" s="447" t="s">
        <v>293</v>
      </c>
      <c r="AM1124" s="447" t="s">
        <v>293</v>
      </c>
      <c r="AN1124" s="447" t="s">
        <v>293</v>
      </c>
      <c r="AO1124" s="447" t="s">
        <v>293</v>
      </c>
      <c r="AP1124" s="447" t="s">
        <v>293</v>
      </c>
      <c r="AQ1124" s="447" t="s">
        <v>293</v>
      </c>
      <c r="AR1124" s="447" t="s">
        <v>293</v>
      </c>
      <c r="AS1124" s="447" t="s">
        <v>293</v>
      </c>
      <c r="AT1124" s="447" t="s">
        <v>293</v>
      </c>
      <c r="AU1124" s="447" t="s">
        <v>293</v>
      </c>
      <c r="AV1124" s="447" t="s">
        <v>293</v>
      </c>
      <c r="AW1124" s="447" t="s">
        <v>293</v>
      </c>
      <c r="AX1124" s="447" t="s">
        <v>293</v>
      </c>
    </row>
    <row r="1125" spans="1:50" x14ac:dyDescent="0.3">
      <c r="A1125" s="447">
        <v>704905</v>
      </c>
      <c r="B1125" s="447" t="s">
        <v>318</v>
      </c>
      <c r="C1125" s="447" t="s">
        <v>4092</v>
      </c>
      <c r="D1125" s="447" t="s">
        <v>224</v>
      </c>
      <c r="E1125" s="447" t="s">
        <v>4092</v>
      </c>
      <c r="F1125" s="447" t="s">
        <v>4092</v>
      </c>
      <c r="G1125" s="447" t="s">
        <v>4092</v>
      </c>
      <c r="H1125" s="447" t="s">
        <v>4092</v>
      </c>
      <c r="I1125" s="447" t="s">
        <v>4092</v>
      </c>
      <c r="J1125" s="447" t="s">
        <v>226</v>
      </c>
      <c r="K1125" s="447" t="s">
        <v>4092</v>
      </c>
      <c r="L1125" s="447" t="s">
        <v>224</v>
      </c>
      <c r="M1125" s="447" t="s">
        <v>4092</v>
      </c>
      <c r="N1125" s="447" t="s">
        <v>4092</v>
      </c>
      <c r="O1125" s="447" t="s">
        <v>225</v>
      </c>
      <c r="P1125" s="447" t="s">
        <v>225</v>
      </c>
      <c r="Q1125" s="447" t="s">
        <v>225</v>
      </c>
      <c r="R1125" s="447" t="s">
        <v>225</v>
      </c>
      <c r="S1125" s="447" t="s">
        <v>225</v>
      </c>
      <c r="T1125" s="447" t="s">
        <v>225</v>
      </c>
      <c r="U1125" s="447" t="s">
        <v>225</v>
      </c>
      <c r="V1125" s="447" t="s">
        <v>225</v>
      </c>
      <c r="W1125" s="447" t="s">
        <v>225</v>
      </c>
      <c r="X1125" s="447" t="s">
        <v>225</v>
      </c>
      <c r="Y1125" s="447" t="s">
        <v>225</v>
      </c>
      <c r="Z1125" s="447" t="s">
        <v>225</v>
      </c>
    </row>
    <row r="1126" spans="1:50" x14ac:dyDescent="0.3">
      <c r="A1126" s="447">
        <v>706551</v>
      </c>
      <c r="B1126" s="447" t="s">
        <v>317</v>
      </c>
      <c r="C1126" s="447" t="s">
        <v>225</v>
      </c>
      <c r="D1126" s="447" t="s">
        <v>224</v>
      </c>
      <c r="E1126" s="447" t="s">
        <v>226</v>
      </c>
      <c r="F1126" s="447" t="s">
        <v>224</v>
      </c>
      <c r="G1126" s="447" t="s">
        <v>224</v>
      </c>
      <c r="H1126" s="447" t="s">
        <v>224</v>
      </c>
      <c r="I1126" s="447" t="s">
        <v>226</v>
      </c>
      <c r="J1126" s="447" t="s">
        <v>224</v>
      </c>
      <c r="K1126" s="447" t="s">
        <v>224</v>
      </c>
      <c r="L1126" s="447" t="s">
        <v>225</v>
      </c>
      <c r="M1126" s="447" t="s">
        <v>225</v>
      </c>
      <c r="N1126" s="447" t="s">
        <v>225</v>
      </c>
      <c r="O1126" s="447" t="s">
        <v>293</v>
      </c>
      <c r="P1126" s="447" t="s">
        <v>293</v>
      </c>
      <c r="Q1126" s="447" t="s">
        <v>293</v>
      </c>
      <c r="R1126" s="447" t="s">
        <v>293</v>
      </c>
      <c r="S1126" s="447" t="s">
        <v>293</v>
      </c>
      <c r="T1126" s="447" t="s">
        <v>293</v>
      </c>
      <c r="U1126" s="447" t="s">
        <v>293</v>
      </c>
      <c r="V1126" s="447" t="s">
        <v>293</v>
      </c>
      <c r="W1126" s="447" t="s">
        <v>293</v>
      </c>
      <c r="X1126" s="447" t="s">
        <v>293</v>
      </c>
      <c r="Y1126" s="447" t="s">
        <v>293</v>
      </c>
      <c r="Z1126" s="447" t="s">
        <v>293</v>
      </c>
      <c r="AA1126" s="447" t="s">
        <v>293</v>
      </c>
      <c r="AB1126" s="447" t="s">
        <v>293</v>
      </c>
      <c r="AC1126" s="447" t="s">
        <v>293</v>
      </c>
      <c r="AD1126" s="447" t="s">
        <v>293</v>
      </c>
      <c r="AE1126" s="447" t="s">
        <v>293</v>
      </c>
      <c r="AF1126" s="447" t="s">
        <v>293</v>
      </c>
      <c r="AG1126" s="447" t="s">
        <v>293</v>
      </c>
      <c r="AH1126" s="447" t="s">
        <v>293</v>
      </c>
      <c r="AI1126" s="447" t="s">
        <v>293</v>
      </c>
      <c r="AJ1126" s="447" t="s">
        <v>293</v>
      </c>
      <c r="AK1126" s="447" t="s">
        <v>293</v>
      </c>
      <c r="AL1126" s="447" t="s">
        <v>293</v>
      </c>
      <c r="AM1126" s="447" t="s">
        <v>293</v>
      </c>
      <c r="AN1126" s="447" t="s">
        <v>293</v>
      </c>
      <c r="AO1126" s="447" t="s">
        <v>293</v>
      </c>
      <c r="AP1126" s="447" t="s">
        <v>293</v>
      </c>
      <c r="AQ1126" s="447" t="s">
        <v>293</v>
      </c>
      <c r="AR1126" s="447" t="s">
        <v>293</v>
      </c>
      <c r="AS1126" s="447" t="s">
        <v>293</v>
      </c>
      <c r="AT1126" s="447" t="s">
        <v>293</v>
      </c>
      <c r="AU1126" s="447" t="s">
        <v>293</v>
      </c>
      <c r="AV1126" s="447" t="s">
        <v>293</v>
      </c>
      <c r="AW1126" s="447" t="s">
        <v>293</v>
      </c>
      <c r="AX1126" s="447" t="s">
        <v>293</v>
      </c>
    </row>
    <row r="1127" spans="1:50" x14ac:dyDescent="0.3">
      <c r="A1127" s="447">
        <v>706558</v>
      </c>
      <c r="B1127" s="447" t="s">
        <v>317</v>
      </c>
      <c r="C1127" s="447" t="s">
        <v>225</v>
      </c>
      <c r="D1127" s="447" t="s">
        <v>224</v>
      </c>
      <c r="E1127" s="447" t="s">
        <v>224</v>
      </c>
      <c r="F1127" s="447" t="s">
        <v>224</v>
      </c>
      <c r="G1127" s="447" t="s">
        <v>225</v>
      </c>
      <c r="H1127" s="447" t="s">
        <v>225</v>
      </c>
      <c r="I1127" s="447" t="s">
        <v>224</v>
      </c>
      <c r="J1127" s="447" t="s">
        <v>225</v>
      </c>
      <c r="K1127" s="447" t="s">
        <v>225</v>
      </c>
      <c r="L1127" s="447" t="s">
        <v>225</v>
      </c>
      <c r="M1127" s="447" t="s">
        <v>225</v>
      </c>
      <c r="N1127" s="447" t="s">
        <v>225</v>
      </c>
      <c r="O1127" s="447" t="s">
        <v>293</v>
      </c>
      <c r="P1127" s="447" t="s">
        <v>293</v>
      </c>
      <c r="Q1127" s="447" t="s">
        <v>293</v>
      </c>
      <c r="R1127" s="447" t="s">
        <v>293</v>
      </c>
      <c r="S1127" s="447" t="s">
        <v>293</v>
      </c>
      <c r="T1127" s="447" t="s">
        <v>293</v>
      </c>
      <c r="U1127" s="447" t="s">
        <v>293</v>
      </c>
      <c r="V1127" s="447" t="s">
        <v>293</v>
      </c>
      <c r="W1127" s="447" t="s">
        <v>293</v>
      </c>
      <c r="X1127" s="447" t="s">
        <v>293</v>
      </c>
      <c r="Y1127" s="447" t="s">
        <v>293</v>
      </c>
      <c r="Z1127" s="447" t="s">
        <v>293</v>
      </c>
      <c r="AA1127" s="447" t="s">
        <v>293</v>
      </c>
      <c r="AB1127" s="447" t="s">
        <v>293</v>
      </c>
      <c r="AC1127" s="447" t="s">
        <v>293</v>
      </c>
      <c r="AD1127" s="447" t="s">
        <v>293</v>
      </c>
      <c r="AE1127" s="447" t="s">
        <v>293</v>
      </c>
      <c r="AF1127" s="447" t="s">
        <v>293</v>
      </c>
      <c r="AG1127" s="447" t="s">
        <v>293</v>
      </c>
      <c r="AH1127" s="447" t="s">
        <v>293</v>
      </c>
      <c r="AI1127" s="447" t="s">
        <v>293</v>
      </c>
      <c r="AJ1127" s="447" t="s">
        <v>293</v>
      </c>
      <c r="AK1127" s="447" t="s">
        <v>293</v>
      </c>
      <c r="AL1127" s="447" t="s">
        <v>293</v>
      </c>
      <c r="AM1127" s="447" t="s">
        <v>293</v>
      </c>
      <c r="AN1127" s="447" t="s">
        <v>293</v>
      </c>
      <c r="AO1127" s="447" t="s">
        <v>293</v>
      </c>
      <c r="AP1127" s="447" t="s">
        <v>293</v>
      </c>
      <c r="AQ1127" s="447" t="s">
        <v>293</v>
      </c>
      <c r="AR1127" s="447" t="s">
        <v>293</v>
      </c>
      <c r="AS1127" s="447" t="s">
        <v>293</v>
      </c>
      <c r="AT1127" s="447" t="s">
        <v>293</v>
      </c>
      <c r="AU1127" s="447" t="s">
        <v>293</v>
      </c>
      <c r="AV1127" s="447" t="s">
        <v>293</v>
      </c>
      <c r="AW1127" s="447" t="s">
        <v>293</v>
      </c>
      <c r="AX1127" s="447" t="s">
        <v>293</v>
      </c>
    </row>
    <row r="1128" spans="1:50" x14ac:dyDescent="0.3">
      <c r="A1128" s="447">
        <v>706716</v>
      </c>
      <c r="B1128" s="447" t="s">
        <v>317</v>
      </c>
      <c r="C1128" s="447" t="s">
        <v>225</v>
      </c>
      <c r="D1128" s="447" t="s">
        <v>224</v>
      </c>
      <c r="E1128" s="447" t="s">
        <v>224</v>
      </c>
      <c r="F1128" s="447" t="s">
        <v>226</v>
      </c>
      <c r="G1128" s="447" t="s">
        <v>224</v>
      </c>
      <c r="H1128" s="447" t="s">
        <v>224</v>
      </c>
      <c r="I1128" s="447" t="s">
        <v>224</v>
      </c>
      <c r="J1128" s="447" t="s">
        <v>224</v>
      </c>
      <c r="K1128" s="447" t="s">
        <v>224</v>
      </c>
      <c r="L1128" s="447" t="s">
        <v>224</v>
      </c>
      <c r="M1128" s="447" t="s">
        <v>224</v>
      </c>
      <c r="N1128" s="447" t="s">
        <v>224</v>
      </c>
      <c r="O1128" s="447" t="s">
        <v>293</v>
      </c>
      <c r="P1128" s="447" t="s">
        <v>293</v>
      </c>
      <c r="Q1128" s="447" t="s">
        <v>293</v>
      </c>
      <c r="R1128" s="447" t="s">
        <v>293</v>
      </c>
      <c r="S1128" s="447" t="s">
        <v>293</v>
      </c>
      <c r="T1128" s="447" t="s">
        <v>293</v>
      </c>
      <c r="U1128" s="447" t="s">
        <v>293</v>
      </c>
      <c r="V1128" s="447" t="s">
        <v>293</v>
      </c>
      <c r="W1128" s="447" t="s">
        <v>293</v>
      </c>
      <c r="X1128" s="447" t="s">
        <v>293</v>
      </c>
      <c r="Y1128" s="447" t="s">
        <v>293</v>
      </c>
      <c r="Z1128" s="447" t="s">
        <v>293</v>
      </c>
      <c r="AA1128" s="447" t="s">
        <v>293</v>
      </c>
      <c r="AB1128" s="447" t="s">
        <v>293</v>
      </c>
      <c r="AC1128" s="447" t="s">
        <v>293</v>
      </c>
      <c r="AD1128" s="447" t="s">
        <v>293</v>
      </c>
      <c r="AE1128" s="447" t="s">
        <v>293</v>
      </c>
      <c r="AF1128" s="447" t="s">
        <v>293</v>
      </c>
      <c r="AG1128" s="447" t="s">
        <v>293</v>
      </c>
      <c r="AH1128" s="447" t="s">
        <v>293</v>
      </c>
      <c r="AI1128" s="447" t="s">
        <v>293</v>
      </c>
      <c r="AJ1128" s="447" t="s">
        <v>293</v>
      </c>
      <c r="AK1128" s="447" t="s">
        <v>293</v>
      </c>
      <c r="AL1128" s="447" t="s">
        <v>293</v>
      </c>
      <c r="AM1128" s="447" t="s">
        <v>293</v>
      </c>
      <c r="AN1128" s="447" t="s">
        <v>293</v>
      </c>
      <c r="AO1128" s="447" t="s">
        <v>293</v>
      </c>
      <c r="AP1128" s="447" t="s">
        <v>293</v>
      </c>
      <c r="AQ1128" s="447" t="s">
        <v>293</v>
      </c>
      <c r="AR1128" s="447" t="s">
        <v>293</v>
      </c>
      <c r="AS1128" s="447" t="s">
        <v>293</v>
      </c>
      <c r="AT1128" s="447" t="s">
        <v>293</v>
      </c>
      <c r="AU1128" s="447" t="s">
        <v>293</v>
      </c>
      <c r="AV1128" s="447" t="s">
        <v>293</v>
      </c>
      <c r="AW1128" s="447" t="s">
        <v>293</v>
      </c>
      <c r="AX1128" s="447" t="s">
        <v>293</v>
      </c>
    </row>
    <row r="1129" spans="1:50" x14ac:dyDescent="0.3">
      <c r="A1129" s="447">
        <v>707005</v>
      </c>
      <c r="B1129" s="447" t="s">
        <v>317</v>
      </c>
      <c r="C1129" s="447" t="s">
        <v>225</v>
      </c>
      <c r="D1129" s="447" t="s">
        <v>226</v>
      </c>
      <c r="E1129" s="447" t="s">
        <v>224</v>
      </c>
      <c r="F1129" s="447" t="s">
        <v>225</v>
      </c>
      <c r="G1129" s="447" t="s">
        <v>224</v>
      </c>
      <c r="H1129" s="447" t="s">
        <v>226</v>
      </c>
      <c r="I1129" s="447" t="s">
        <v>226</v>
      </c>
      <c r="J1129" s="447" t="s">
        <v>226</v>
      </c>
      <c r="K1129" s="447" t="s">
        <v>225</v>
      </c>
      <c r="L1129" s="447" t="s">
        <v>226</v>
      </c>
      <c r="M1129" s="447" t="s">
        <v>225</v>
      </c>
      <c r="N1129" s="447" t="s">
        <v>226</v>
      </c>
      <c r="O1129" s="447" t="s">
        <v>293</v>
      </c>
      <c r="P1129" s="447" t="s">
        <v>293</v>
      </c>
      <c r="Q1129" s="447" t="s">
        <v>293</v>
      </c>
      <c r="R1129" s="447" t="s">
        <v>293</v>
      </c>
      <c r="S1129" s="447" t="s">
        <v>293</v>
      </c>
      <c r="T1129" s="447" t="s">
        <v>293</v>
      </c>
      <c r="U1129" s="447" t="s">
        <v>293</v>
      </c>
      <c r="V1129" s="447" t="s">
        <v>293</v>
      </c>
      <c r="W1129" s="447" t="s">
        <v>293</v>
      </c>
      <c r="X1129" s="447" t="s">
        <v>293</v>
      </c>
      <c r="Y1129" s="447" t="s">
        <v>293</v>
      </c>
      <c r="Z1129" s="447" t="s">
        <v>293</v>
      </c>
      <c r="AA1129" s="447" t="s">
        <v>293</v>
      </c>
      <c r="AB1129" s="447" t="s">
        <v>293</v>
      </c>
      <c r="AC1129" s="447" t="s">
        <v>293</v>
      </c>
      <c r="AD1129" s="447" t="s">
        <v>293</v>
      </c>
      <c r="AE1129" s="447" t="s">
        <v>293</v>
      </c>
      <c r="AF1129" s="447" t="s">
        <v>293</v>
      </c>
      <c r="AG1129" s="447" t="s">
        <v>293</v>
      </c>
      <c r="AH1129" s="447" t="s">
        <v>293</v>
      </c>
      <c r="AI1129" s="447" t="s">
        <v>293</v>
      </c>
      <c r="AJ1129" s="447" t="s">
        <v>293</v>
      </c>
      <c r="AK1129" s="447" t="s">
        <v>293</v>
      </c>
      <c r="AL1129" s="447" t="s">
        <v>293</v>
      </c>
      <c r="AM1129" s="447" t="s">
        <v>293</v>
      </c>
      <c r="AN1129" s="447" t="s">
        <v>293</v>
      </c>
      <c r="AO1129" s="447" t="s">
        <v>293</v>
      </c>
      <c r="AP1129" s="447" t="s">
        <v>293</v>
      </c>
      <c r="AQ1129" s="447" t="s">
        <v>293</v>
      </c>
      <c r="AR1129" s="447" t="s">
        <v>293</v>
      </c>
      <c r="AS1129" s="447" t="s">
        <v>293</v>
      </c>
      <c r="AT1129" s="447" t="s">
        <v>293</v>
      </c>
      <c r="AU1129" s="447" t="s">
        <v>293</v>
      </c>
      <c r="AV1129" s="447" t="s">
        <v>293</v>
      </c>
      <c r="AW1129" s="447" t="s">
        <v>293</v>
      </c>
      <c r="AX1129" s="447" t="s">
        <v>293</v>
      </c>
    </row>
    <row r="1130" spans="1:50" x14ac:dyDescent="0.3">
      <c r="A1130" s="447">
        <v>707085</v>
      </c>
      <c r="B1130" s="447" t="s">
        <v>317</v>
      </c>
      <c r="C1130" s="447" t="s">
        <v>225</v>
      </c>
      <c r="D1130" s="447" t="s">
        <v>224</v>
      </c>
      <c r="E1130" s="447" t="s">
        <v>224</v>
      </c>
      <c r="F1130" s="447" t="s">
        <v>226</v>
      </c>
      <c r="G1130" s="447" t="s">
        <v>224</v>
      </c>
      <c r="H1130" s="447" t="s">
        <v>224</v>
      </c>
      <c r="I1130" s="447" t="s">
        <v>224</v>
      </c>
      <c r="J1130" s="447" t="s">
        <v>226</v>
      </c>
      <c r="K1130" s="447" t="s">
        <v>226</v>
      </c>
      <c r="L1130" s="447" t="s">
        <v>226</v>
      </c>
      <c r="M1130" s="447" t="s">
        <v>226</v>
      </c>
      <c r="N1130" s="447" t="s">
        <v>226</v>
      </c>
      <c r="O1130" s="447" t="s">
        <v>293</v>
      </c>
      <c r="P1130" s="447" t="s">
        <v>293</v>
      </c>
      <c r="Q1130" s="447" t="s">
        <v>293</v>
      </c>
      <c r="R1130" s="447" t="s">
        <v>293</v>
      </c>
      <c r="S1130" s="447" t="s">
        <v>293</v>
      </c>
      <c r="T1130" s="447" t="s">
        <v>293</v>
      </c>
      <c r="U1130" s="447" t="s">
        <v>293</v>
      </c>
      <c r="V1130" s="447" t="s">
        <v>293</v>
      </c>
      <c r="W1130" s="447" t="s">
        <v>293</v>
      </c>
      <c r="X1130" s="447" t="s">
        <v>293</v>
      </c>
      <c r="Y1130" s="447" t="s">
        <v>293</v>
      </c>
      <c r="Z1130" s="447" t="s">
        <v>293</v>
      </c>
      <c r="AA1130" s="447" t="s">
        <v>293</v>
      </c>
      <c r="AB1130" s="447" t="s">
        <v>293</v>
      </c>
      <c r="AC1130" s="447" t="s">
        <v>293</v>
      </c>
      <c r="AD1130" s="447" t="s">
        <v>293</v>
      </c>
      <c r="AE1130" s="447" t="s">
        <v>293</v>
      </c>
      <c r="AF1130" s="447" t="s">
        <v>293</v>
      </c>
      <c r="AG1130" s="447" t="s">
        <v>293</v>
      </c>
      <c r="AH1130" s="447" t="s">
        <v>293</v>
      </c>
      <c r="AI1130" s="447" t="s">
        <v>293</v>
      </c>
      <c r="AJ1130" s="447" t="s">
        <v>293</v>
      </c>
      <c r="AK1130" s="447" t="s">
        <v>293</v>
      </c>
      <c r="AL1130" s="447" t="s">
        <v>293</v>
      </c>
      <c r="AM1130" s="447" t="s">
        <v>293</v>
      </c>
      <c r="AN1130" s="447" t="s">
        <v>293</v>
      </c>
      <c r="AO1130" s="447" t="s">
        <v>293</v>
      </c>
      <c r="AP1130" s="447" t="s">
        <v>293</v>
      </c>
      <c r="AQ1130" s="447" t="s">
        <v>293</v>
      </c>
      <c r="AR1130" s="447" t="s">
        <v>293</v>
      </c>
      <c r="AS1130" s="447" t="s">
        <v>293</v>
      </c>
      <c r="AT1130" s="447" t="s">
        <v>293</v>
      </c>
      <c r="AU1130" s="447" t="s">
        <v>293</v>
      </c>
      <c r="AV1130" s="447" t="s">
        <v>293</v>
      </c>
      <c r="AW1130" s="447" t="s">
        <v>293</v>
      </c>
      <c r="AX1130" s="447" t="s">
        <v>293</v>
      </c>
    </row>
    <row r="1131" spans="1:50" x14ac:dyDescent="0.3">
      <c r="A1131" s="447">
        <v>707118</v>
      </c>
      <c r="B1131" s="447" t="s">
        <v>317</v>
      </c>
      <c r="C1131" s="447" t="s">
        <v>225</v>
      </c>
      <c r="D1131" s="447" t="s">
        <v>226</v>
      </c>
      <c r="E1131" s="447" t="s">
        <v>225</v>
      </c>
      <c r="F1131" s="447" t="s">
        <v>225</v>
      </c>
      <c r="G1131" s="447" t="s">
        <v>226</v>
      </c>
      <c r="H1131" s="447" t="s">
        <v>224</v>
      </c>
      <c r="I1131" s="447" t="s">
        <v>224</v>
      </c>
      <c r="J1131" s="447" t="s">
        <v>225</v>
      </c>
      <c r="K1131" s="447" t="s">
        <v>226</v>
      </c>
      <c r="L1131" s="447" t="s">
        <v>224</v>
      </c>
      <c r="M1131" s="447" t="s">
        <v>225</v>
      </c>
      <c r="N1131" s="447" t="s">
        <v>226</v>
      </c>
      <c r="O1131" s="447" t="s">
        <v>293</v>
      </c>
      <c r="P1131" s="447" t="s">
        <v>293</v>
      </c>
      <c r="Q1131" s="447" t="s">
        <v>293</v>
      </c>
      <c r="R1131" s="447" t="s">
        <v>293</v>
      </c>
      <c r="S1131" s="447" t="s">
        <v>293</v>
      </c>
      <c r="T1131" s="447" t="s">
        <v>293</v>
      </c>
      <c r="U1131" s="447" t="s">
        <v>293</v>
      </c>
      <c r="V1131" s="447" t="s">
        <v>293</v>
      </c>
      <c r="W1131" s="447" t="s">
        <v>293</v>
      </c>
      <c r="X1131" s="447" t="s">
        <v>293</v>
      </c>
      <c r="Y1131" s="447" t="s">
        <v>293</v>
      </c>
      <c r="Z1131" s="447" t="s">
        <v>293</v>
      </c>
      <c r="AA1131" s="447" t="s">
        <v>293</v>
      </c>
      <c r="AB1131" s="447" t="s">
        <v>293</v>
      </c>
      <c r="AC1131" s="447" t="s">
        <v>293</v>
      </c>
      <c r="AD1131" s="447" t="s">
        <v>293</v>
      </c>
      <c r="AE1131" s="447" t="s">
        <v>293</v>
      </c>
      <c r="AF1131" s="447" t="s">
        <v>293</v>
      </c>
      <c r="AG1131" s="447" t="s">
        <v>293</v>
      </c>
      <c r="AH1131" s="447" t="s">
        <v>293</v>
      </c>
      <c r="AI1131" s="447" t="s">
        <v>293</v>
      </c>
      <c r="AJ1131" s="447" t="s">
        <v>293</v>
      </c>
      <c r="AK1131" s="447" t="s">
        <v>293</v>
      </c>
      <c r="AL1131" s="447" t="s">
        <v>293</v>
      </c>
      <c r="AM1131" s="447" t="s">
        <v>293</v>
      </c>
      <c r="AN1131" s="447" t="s">
        <v>293</v>
      </c>
      <c r="AO1131" s="447" t="s">
        <v>293</v>
      </c>
      <c r="AP1131" s="447" t="s">
        <v>293</v>
      </c>
      <c r="AQ1131" s="447" t="s">
        <v>293</v>
      </c>
      <c r="AR1131" s="447" t="s">
        <v>293</v>
      </c>
      <c r="AS1131" s="447" t="s">
        <v>293</v>
      </c>
      <c r="AT1131" s="447" t="s">
        <v>293</v>
      </c>
      <c r="AU1131" s="447" t="s">
        <v>293</v>
      </c>
      <c r="AV1131" s="447" t="s">
        <v>293</v>
      </c>
      <c r="AW1131" s="447" t="s">
        <v>293</v>
      </c>
      <c r="AX1131" s="447" t="s">
        <v>293</v>
      </c>
    </row>
    <row r="1132" spans="1:50" x14ac:dyDescent="0.3">
      <c r="A1132" s="447">
        <v>706857</v>
      </c>
      <c r="B1132" s="447" t="s">
        <v>317</v>
      </c>
      <c r="C1132" s="447" t="s">
        <v>225</v>
      </c>
      <c r="D1132" s="447" t="s">
        <v>226</v>
      </c>
      <c r="E1132" s="447" t="s">
        <v>224</v>
      </c>
      <c r="F1132" s="447" t="s">
        <v>226</v>
      </c>
      <c r="G1132" s="447" t="s">
        <v>224</v>
      </c>
      <c r="H1132" s="447" t="s">
        <v>226</v>
      </c>
      <c r="I1132" s="447" t="s">
        <v>226</v>
      </c>
      <c r="J1132" s="447" t="s">
        <v>226</v>
      </c>
      <c r="K1132" s="447" t="s">
        <v>225</v>
      </c>
      <c r="L1132" s="447" t="s">
        <v>225</v>
      </c>
      <c r="M1132" s="447" t="s">
        <v>226</v>
      </c>
      <c r="N1132" s="447" t="s">
        <v>226</v>
      </c>
    </row>
    <row r="1133" spans="1:50" x14ac:dyDescent="0.3">
      <c r="A1133" s="447">
        <v>706899</v>
      </c>
      <c r="B1133" s="447" t="s">
        <v>317</v>
      </c>
      <c r="C1133" s="447" t="s">
        <v>225</v>
      </c>
      <c r="D1133" s="447" t="s">
        <v>226</v>
      </c>
      <c r="E1133" s="447" t="s">
        <v>224</v>
      </c>
      <c r="F1133" s="447" t="s">
        <v>224</v>
      </c>
      <c r="G1133" s="447" t="s">
        <v>225</v>
      </c>
      <c r="H1133" s="447" t="s">
        <v>225</v>
      </c>
      <c r="I1133" s="447" t="s">
        <v>225</v>
      </c>
      <c r="J1133" s="447" t="s">
        <v>225</v>
      </c>
      <c r="K1133" s="447" t="s">
        <v>225</v>
      </c>
      <c r="L1133" s="447" t="s">
        <v>225</v>
      </c>
      <c r="M1133" s="447" t="s">
        <v>225</v>
      </c>
      <c r="N1133" s="447" t="s">
        <v>225</v>
      </c>
    </row>
    <row r="1134" spans="1:50" x14ac:dyDescent="0.3">
      <c r="A1134" s="447">
        <v>707013</v>
      </c>
      <c r="B1134" s="447" t="s">
        <v>317</v>
      </c>
      <c r="C1134" s="447" t="s">
        <v>225</v>
      </c>
      <c r="D1134" s="447" t="s">
        <v>226</v>
      </c>
      <c r="E1134" s="447" t="s">
        <v>225</v>
      </c>
      <c r="F1134" s="447" t="s">
        <v>226</v>
      </c>
      <c r="G1134" s="447" t="s">
        <v>226</v>
      </c>
      <c r="H1134" s="447" t="s">
        <v>226</v>
      </c>
      <c r="I1134" s="447" t="s">
        <v>225</v>
      </c>
      <c r="J1134" s="447" t="s">
        <v>224</v>
      </c>
      <c r="K1134" s="447" t="s">
        <v>225</v>
      </c>
      <c r="L1134" s="447" t="s">
        <v>225</v>
      </c>
      <c r="M1134" s="447" t="s">
        <v>224</v>
      </c>
      <c r="N1134" s="447" t="s">
        <v>225</v>
      </c>
    </row>
    <row r="1135" spans="1:50" x14ac:dyDescent="0.3">
      <c r="A1135" s="447">
        <v>706877</v>
      </c>
      <c r="B1135" s="447" t="s">
        <v>317</v>
      </c>
      <c r="C1135" s="447" t="s">
        <v>225</v>
      </c>
      <c r="D1135" s="447" t="s">
        <v>225</v>
      </c>
      <c r="E1135" s="447" t="s">
        <v>224</v>
      </c>
      <c r="F1135" s="447" t="s">
        <v>224</v>
      </c>
      <c r="G1135" s="447" t="s">
        <v>226</v>
      </c>
      <c r="H1135" s="447" t="s">
        <v>226</v>
      </c>
    </row>
    <row r="1136" spans="1:50" x14ac:dyDescent="0.3">
      <c r="A1136" s="447">
        <v>705800</v>
      </c>
      <c r="B1136" s="447" t="s">
        <v>317</v>
      </c>
      <c r="C1136" s="447" t="s">
        <v>225</v>
      </c>
      <c r="D1136" s="447" t="s">
        <v>224</v>
      </c>
      <c r="E1136" s="447" t="s">
        <v>224</v>
      </c>
      <c r="F1136" s="447" t="s">
        <v>226</v>
      </c>
      <c r="G1136" s="447" t="s">
        <v>226</v>
      </c>
      <c r="H1136" s="447" t="s">
        <v>226</v>
      </c>
      <c r="I1136" s="447" t="s">
        <v>226</v>
      </c>
      <c r="J1136" s="447" t="s">
        <v>224</v>
      </c>
      <c r="K1136" s="447" t="s">
        <v>226</v>
      </c>
      <c r="L1136" s="447" t="s">
        <v>225</v>
      </c>
      <c r="M1136" s="447" t="s">
        <v>225</v>
      </c>
      <c r="N1136" s="447" t="s">
        <v>226</v>
      </c>
    </row>
    <row r="1137" spans="1:14" x14ac:dyDescent="0.3">
      <c r="A1137" s="447">
        <v>706218</v>
      </c>
      <c r="B1137" s="447" t="s">
        <v>317</v>
      </c>
      <c r="C1137" s="447" t="s">
        <v>225</v>
      </c>
      <c r="D1137" s="447" t="s">
        <v>226</v>
      </c>
      <c r="E1137" s="447" t="s">
        <v>226</v>
      </c>
      <c r="F1137" s="447" t="s">
        <v>225</v>
      </c>
      <c r="G1137" s="447" t="s">
        <v>226</v>
      </c>
      <c r="H1137" s="447" t="s">
        <v>226</v>
      </c>
      <c r="I1137" s="447" t="s">
        <v>225</v>
      </c>
      <c r="J1137" s="447" t="s">
        <v>225</v>
      </c>
      <c r="K1137" s="447" t="s">
        <v>225</v>
      </c>
      <c r="L1137" s="447" t="s">
        <v>225</v>
      </c>
      <c r="M1137" s="447" t="s">
        <v>225</v>
      </c>
      <c r="N1137" s="447" t="s">
        <v>225</v>
      </c>
    </row>
    <row r="1138" spans="1:14" x14ac:dyDescent="0.3">
      <c r="A1138" s="447">
        <v>706232</v>
      </c>
      <c r="B1138" s="447" t="s">
        <v>317</v>
      </c>
      <c r="C1138" s="447" t="s">
        <v>225</v>
      </c>
      <c r="D1138" s="447" t="s">
        <v>225</v>
      </c>
      <c r="E1138" s="447" t="s">
        <v>225</v>
      </c>
      <c r="F1138" s="447" t="s">
        <v>225</v>
      </c>
      <c r="G1138" s="447" t="s">
        <v>225</v>
      </c>
      <c r="H1138" s="447" t="s">
        <v>225</v>
      </c>
      <c r="I1138" s="447" t="s">
        <v>226</v>
      </c>
      <c r="J1138" s="447" t="s">
        <v>225</v>
      </c>
      <c r="K1138" s="447" t="s">
        <v>225</v>
      </c>
      <c r="L1138" s="447" t="s">
        <v>226</v>
      </c>
      <c r="M1138" s="447" t="s">
        <v>225</v>
      </c>
      <c r="N1138" s="447" t="s">
        <v>225</v>
      </c>
    </row>
    <row r="1139" spans="1:14" x14ac:dyDescent="0.3">
      <c r="A1139" s="447">
        <v>706679</v>
      </c>
      <c r="B1139" s="447" t="s">
        <v>317</v>
      </c>
      <c r="C1139" s="447" t="s">
        <v>225</v>
      </c>
      <c r="D1139" s="447" t="s">
        <v>225</v>
      </c>
      <c r="E1139" s="447" t="s">
        <v>225</v>
      </c>
      <c r="F1139" s="447" t="s">
        <v>225</v>
      </c>
      <c r="G1139" s="447" t="s">
        <v>225</v>
      </c>
      <c r="H1139" s="447" t="s">
        <v>224</v>
      </c>
      <c r="I1139" s="447" t="s">
        <v>225</v>
      </c>
      <c r="J1139" s="447" t="s">
        <v>226</v>
      </c>
      <c r="K1139" s="447" t="s">
        <v>225</v>
      </c>
      <c r="L1139" s="447" t="s">
        <v>225</v>
      </c>
      <c r="M1139" s="447" t="s">
        <v>225</v>
      </c>
      <c r="N1139" s="447" t="s">
        <v>225</v>
      </c>
    </row>
    <row r="1140" spans="1:14" x14ac:dyDescent="0.3">
      <c r="A1140" s="447">
        <v>706876</v>
      </c>
      <c r="B1140" s="447" t="s">
        <v>317</v>
      </c>
      <c r="C1140" s="447" t="s">
        <v>225</v>
      </c>
      <c r="D1140" s="447" t="s">
        <v>226</v>
      </c>
      <c r="E1140" s="447" t="s">
        <v>226</v>
      </c>
      <c r="F1140" s="447" t="s">
        <v>225</v>
      </c>
      <c r="G1140" s="447" t="s">
        <v>226</v>
      </c>
      <c r="H1140" s="447" t="s">
        <v>226</v>
      </c>
      <c r="I1140" s="447" t="s">
        <v>225</v>
      </c>
      <c r="J1140" s="447" t="s">
        <v>225</v>
      </c>
      <c r="K1140" s="447" t="s">
        <v>225</v>
      </c>
      <c r="L1140" s="447" t="s">
        <v>225</v>
      </c>
      <c r="M1140" s="447" t="s">
        <v>225</v>
      </c>
      <c r="N1140" s="447" t="s">
        <v>225</v>
      </c>
    </row>
    <row r="1141" spans="1:14" x14ac:dyDescent="0.3">
      <c r="A1141" s="447">
        <v>706920</v>
      </c>
      <c r="B1141" s="447" t="s">
        <v>317</v>
      </c>
      <c r="C1141" s="447" t="s">
        <v>225</v>
      </c>
      <c r="D1141" s="447" t="s">
        <v>225</v>
      </c>
      <c r="E1141" s="447" t="s">
        <v>224</v>
      </c>
      <c r="F1141" s="447" t="s">
        <v>225</v>
      </c>
      <c r="G1141" s="447" t="s">
        <v>225</v>
      </c>
      <c r="H1141" s="447" t="s">
        <v>225</v>
      </c>
      <c r="I1141" s="447" t="s">
        <v>225</v>
      </c>
      <c r="J1141" s="447" t="s">
        <v>226</v>
      </c>
      <c r="K1141" s="447" t="s">
        <v>225</v>
      </c>
      <c r="L1141" s="447" t="s">
        <v>225</v>
      </c>
      <c r="M1141" s="447" t="s">
        <v>225</v>
      </c>
      <c r="N1141" s="447" t="s">
        <v>225</v>
      </c>
    </row>
    <row r="1142" spans="1:14" x14ac:dyDescent="0.3">
      <c r="A1142" s="447">
        <v>706212</v>
      </c>
      <c r="B1142" s="447" t="s">
        <v>317</v>
      </c>
      <c r="C1142" s="447" t="s">
        <v>225</v>
      </c>
      <c r="D1142" s="447" t="s">
        <v>224</v>
      </c>
      <c r="E1142" s="447" t="s">
        <v>226</v>
      </c>
      <c r="F1142" s="447" t="s">
        <v>224</v>
      </c>
      <c r="G1142" s="447" t="s">
        <v>224</v>
      </c>
      <c r="H1142" s="447" t="s">
        <v>226</v>
      </c>
      <c r="I1142" s="447" t="s">
        <v>224</v>
      </c>
      <c r="J1142" s="447" t="s">
        <v>226</v>
      </c>
      <c r="K1142" s="447" t="s">
        <v>224</v>
      </c>
      <c r="L1142" s="447" t="s">
        <v>225</v>
      </c>
      <c r="M1142" s="447" t="s">
        <v>224</v>
      </c>
      <c r="N1142" s="447" t="s">
        <v>224</v>
      </c>
    </row>
    <row r="1143" spans="1:14" x14ac:dyDescent="0.3">
      <c r="A1143" s="447">
        <v>706262</v>
      </c>
      <c r="B1143" s="447" t="s">
        <v>317</v>
      </c>
      <c r="C1143" s="447" t="s">
        <v>225</v>
      </c>
      <c r="D1143" s="447" t="s">
        <v>225</v>
      </c>
      <c r="E1143" s="447" t="s">
        <v>226</v>
      </c>
      <c r="F1143" s="447" t="s">
        <v>226</v>
      </c>
      <c r="G1143" s="447" t="s">
        <v>224</v>
      </c>
      <c r="H1143" s="447" t="s">
        <v>225</v>
      </c>
      <c r="I1143" s="447" t="s">
        <v>225</v>
      </c>
      <c r="J1143" s="447" t="s">
        <v>226</v>
      </c>
      <c r="K1143" s="447" t="s">
        <v>225</v>
      </c>
      <c r="L1143" s="447" t="s">
        <v>225</v>
      </c>
      <c r="M1143" s="447" t="s">
        <v>225</v>
      </c>
      <c r="N1143" s="447" t="s">
        <v>225</v>
      </c>
    </row>
    <row r="1144" spans="1:14" x14ac:dyDescent="0.3">
      <c r="A1144" s="447">
        <v>706436</v>
      </c>
      <c r="B1144" s="447" t="s">
        <v>317</v>
      </c>
      <c r="C1144" s="447" t="s">
        <v>225</v>
      </c>
      <c r="D1144" s="447" t="s">
        <v>226</v>
      </c>
      <c r="E1144" s="447" t="s">
        <v>226</v>
      </c>
      <c r="F1144" s="447" t="s">
        <v>226</v>
      </c>
      <c r="G1144" s="447" t="s">
        <v>225</v>
      </c>
      <c r="H1144" s="447" t="s">
        <v>226</v>
      </c>
      <c r="I1144" s="447" t="s">
        <v>226</v>
      </c>
      <c r="J1144" s="447" t="s">
        <v>226</v>
      </c>
      <c r="K1144" s="447" t="s">
        <v>225</v>
      </c>
      <c r="L1144" s="447" t="s">
        <v>225</v>
      </c>
      <c r="M1144" s="447" t="s">
        <v>225</v>
      </c>
      <c r="N1144" s="447" t="s">
        <v>225</v>
      </c>
    </row>
    <row r="1145" spans="1:14" x14ac:dyDescent="0.3">
      <c r="A1145" s="447">
        <v>706481</v>
      </c>
      <c r="B1145" s="447" t="s">
        <v>317</v>
      </c>
      <c r="C1145" s="447" t="s">
        <v>225</v>
      </c>
      <c r="D1145" s="447" t="s">
        <v>225</v>
      </c>
      <c r="E1145" s="447" t="s">
        <v>226</v>
      </c>
      <c r="F1145" s="447" t="s">
        <v>226</v>
      </c>
      <c r="G1145" s="447" t="s">
        <v>226</v>
      </c>
      <c r="H1145" s="447" t="s">
        <v>226</v>
      </c>
      <c r="I1145" s="447" t="s">
        <v>225</v>
      </c>
      <c r="J1145" s="447" t="s">
        <v>226</v>
      </c>
      <c r="K1145" s="447" t="s">
        <v>226</v>
      </c>
      <c r="L1145" s="447" t="s">
        <v>225</v>
      </c>
      <c r="M1145" s="447" t="s">
        <v>225</v>
      </c>
      <c r="N1145" s="447" t="s">
        <v>225</v>
      </c>
    </row>
    <row r="1146" spans="1:14" x14ac:dyDescent="0.3">
      <c r="A1146" s="447">
        <v>706566</v>
      </c>
      <c r="B1146" s="447" t="s">
        <v>317</v>
      </c>
      <c r="C1146" s="447" t="s">
        <v>225</v>
      </c>
      <c r="D1146" s="447" t="s">
        <v>226</v>
      </c>
      <c r="E1146" s="447" t="s">
        <v>226</v>
      </c>
      <c r="F1146" s="447" t="s">
        <v>225</v>
      </c>
      <c r="G1146" s="447" t="s">
        <v>225</v>
      </c>
      <c r="H1146" s="447" t="s">
        <v>225</v>
      </c>
      <c r="I1146" s="447" t="s">
        <v>225</v>
      </c>
      <c r="J1146" s="447" t="s">
        <v>225</v>
      </c>
      <c r="K1146" s="447" t="s">
        <v>225</v>
      </c>
      <c r="L1146" s="447" t="s">
        <v>225</v>
      </c>
      <c r="M1146" s="447" t="s">
        <v>225</v>
      </c>
      <c r="N1146" s="447" t="s">
        <v>225</v>
      </c>
    </row>
    <row r="1147" spans="1:14" x14ac:dyDescent="0.3">
      <c r="A1147" s="447">
        <v>707045</v>
      </c>
      <c r="B1147" s="447" t="s">
        <v>317</v>
      </c>
      <c r="C1147" s="447" t="s">
        <v>225</v>
      </c>
      <c r="D1147" s="447" t="s">
        <v>225</v>
      </c>
      <c r="E1147" s="447" t="s">
        <v>226</v>
      </c>
      <c r="F1147" s="447" t="s">
        <v>225</v>
      </c>
      <c r="G1147" s="447" t="s">
        <v>226</v>
      </c>
      <c r="H1147" s="447" t="s">
        <v>226</v>
      </c>
      <c r="I1147" s="447" t="s">
        <v>225</v>
      </c>
      <c r="J1147" s="447" t="s">
        <v>225</v>
      </c>
      <c r="K1147" s="447" t="s">
        <v>225</v>
      </c>
      <c r="L1147" s="447" t="s">
        <v>225</v>
      </c>
      <c r="M1147" s="447" t="s">
        <v>225</v>
      </c>
      <c r="N1147" s="447" t="s">
        <v>225</v>
      </c>
    </row>
    <row r="1148" spans="1:14" x14ac:dyDescent="0.3">
      <c r="A1148" s="447">
        <v>706816</v>
      </c>
      <c r="B1148" s="447" t="s">
        <v>317</v>
      </c>
      <c r="C1148" s="447" t="s">
        <v>225</v>
      </c>
      <c r="D1148" s="447" t="s">
        <v>226</v>
      </c>
      <c r="E1148" s="447" t="s">
        <v>226</v>
      </c>
      <c r="F1148" s="447" t="s">
        <v>226</v>
      </c>
      <c r="G1148" s="447" t="s">
        <v>225</v>
      </c>
      <c r="H1148" s="447" t="s">
        <v>226</v>
      </c>
      <c r="I1148" s="447" t="s">
        <v>225</v>
      </c>
      <c r="J1148" s="447" t="s">
        <v>225</v>
      </c>
      <c r="K1148" s="447" t="s">
        <v>225</v>
      </c>
      <c r="L1148" s="447" t="s">
        <v>225</v>
      </c>
      <c r="M1148" s="447" t="s">
        <v>225</v>
      </c>
      <c r="N1148" s="447" t="s">
        <v>225</v>
      </c>
    </row>
    <row r="1149" spans="1:14" x14ac:dyDescent="0.3">
      <c r="A1149" s="447">
        <v>707146</v>
      </c>
      <c r="B1149" s="447" t="s">
        <v>317</v>
      </c>
      <c r="C1149" s="447" t="s">
        <v>225</v>
      </c>
      <c r="D1149" s="447" t="s">
        <v>226</v>
      </c>
      <c r="E1149" s="447" t="s">
        <v>226</v>
      </c>
      <c r="F1149" s="447" t="s">
        <v>226</v>
      </c>
      <c r="G1149" s="447" t="s">
        <v>225</v>
      </c>
      <c r="H1149" s="447" t="s">
        <v>226</v>
      </c>
      <c r="I1149" s="447" t="s">
        <v>225</v>
      </c>
      <c r="J1149" s="447" t="s">
        <v>225</v>
      </c>
      <c r="K1149" s="447" t="s">
        <v>225</v>
      </c>
      <c r="L1149" s="447" t="s">
        <v>225</v>
      </c>
      <c r="M1149" s="447" t="s">
        <v>225</v>
      </c>
      <c r="N1149" s="447" t="s">
        <v>225</v>
      </c>
    </row>
    <row r="1150" spans="1:14" x14ac:dyDescent="0.3">
      <c r="A1150" s="447">
        <v>706896</v>
      </c>
      <c r="B1150" s="447" t="s">
        <v>317</v>
      </c>
      <c r="C1150" s="447" t="s">
        <v>225</v>
      </c>
      <c r="D1150" s="447" t="s">
        <v>226</v>
      </c>
      <c r="E1150" s="447" t="s">
        <v>226</v>
      </c>
      <c r="F1150" s="447" t="s">
        <v>225</v>
      </c>
      <c r="G1150" s="447" t="s">
        <v>226</v>
      </c>
      <c r="H1150" s="447" t="s">
        <v>226</v>
      </c>
      <c r="I1150" s="447" t="s">
        <v>225</v>
      </c>
      <c r="J1150" s="447" t="s">
        <v>225</v>
      </c>
      <c r="K1150" s="447" t="s">
        <v>225</v>
      </c>
      <c r="L1150" s="447" t="s">
        <v>225</v>
      </c>
      <c r="M1150" s="447" t="s">
        <v>225</v>
      </c>
      <c r="N1150" s="447" t="s">
        <v>225</v>
      </c>
    </row>
    <row r="1151" spans="1:14" x14ac:dyDescent="0.3">
      <c r="A1151" s="447">
        <v>706898</v>
      </c>
      <c r="B1151" s="447" t="s">
        <v>317</v>
      </c>
      <c r="C1151" s="447" t="s">
        <v>225</v>
      </c>
      <c r="D1151" s="447" t="s">
        <v>225</v>
      </c>
      <c r="E1151" s="447" t="s">
        <v>226</v>
      </c>
      <c r="F1151" s="447" t="s">
        <v>226</v>
      </c>
      <c r="G1151" s="447" t="s">
        <v>226</v>
      </c>
      <c r="H1151" s="447" t="s">
        <v>226</v>
      </c>
      <c r="I1151" s="447" t="s">
        <v>225</v>
      </c>
      <c r="J1151" s="447" t="s">
        <v>225</v>
      </c>
      <c r="K1151" s="447" t="s">
        <v>225</v>
      </c>
      <c r="L1151" s="447" t="s">
        <v>225</v>
      </c>
      <c r="M1151" s="447" t="s">
        <v>225</v>
      </c>
      <c r="N1151" s="447" t="s">
        <v>225</v>
      </c>
    </row>
    <row r="1152" spans="1:14" x14ac:dyDescent="0.3">
      <c r="A1152" s="447">
        <v>707091</v>
      </c>
      <c r="B1152" s="447" t="s">
        <v>317</v>
      </c>
      <c r="C1152" s="447" t="s">
        <v>225</v>
      </c>
      <c r="D1152" s="447" t="s">
        <v>225</v>
      </c>
      <c r="E1152" s="447" t="s">
        <v>226</v>
      </c>
      <c r="F1152" s="447" t="s">
        <v>226</v>
      </c>
      <c r="G1152" s="447" t="s">
        <v>225</v>
      </c>
      <c r="H1152" s="447" t="s">
        <v>225</v>
      </c>
      <c r="I1152" s="447" t="s">
        <v>225</v>
      </c>
      <c r="J1152" s="447" t="s">
        <v>225</v>
      </c>
      <c r="K1152" s="447" t="s">
        <v>225</v>
      </c>
      <c r="L1152" s="447" t="s">
        <v>225</v>
      </c>
      <c r="M1152" s="447" t="s">
        <v>225</v>
      </c>
      <c r="N1152" s="447" t="s">
        <v>225</v>
      </c>
    </row>
    <row r="1153" spans="1:14" x14ac:dyDescent="0.3">
      <c r="A1153" s="447">
        <v>706801</v>
      </c>
      <c r="B1153" s="447" t="s">
        <v>317</v>
      </c>
      <c r="C1153" s="447" t="s">
        <v>225</v>
      </c>
      <c r="D1153" s="447" t="s">
        <v>226</v>
      </c>
      <c r="E1153" s="447" t="s">
        <v>225</v>
      </c>
      <c r="F1153" s="447" t="s">
        <v>225</v>
      </c>
      <c r="G1153" s="447" t="s">
        <v>226</v>
      </c>
      <c r="H1153" s="447" t="s">
        <v>226</v>
      </c>
      <c r="I1153" s="447" t="s">
        <v>225</v>
      </c>
      <c r="J1153" s="447" t="s">
        <v>225</v>
      </c>
      <c r="K1153" s="447" t="s">
        <v>225</v>
      </c>
      <c r="L1153" s="447" t="s">
        <v>225</v>
      </c>
      <c r="M1153" s="447" t="s">
        <v>225</v>
      </c>
      <c r="N1153" s="447" t="s">
        <v>225</v>
      </c>
    </row>
    <row r="1154" spans="1:14" x14ac:dyDescent="0.3">
      <c r="A1154" s="447">
        <v>707122</v>
      </c>
      <c r="B1154" s="447" t="s">
        <v>317</v>
      </c>
      <c r="C1154" s="447" t="s">
        <v>225</v>
      </c>
      <c r="D1154" s="447" t="s">
        <v>226</v>
      </c>
      <c r="E1154" s="447" t="s">
        <v>225</v>
      </c>
      <c r="F1154" s="447" t="s">
        <v>225</v>
      </c>
      <c r="G1154" s="447" t="s">
        <v>226</v>
      </c>
      <c r="H1154" s="447" t="s">
        <v>226</v>
      </c>
      <c r="I1154" s="447" t="s">
        <v>225</v>
      </c>
      <c r="J1154" s="447" t="s">
        <v>225</v>
      </c>
      <c r="K1154" s="447" t="s">
        <v>225</v>
      </c>
      <c r="L1154" s="447" t="s">
        <v>225</v>
      </c>
      <c r="M1154" s="447" t="s">
        <v>225</v>
      </c>
      <c r="N1154" s="447" t="s">
        <v>225</v>
      </c>
    </row>
    <row r="1155" spans="1:14" x14ac:dyDescent="0.3">
      <c r="A1155" s="447">
        <v>706824</v>
      </c>
      <c r="B1155" s="447" t="s">
        <v>317</v>
      </c>
      <c r="C1155" s="447" t="s">
        <v>225</v>
      </c>
      <c r="D1155" s="447" t="s">
        <v>225</v>
      </c>
      <c r="E1155" s="447" t="s">
        <v>225</v>
      </c>
      <c r="F1155" s="447" t="s">
        <v>226</v>
      </c>
      <c r="G1155" s="447" t="s">
        <v>226</v>
      </c>
      <c r="H1155" s="447" t="s">
        <v>226</v>
      </c>
      <c r="I1155" s="447" t="s">
        <v>225</v>
      </c>
      <c r="J1155" s="447" t="s">
        <v>225</v>
      </c>
      <c r="K1155" s="447" t="s">
        <v>225</v>
      </c>
      <c r="L1155" s="447" t="s">
        <v>225</v>
      </c>
      <c r="M1155" s="447" t="s">
        <v>225</v>
      </c>
      <c r="N1155" s="447" t="s">
        <v>225</v>
      </c>
    </row>
    <row r="1156" spans="1:14" x14ac:dyDescent="0.3">
      <c r="A1156" s="447">
        <v>706806</v>
      </c>
      <c r="B1156" s="447" t="s">
        <v>317</v>
      </c>
      <c r="C1156" s="447" t="s">
        <v>225</v>
      </c>
      <c r="D1156" s="447" t="s">
        <v>226</v>
      </c>
      <c r="E1156" s="447" t="s">
        <v>225</v>
      </c>
      <c r="F1156" s="447" t="s">
        <v>226</v>
      </c>
      <c r="G1156" s="447" t="s">
        <v>226</v>
      </c>
      <c r="H1156" s="447" t="s">
        <v>226</v>
      </c>
      <c r="I1156" s="447" t="s">
        <v>225</v>
      </c>
      <c r="J1156" s="447" t="s">
        <v>225</v>
      </c>
      <c r="K1156" s="447" t="s">
        <v>225</v>
      </c>
      <c r="L1156" s="447" t="s">
        <v>225</v>
      </c>
      <c r="M1156" s="447" t="s">
        <v>225</v>
      </c>
      <c r="N1156" s="447" t="s">
        <v>225</v>
      </c>
    </row>
    <row r="1157" spans="1:14" x14ac:dyDescent="0.3">
      <c r="A1157" s="447">
        <v>706750</v>
      </c>
      <c r="B1157" s="447" t="s">
        <v>317</v>
      </c>
      <c r="C1157" s="447" t="s">
        <v>225</v>
      </c>
      <c r="D1157" s="447" t="s">
        <v>225</v>
      </c>
      <c r="E1157" s="447" t="s">
        <v>226</v>
      </c>
      <c r="F1157" s="447" t="s">
        <v>225</v>
      </c>
      <c r="G1157" s="447" t="s">
        <v>225</v>
      </c>
      <c r="H1157" s="447" t="s">
        <v>226</v>
      </c>
      <c r="I1157" s="447" t="s">
        <v>225</v>
      </c>
      <c r="J1157" s="447" t="s">
        <v>225</v>
      </c>
      <c r="K1157" s="447" t="s">
        <v>225</v>
      </c>
      <c r="L1157" s="447" t="s">
        <v>225</v>
      </c>
      <c r="M1157" s="447" t="s">
        <v>225</v>
      </c>
      <c r="N1157" s="447" t="s">
        <v>225</v>
      </c>
    </row>
    <row r="1158" spans="1:14" x14ac:dyDescent="0.3">
      <c r="A1158" s="447">
        <v>706870</v>
      </c>
      <c r="B1158" s="447" t="s">
        <v>317</v>
      </c>
      <c r="C1158" s="447" t="s">
        <v>225</v>
      </c>
      <c r="D1158" s="447" t="s">
        <v>226</v>
      </c>
      <c r="E1158" s="447" t="s">
        <v>226</v>
      </c>
      <c r="F1158" s="447" t="s">
        <v>226</v>
      </c>
      <c r="G1158" s="447" t="s">
        <v>226</v>
      </c>
      <c r="H1158" s="447" t="s">
        <v>226</v>
      </c>
      <c r="I1158" s="447" t="s">
        <v>225</v>
      </c>
      <c r="J1158" s="447" t="s">
        <v>225</v>
      </c>
      <c r="K1158" s="447" t="s">
        <v>225</v>
      </c>
      <c r="L1158" s="447" t="s">
        <v>225</v>
      </c>
      <c r="M1158" s="447" t="s">
        <v>225</v>
      </c>
      <c r="N1158" s="447" t="s">
        <v>225</v>
      </c>
    </row>
    <row r="1159" spans="1:14" x14ac:dyDescent="0.3">
      <c r="A1159" s="447">
        <v>707046</v>
      </c>
      <c r="B1159" s="447" t="s">
        <v>317</v>
      </c>
      <c r="C1159" s="447" t="s">
        <v>225</v>
      </c>
      <c r="D1159" s="447" t="s">
        <v>225</v>
      </c>
      <c r="E1159" s="447" t="s">
        <v>226</v>
      </c>
      <c r="F1159" s="447" t="s">
        <v>226</v>
      </c>
      <c r="G1159" s="447" t="s">
        <v>226</v>
      </c>
      <c r="H1159" s="447" t="s">
        <v>225</v>
      </c>
      <c r="I1159" s="447" t="s">
        <v>225</v>
      </c>
      <c r="J1159" s="447" t="s">
        <v>225</v>
      </c>
      <c r="K1159" s="447" t="s">
        <v>225</v>
      </c>
      <c r="L1159" s="447" t="s">
        <v>225</v>
      </c>
      <c r="M1159" s="447" t="s">
        <v>225</v>
      </c>
      <c r="N1159" s="447" t="s">
        <v>225</v>
      </c>
    </row>
    <row r="1160" spans="1:14" x14ac:dyDescent="0.3">
      <c r="A1160" s="447">
        <v>706970</v>
      </c>
      <c r="B1160" s="447" t="s">
        <v>317</v>
      </c>
      <c r="C1160" s="447" t="s">
        <v>225</v>
      </c>
      <c r="D1160" s="447" t="s">
        <v>226</v>
      </c>
      <c r="E1160" s="447" t="s">
        <v>226</v>
      </c>
      <c r="F1160" s="447" t="s">
        <v>225</v>
      </c>
      <c r="G1160" s="447" t="s">
        <v>226</v>
      </c>
      <c r="H1160" s="447" t="s">
        <v>225</v>
      </c>
      <c r="I1160" s="447" t="s">
        <v>225</v>
      </c>
      <c r="J1160" s="447" t="s">
        <v>225</v>
      </c>
      <c r="K1160" s="447" t="s">
        <v>225</v>
      </c>
      <c r="L1160" s="447" t="s">
        <v>225</v>
      </c>
      <c r="M1160" s="447" t="s">
        <v>225</v>
      </c>
      <c r="N1160" s="447" t="s">
        <v>225</v>
      </c>
    </row>
    <row r="1161" spans="1:14" x14ac:dyDescent="0.3">
      <c r="A1161" s="447">
        <v>706895</v>
      </c>
      <c r="B1161" s="447" t="s">
        <v>317</v>
      </c>
      <c r="C1161" s="447" t="s">
        <v>225</v>
      </c>
      <c r="D1161" s="447" t="s">
        <v>226</v>
      </c>
      <c r="E1161" s="447" t="s">
        <v>226</v>
      </c>
      <c r="F1161" s="447" t="s">
        <v>225</v>
      </c>
      <c r="G1161" s="447" t="s">
        <v>226</v>
      </c>
      <c r="H1161" s="447" t="s">
        <v>225</v>
      </c>
      <c r="I1161" s="447" t="s">
        <v>225</v>
      </c>
      <c r="J1161" s="447" t="s">
        <v>225</v>
      </c>
      <c r="K1161" s="447" t="s">
        <v>225</v>
      </c>
      <c r="L1161" s="447" t="s">
        <v>225</v>
      </c>
      <c r="M1161" s="447" t="s">
        <v>225</v>
      </c>
      <c r="N1161" s="447" t="s">
        <v>225</v>
      </c>
    </row>
    <row r="1162" spans="1:14" x14ac:dyDescent="0.3">
      <c r="A1162" s="447">
        <v>706961</v>
      </c>
      <c r="B1162" s="447" t="s">
        <v>317</v>
      </c>
      <c r="C1162" s="447" t="s">
        <v>225</v>
      </c>
      <c r="D1162" s="447" t="s">
        <v>224</v>
      </c>
      <c r="E1162" s="447" t="s">
        <v>226</v>
      </c>
      <c r="F1162" s="447" t="s">
        <v>224</v>
      </c>
      <c r="G1162" s="447" t="s">
        <v>224</v>
      </c>
      <c r="H1162" s="447" t="s">
        <v>225</v>
      </c>
      <c r="I1162" s="447" t="s">
        <v>225</v>
      </c>
      <c r="J1162" s="447" t="s">
        <v>225</v>
      </c>
      <c r="K1162" s="447" t="s">
        <v>225</v>
      </c>
      <c r="L1162" s="447" t="s">
        <v>225</v>
      </c>
      <c r="M1162" s="447" t="s">
        <v>225</v>
      </c>
      <c r="N1162" s="447" t="s">
        <v>225</v>
      </c>
    </row>
    <row r="1163" spans="1:14" x14ac:dyDescent="0.3">
      <c r="A1163" s="447">
        <v>706304</v>
      </c>
      <c r="B1163" s="447" t="s">
        <v>317</v>
      </c>
      <c r="C1163" s="447" t="s">
        <v>225</v>
      </c>
      <c r="D1163" s="447" t="s">
        <v>226</v>
      </c>
      <c r="E1163" s="447" t="s">
        <v>224</v>
      </c>
      <c r="F1163" s="447" t="s">
        <v>226</v>
      </c>
      <c r="G1163" s="447" t="s">
        <v>224</v>
      </c>
      <c r="H1163" s="447" t="s">
        <v>226</v>
      </c>
      <c r="I1163" s="447" t="s">
        <v>224</v>
      </c>
      <c r="J1163" s="447" t="s">
        <v>224</v>
      </c>
      <c r="K1163" s="447" t="s">
        <v>225</v>
      </c>
      <c r="L1163" s="447" t="s">
        <v>225</v>
      </c>
      <c r="M1163" s="447" t="s">
        <v>225</v>
      </c>
      <c r="N1163" s="447" t="s">
        <v>226</v>
      </c>
    </row>
    <row r="1164" spans="1:14" x14ac:dyDescent="0.3">
      <c r="A1164" s="447">
        <v>706748</v>
      </c>
      <c r="B1164" s="447" t="s">
        <v>317</v>
      </c>
      <c r="C1164" s="447" t="s">
        <v>225</v>
      </c>
      <c r="D1164" s="447" t="s">
        <v>224</v>
      </c>
      <c r="E1164" s="447" t="s">
        <v>224</v>
      </c>
      <c r="F1164" s="447" t="s">
        <v>225</v>
      </c>
      <c r="G1164" s="447" t="s">
        <v>225</v>
      </c>
      <c r="H1164" s="447" t="s">
        <v>225</v>
      </c>
      <c r="I1164" s="447" t="s">
        <v>225</v>
      </c>
      <c r="J1164" s="447" t="s">
        <v>225</v>
      </c>
      <c r="K1164" s="447" t="s">
        <v>225</v>
      </c>
      <c r="L1164" s="447" t="s">
        <v>225</v>
      </c>
      <c r="M1164" s="447" t="s">
        <v>225</v>
      </c>
      <c r="N1164" s="447" t="s">
        <v>225</v>
      </c>
    </row>
    <row r="1165" spans="1:14" x14ac:dyDescent="0.3">
      <c r="A1165" s="447">
        <v>707023</v>
      </c>
      <c r="B1165" s="447" t="s">
        <v>317</v>
      </c>
      <c r="C1165" s="447" t="s">
        <v>225</v>
      </c>
      <c r="D1165" s="447" t="s">
        <v>226</v>
      </c>
      <c r="E1165" s="447" t="s">
        <v>224</v>
      </c>
      <c r="F1165" s="447" t="s">
        <v>226</v>
      </c>
      <c r="G1165" s="447" t="s">
        <v>224</v>
      </c>
      <c r="H1165" s="447" t="s">
        <v>226</v>
      </c>
      <c r="I1165" s="447" t="s">
        <v>226</v>
      </c>
      <c r="J1165" s="447" t="s">
        <v>226</v>
      </c>
      <c r="K1165" s="447" t="s">
        <v>226</v>
      </c>
      <c r="L1165" s="447" t="s">
        <v>226</v>
      </c>
      <c r="M1165" s="447" t="s">
        <v>226</v>
      </c>
      <c r="N1165" s="447" t="s">
        <v>226</v>
      </c>
    </row>
    <row r="1166" spans="1:14" x14ac:dyDescent="0.3">
      <c r="A1166" s="447">
        <v>706107</v>
      </c>
      <c r="B1166" s="447" t="s">
        <v>317</v>
      </c>
      <c r="C1166" s="447" t="s">
        <v>225</v>
      </c>
      <c r="D1166" s="447" t="s">
        <v>225</v>
      </c>
      <c r="E1166" s="447" t="s">
        <v>225</v>
      </c>
      <c r="F1166" s="447" t="s">
        <v>225</v>
      </c>
      <c r="G1166" s="447" t="s">
        <v>224</v>
      </c>
      <c r="H1166" s="447" t="s">
        <v>224</v>
      </c>
      <c r="I1166" s="447" t="s">
        <v>225</v>
      </c>
      <c r="J1166" s="447" t="s">
        <v>225</v>
      </c>
      <c r="K1166" s="447" t="s">
        <v>225</v>
      </c>
      <c r="L1166" s="447" t="s">
        <v>225</v>
      </c>
      <c r="M1166" s="447" t="s">
        <v>225</v>
      </c>
      <c r="N1166" s="447" t="s">
        <v>225</v>
      </c>
    </row>
    <row r="1167" spans="1:14" x14ac:dyDescent="0.3">
      <c r="A1167" s="447">
        <v>706014</v>
      </c>
      <c r="B1167" s="447" t="s">
        <v>317</v>
      </c>
      <c r="C1167" s="447" t="s">
        <v>225</v>
      </c>
      <c r="D1167" s="447" t="s">
        <v>224</v>
      </c>
      <c r="E1167" s="447" t="s">
        <v>225</v>
      </c>
      <c r="F1167" s="447" t="s">
        <v>225</v>
      </c>
      <c r="G1167" s="447" t="s">
        <v>225</v>
      </c>
      <c r="H1167" s="447" t="s">
        <v>224</v>
      </c>
      <c r="I1167" s="447" t="s">
        <v>225</v>
      </c>
      <c r="J1167" s="447" t="s">
        <v>225</v>
      </c>
      <c r="K1167" s="447" t="s">
        <v>225</v>
      </c>
      <c r="L1167" s="447" t="s">
        <v>225</v>
      </c>
      <c r="M1167" s="447" t="s">
        <v>225</v>
      </c>
      <c r="N1167" s="447" t="s">
        <v>225</v>
      </c>
    </row>
    <row r="1168" spans="1:14" x14ac:dyDescent="0.3">
      <c r="A1168" s="447">
        <v>705963</v>
      </c>
      <c r="B1168" s="447" t="s">
        <v>317</v>
      </c>
      <c r="C1168" s="447" t="s">
        <v>225</v>
      </c>
      <c r="D1168" s="447" t="s">
        <v>225</v>
      </c>
      <c r="E1168" s="447" t="s">
        <v>224</v>
      </c>
      <c r="F1168" s="447" t="s">
        <v>225</v>
      </c>
      <c r="G1168" s="447" t="s">
        <v>225</v>
      </c>
      <c r="H1168" s="447" t="s">
        <v>224</v>
      </c>
      <c r="I1168" s="447" t="s">
        <v>225</v>
      </c>
      <c r="J1168" s="447" t="s">
        <v>225</v>
      </c>
      <c r="K1168" s="447" t="s">
        <v>225</v>
      </c>
      <c r="L1168" s="447" t="s">
        <v>225</v>
      </c>
      <c r="M1168" s="447" t="s">
        <v>225</v>
      </c>
      <c r="N1168" s="447" t="s">
        <v>225</v>
      </c>
    </row>
    <row r="1169" spans="1:14" x14ac:dyDescent="0.3">
      <c r="A1169" s="447">
        <v>705706</v>
      </c>
      <c r="B1169" s="447" t="s">
        <v>317</v>
      </c>
      <c r="C1169" s="447" t="s">
        <v>225</v>
      </c>
      <c r="D1169" s="447" t="s">
        <v>225</v>
      </c>
      <c r="E1169" s="447" t="s">
        <v>224</v>
      </c>
      <c r="F1169" s="447" t="s">
        <v>224</v>
      </c>
      <c r="G1169" s="447" t="s">
        <v>225</v>
      </c>
      <c r="H1169" s="447" t="s">
        <v>225</v>
      </c>
      <c r="I1169" s="447" t="s">
        <v>225</v>
      </c>
      <c r="J1169" s="447" t="s">
        <v>225</v>
      </c>
      <c r="K1169" s="447" t="s">
        <v>225</v>
      </c>
      <c r="L1169" s="447" t="s">
        <v>225</v>
      </c>
      <c r="M1169" s="447" t="s">
        <v>225</v>
      </c>
      <c r="N1169" s="447" t="s">
        <v>225</v>
      </c>
    </row>
    <row r="1170" spans="1:14" x14ac:dyDescent="0.3">
      <c r="A1170" s="447">
        <v>705244</v>
      </c>
      <c r="B1170" s="447" t="s">
        <v>317</v>
      </c>
      <c r="C1170" s="447" t="s">
        <v>225</v>
      </c>
      <c r="D1170" s="447" t="s">
        <v>226</v>
      </c>
      <c r="E1170" s="447" t="s">
        <v>226</v>
      </c>
      <c r="F1170" s="447" t="s">
        <v>224</v>
      </c>
      <c r="G1170" s="447" t="s">
        <v>224</v>
      </c>
      <c r="H1170" s="447" t="s">
        <v>225</v>
      </c>
      <c r="I1170" s="447" t="s">
        <v>225</v>
      </c>
      <c r="J1170" s="447" t="s">
        <v>225</v>
      </c>
      <c r="K1170" s="447" t="s">
        <v>225</v>
      </c>
      <c r="L1170" s="447" t="s">
        <v>225</v>
      </c>
      <c r="M1170" s="447" t="s">
        <v>225</v>
      </c>
      <c r="N1170" s="447" t="s">
        <v>225</v>
      </c>
    </row>
    <row r="1171" spans="1:14" x14ac:dyDescent="0.3">
      <c r="A1171" s="447">
        <v>703609</v>
      </c>
      <c r="B1171" s="447" t="s">
        <v>317</v>
      </c>
      <c r="C1171" s="447" t="s">
        <v>225</v>
      </c>
      <c r="D1171" s="447" t="s">
        <v>224</v>
      </c>
      <c r="E1171" s="447" t="s">
        <v>224</v>
      </c>
      <c r="F1171" s="447" t="s">
        <v>225</v>
      </c>
      <c r="G1171" s="447" t="s">
        <v>226</v>
      </c>
      <c r="H1171" s="447" t="s">
        <v>224</v>
      </c>
      <c r="I1171" s="447" t="s">
        <v>226</v>
      </c>
      <c r="J1171" s="447" t="s">
        <v>226</v>
      </c>
      <c r="K1171" s="447" t="s">
        <v>226</v>
      </c>
      <c r="L1171" s="447" t="s">
        <v>226</v>
      </c>
      <c r="M1171" s="447" t="s">
        <v>225</v>
      </c>
      <c r="N1171" s="447" t="s">
        <v>226</v>
      </c>
    </row>
    <row r="1172" spans="1:14" x14ac:dyDescent="0.3">
      <c r="A1172" s="447">
        <v>706174</v>
      </c>
      <c r="B1172" s="447" t="s">
        <v>317</v>
      </c>
      <c r="C1172" s="447" t="s">
        <v>225</v>
      </c>
      <c r="D1172" s="447" t="s">
        <v>226</v>
      </c>
      <c r="E1172" s="447" t="s">
        <v>225</v>
      </c>
      <c r="F1172" s="447" t="s">
        <v>225</v>
      </c>
      <c r="G1172" s="447" t="s">
        <v>226</v>
      </c>
      <c r="H1172" s="447" t="s">
        <v>225</v>
      </c>
      <c r="I1172" s="447" t="s">
        <v>225</v>
      </c>
      <c r="J1172" s="447" t="s">
        <v>225</v>
      </c>
      <c r="K1172" s="447" t="s">
        <v>225</v>
      </c>
      <c r="L1172" s="447" t="s">
        <v>225</v>
      </c>
      <c r="M1172" s="447" t="s">
        <v>225</v>
      </c>
      <c r="N1172" s="447" t="s">
        <v>225</v>
      </c>
    </row>
    <row r="1173" spans="1:14" x14ac:dyDescent="0.3">
      <c r="A1173" s="447">
        <v>706179</v>
      </c>
      <c r="B1173" s="447" t="s">
        <v>317</v>
      </c>
      <c r="C1173" s="447" t="s">
        <v>225</v>
      </c>
      <c r="D1173" s="447" t="s">
        <v>226</v>
      </c>
      <c r="E1173" s="447" t="s">
        <v>226</v>
      </c>
      <c r="F1173" s="447" t="s">
        <v>225</v>
      </c>
      <c r="G1173" s="447" t="s">
        <v>226</v>
      </c>
      <c r="H1173" s="447" t="s">
        <v>225</v>
      </c>
      <c r="I1173" s="447" t="s">
        <v>225</v>
      </c>
      <c r="J1173" s="447" t="s">
        <v>225</v>
      </c>
      <c r="K1173" s="447" t="s">
        <v>225</v>
      </c>
      <c r="L1173" s="447" t="s">
        <v>225</v>
      </c>
      <c r="M1173" s="447" t="s">
        <v>225</v>
      </c>
      <c r="N1173" s="447" t="s">
        <v>225</v>
      </c>
    </row>
    <row r="1174" spans="1:14" x14ac:dyDescent="0.3">
      <c r="A1174" s="447">
        <v>706184</v>
      </c>
      <c r="B1174" s="447" t="s">
        <v>317</v>
      </c>
      <c r="C1174" s="447" t="s">
        <v>225</v>
      </c>
      <c r="D1174" s="447" t="s">
        <v>225</v>
      </c>
      <c r="E1174" s="447" t="s">
        <v>226</v>
      </c>
      <c r="F1174" s="447" t="s">
        <v>224</v>
      </c>
      <c r="G1174" s="447" t="s">
        <v>224</v>
      </c>
      <c r="H1174" s="447" t="s">
        <v>226</v>
      </c>
      <c r="I1174" s="447" t="s">
        <v>226</v>
      </c>
      <c r="J1174" s="447" t="s">
        <v>225</v>
      </c>
      <c r="K1174" s="447" t="s">
        <v>226</v>
      </c>
      <c r="L1174" s="447" t="s">
        <v>226</v>
      </c>
      <c r="M1174" s="447" t="s">
        <v>226</v>
      </c>
      <c r="N1174" s="447" t="s">
        <v>226</v>
      </c>
    </row>
    <row r="1175" spans="1:14" x14ac:dyDescent="0.3">
      <c r="A1175" s="447">
        <v>706188</v>
      </c>
      <c r="B1175" s="447" t="s">
        <v>317</v>
      </c>
      <c r="C1175" s="447" t="s">
        <v>225</v>
      </c>
      <c r="D1175" s="447" t="s">
        <v>225</v>
      </c>
      <c r="E1175" s="447" t="s">
        <v>226</v>
      </c>
      <c r="F1175" s="447" t="s">
        <v>226</v>
      </c>
      <c r="G1175" s="447" t="s">
        <v>225</v>
      </c>
      <c r="H1175" s="447" t="s">
        <v>226</v>
      </c>
      <c r="I1175" s="447" t="s">
        <v>225</v>
      </c>
      <c r="J1175" s="447" t="s">
        <v>225</v>
      </c>
      <c r="K1175" s="447" t="s">
        <v>225</v>
      </c>
      <c r="L1175" s="447" t="s">
        <v>225</v>
      </c>
      <c r="M1175" s="447" t="s">
        <v>225</v>
      </c>
      <c r="N1175" s="447" t="s">
        <v>225</v>
      </c>
    </row>
    <row r="1176" spans="1:14" x14ac:dyDescent="0.3">
      <c r="A1176" s="447">
        <v>706191</v>
      </c>
      <c r="B1176" s="447" t="s">
        <v>317</v>
      </c>
      <c r="C1176" s="447" t="s">
        <v>225</v>
      </c>
      <c r="D1176" s="447" t="s">
        <v>225</v>
      </c>
      <c r="E1176" s="447" t="s">
        <v>226</v>
      </c>
      <c r="F1176" s="447" t="s">
        <v>226</v>
      </c>
      <c r="G1176" s="447" t="s">
        <v>226</v>
      </c>
      <c r="H1176" s="447" t="s">
        <v>226</v>
      </c>
      <c r="I1176" s="447" t="s">
        <v>225</v>
      </c>
      <c r="J1176" s="447" t="s">
        <v>225</v>
      </c>
      <c r="K1176" s="447" t="s">
        <v>225</v>
      </c>
      <c r="L1176" s="447" t="s">
        <v>225</v>
      </c>
      <c r="M1176" s="447" t="s">
        <v>225</v>
      </c>
      <c r="N1176" s="447" t="s">
        <v>225</v>
      </c>
    </row>
    <row r="1177" spans="1:14" x14ac:dyDescent="0.3">
      <c r="A1177" s="447">
        <v>706200</v>
      </c>
      <c r="B1177" s="447" t="s">
        <v>317</v>
      </c>
      <c r="C1177" s="447" t="s">
        <v>225</v>
      </c>
      <c r="D1177" s="447" t="s">
        <v>225</v>
      </c>
      <c r="E1177" s="447" t="s">
        <v>226</v>
      </c>
      <c r="F1177" s="447" t="s">
        <v>226</v>
      </c>
      <c r="G1177" s="447" t="s">
        <v>226</v>
      </c>
      <c r="H1177" s="447" t="s">
        <v>225</v>
      </c>
      <c r="I1177" s="447" t="s">
        <v>225</v>
      </c>
      <c r="J1177" s="447" t="s">
        <v>225</v>
      </c>
      <c r="K1177" s="447" t="s">
        <v>225</v>
      </c>
      <c r="L1177" s="447" t="s">
        <v>225</v>
      </c>
      <c r="M1177" s="447" t="s">
        <v>225</v>
      </c>
      <c r="N1177" s="447" t="s">
        <v>225</v>
      </c>
    </row>
    <row r="1178" spans="1:14" x14ac:dyDescent="0.3">
      <c r="A1178" s="447">
        <v>706220</v>
      </c>
      <c r="B1178" s="447" t="s">
        <v>317</v>
      </c>
      <c r="C1178" s="447" t="s">
        <v>225</v>
      </c>
      <c r="D1178" s="447" t="s">
        <v>225</v>
      </c>
      <c r="E1178" s="447" t="s">
        <v>226</v>
      </c>
      <c r="F1178" s="447" t="s">
        <v>225</v>
      </c>
      <c r="G1178" s="447" t="s">
        <v>226</v>
      </c>
      <c r="H1178" s="447" t="s">
        <v>225</v>
      </c>
      <c r="I1178" s="447" t="s">
        <v>225</v>
      </c>
      <c r="J1178" s="447" t="s">
        <v>225</v>
      </c>
      <c r="K1178" s="447" t="s">
        <v>225</v>
      </c>
      <c r="L1178" s="447" t="s">
        <v>225</v>
      </c>
      <c r="M1178" s="447" t="s">
        <v>225</v>
      </c>
      <c r="N1178" s="447" t="s">
        <v>225</v>
      </c>
    </row>
    <row r="1179" spans="1:14" x14ac:dyDescent="0.3">
      <c r="A1179" s="447">
        <v>706222</v>
      </c>
      <c r="B1179" s="447" t="s">
        <v>317</v>
      </c>
      <c r="C1179" s="447" t="s">
        <v>225</v>
      </c>
      <c r="D1179" s="447" t="s">
        <v>226</v>
      </c>
      <c r="E1179" s="447" t="s">
        <v>225</v>
      </c>
      <c r="F1179" s="447" t="s">
        <v>225</v>
      </c>
      <c r="G1179" s="447" t="s">
        <v>225</v>
      </c>
      <c r="H1179" s="447" t="s">
        <v>226</v>
      </c>
      <c r="I1179" s="447" t="s">
        <v>225</v>
      </c>
      <c r="J1179" s="447" t="s">
        <v>225</v>
      </c>
      <c r="K1179" s="447" t="s">
        <v>225</v>
      </c>
      <c r="L1179" s="447" t="s">
        <v>225</v>
      </c>
      <c r="M1179" s="447" t="s">
        <v>225</v>
      </c>
      <c r="N1179" s="447" t="s">
        <v>225</v>
      </c>
    </row>
    <row r="1180" spans="1:14" x14ac:dyDescent="0.3">
      <c r="A1180" s="447">
        <v>706229</v>
      </c>
      <c r="B1180" s="447" t="s">
        <v>317</v>
      </c>
      <c r="C1180" s="447" t="s">
        <v>225</v>
      </c>
      <c r="D1180" s="447" t="s">
        <v>225</v>
      </c>
      <c r="E1180" s="447" t="s">
        <v>226</v>
      </c>
      <c r="F1180" s="447" t="s">
        <v>226</v>
      </c>
      <c r="G1180" s="447" t="s">
        <v>226</v>
      </c>
      <c r="H1180" s="447" t="s">
        <v>226</v>
      </c>
      <c r="I1180" s="447" t="s">
        <v>225</v>
      </c>
      <c r="J1180" s="447" t="s">
        <v>225</v>
      </c>
      <c r="K1180" s="447" t="s">
        <v>225</v>
      </c>
      <c r="L1180" s="447" t="s">
        <v>225</v>
      </c>
      <c r="M1180" s="447" t="s">
        <v>225</v>
      </c>
      <c r="N1180" s="447" t="s">
        <v>225</v>
      </c>
    </row>
    <row r="1181" spans="1:14" x14ac:dyDescent="0.3">
      <c r="A1181" s="447">
        <v>706233</v>
      </c>
      <c r="B1181" s="447" t="s">
        <v>317</v>
      </c>
      <c r="C1181" s="447" t="s">
        <v>225</v>
      </c>
      <c r="D1181" s="447" t="s">
        <v>226</v>
      </c>
      <c r="E1181" s="447" t="s">
        <v>226</v>
      </c>
      <c r="F1181" s="447" t="s">
        <v>225</v>
      </c>
      <c r="G1181" s="447" t="s">
        <v>226</v>
      </c>
      <c r="H1181" s="447" t="s">
        <v>225</v>
      </c>
      <c r="I1181" s="447" t="s">
        <v>225</v>
      </c>
      <c r="J1181" s="447" t="s">
        <v>225</v>
      </c>
      <c r="K1181" s="447" t="s">
        <v>225</v>
      </c>
      <c r="L1181" s="447" t="s">
        <v>225</v>
      </c>
      <c r="M1181" s="447" t="s">
        <v>225</v>
      </c>
      <c r="N1181" s="447" t="s">
        <v>225</v>
      </c>
    </row>
    <row r="1182" spans="1:14" x14ac:dyDescent="0.3">
      <c r="A1182" s="447">
        <v>706240</v>
      </c>
      <c r="B1182" s="447" t="s">
        <v>317</v>
      </c>
      <c r="C1182" s="447" t="s">
        <v>225</v>
      </c>
      <c r="D1182" s="447" t="s">
        <v>225</v>
      </c>
      <c r="E1182" s="447" t="s">
        <v>226</v>
      </c>
      <c r="F1182" s="447" t="s">
        <v>226</v>
      </c>
      <c r="G1182" s="447" t="s">
        <v>225</v>
      </c>
      <c r="H1182" s="447" t="s">
        <v>225</v>
      </c>
      <c r="I1182" s="447" t="s">
        <v>225</v>
      </c>
      <c r="J1182" s="447" t="s">
        <v>225</v>
      </c>
      <c r="K1182" s="447" t="s">
        <v>225</v>
      </c>
      <c r="L1182" s="447" t="s">
        <v>225</v>
      </c>
      <c r="M1182" s="447" t="s">
        <v>225</v>
      </c>
      <c r="N1182" s="447" t="s">
        <v>225</v>
      </c>
    </row>
    <row r="1183" spans="1:14" x14ac:dyDescent="0.3">
      <c r="A1183" s="447">
        <v>706250</v>
      </c>
      <c r="B1183" s="447" t="s">
        <v>317</v>
      </c>
      <c r="C1183" s="447" t="s">
        <v>225</v>
      </c>
      <c r="D1183" s="447" t="s">
        <v>225</v>
      </c>
      <c r="E1183" s="447" t="s">
        <v>226</v>
      </c>
      <c r="F1183" s="447" t="s">
        <v>226</v>
      </c>
      <c r="G1183" s="447" t="s">
        <v>225</v>
      </c>
      <c r="H1183" s="447" t="s">
        <v>226</v>
      </c>
      <c r="I1183" s="447" t="s">
        <v>225</v>
      </c>
      <c r="J1183" s="447" t="s">
        <v>225</v>
      </c>
      <c r="K1183" s="447" t="s">
        <v>225</v>
      </c>
      <c r="L1183" s="447" t="s">
        <v>225</v>
      </c>
      <c r="M1183" s="447" t="s">
        <v>225</v>
      </c>
      <c r="N1183" s="447" t="s">
        <v>225</v>
      </c>
    </row>
    <row r="1184" spans="1:14" x14ac:dyDescent="0.3">
      <c r="A1184" s="447">
        <v>706279</v>
      </c>
      <c r="B1184" s="447" t="s">
        <v>317</v>
      </c>
      <c r="C1184" s="447" t="s">
        <v>225</v>
      </c>
      <c r="D1184" s="447" t="s">
        <v>224</v>
      </c>
      <c r="E1184" s="447" t="s">
        <v>226</v>
      </c>
      <c r="F1184" s="447" t="s">
        <v>226</v>
      </c>
      <c r="G1184" s="447" t="s">
        <v>225</v>
      </c>
      <c r="H1184" s="447" t="s">
        <v>225</v>
      </c>
      <c r="I1184" s="447" t="s">
        <v>225</v>
      </c>
      <c r="J1184" s="447" t="s">
        <v>225</v>
      </c>
      <c r="K1184" s="447" t="s">
        <v>225</v>
      </c>
      <c r="L1184" s="447" t="s">
        <v>225</v>
      </c>
      <c r="M1184" s="447" t="s">
        <v>225</v>
      </c>
      <c r="N1184" s="447" t="s">
        <v>225</v>
      </c>
    </row>
    <row r="1185" spans="1:14" x14ac:dyDescent="0.3">
      <c r="A1185" s="447">
        <v>706282</v>
      </c>
      <c r="B1185" s="447" t="s">
        <v>317</v>
      </c>
      <c r="C1185" s="447" t="s">
        <v>225</v>
      </c>
      <c r="D1185" s="447" t="s">
        <v>226</v>
      </c>
      <c r="E1185" s="447" t="s">
        <v>225</v>
      </c>
      <c r="F1185" s="447" t="s">
        <v>226</v>
      </c>
      <c r="G1185" s="447" t="s">
        <v>225</v>
      </c>
      <c r="H1185" s="447" t="s">
        <v>225</v>
      </c>
      <c r="I1185" s="447" t="s">
        <v>225</v>
      </c>
      <c r="J1185" s="447" t="s">
        <v>225</v>
      </c>
      <c r="K1185" s="447" t="s">
        <v>225</v>
      </c>
      <c r="L1185" s="447" t="s">
        <v>225</v>
      </c>
      <c r="M1185" s="447" t="s">
        <v>225</v>
      </c>
      <c r="N1185" s="447" t="s">
        <v>225</v>
      </c>
    </row>
    <row r="1186" spans="1:14" x14ac:dyDescent="0.3">
      <c r="A1186" s="447">
        <v>706298</v>
      </c>
      <c r="B1186" s="447" t="s">
        <v>317</v>
      </c>
      <c r="C1186" s="447" t="s">
        <v>225</v>
      </c>
      <c r="D1186" s="447" t="s">
        <v>225</v>
      </c>
      <c r="E1186" s="447" t="s">
        <v>226</v>
      </c>
      <c r="F1186" s="447" t="s">
        <v>225</v>
      </c>
      <c r="G1186" s="447" t="s">
        <v>226</v>
      </c>
      <c r="H1186" s="447" t="s">
        <v>225</v>
      </c>
      <c r="I1186" s="447" t="s">
        <v>225</v>
      </c>
      <c r="J1186" s="447" t="s">
        <v>225</v>
      </c>
      <c r="K1186" s="447" t="s">
        <v>225</v>
      </c>
      <c r="L1186" s="447" t="s">
        <v>225</v>
      </c>
      <c r="M1186" s="447" t="s">
        <v>225</v>
      </c>
      <c r="N1186" s="447" t="s">
        <v>225</v>
      </c>
    </row>
    <row r="1187" spans="1:14" x14ac:dyDescent="0.3">
      <c r="A1187" s="447">
        <v>706302</v>
      </c>
      <c r="B1187" s="447" t="s">
        <v>317</v>
      </c>
      <c r="C1187" s="447" t="s">
        <v>225</v>
      </c>
      <c r="D1187" s="447" t="s">
        <v>226</v>
      </c>
      <c r="E1187" s="447" t="s">
        <v>226</v>
      </c>
      <c r="F1187" s="447" t="s">
        <v>226</v>
      </c>
      <c r="G1187" s="447" t="s">
        <v>225</v>
      </c>
      <c r="H1187" s="447" t="s">
        <v>226</v>
      </c>
      <c r="I1187" s="447" t="s">
        <v>225</v>
      </c>
      <c r="J1187" s="447" t="s">
        <v>225</v>
      </c>
      <c r="K1187" s="447" t="s">
        <v>225</v>
      </c>
      <c r="L1187" s="447" t="s">
        <v>225</v>
      </c>
      <c r="M1187" s="447" t="s">
        <v>225</v>
      </c>
      <c r="N1187" s="447" t="s">
        <v>225</v>
      </c>
    </row>
    <row r="1188" spans="1:14" x14ac:dyDescent="0.3">
      <c r="A1188" s="447">
        <v>706308</v>
      </c>
      <c r="B1188" s="447" t="s">
        <v>317</v>
      </c>
      <c r="C1188" s="447" t="s">
        <v>225</v>
      </c>
      <c r="D1188" s="447" t="s">
        <v>226</v>
      </c>
      <c r="E1188" s="447" t="s">
        <v>226</v>
      </c>
      <c r="F1188" s="447" t="s">
        <v>226</v>
      </c>
      <c r="G1188" s="447" t="s">
        <v>226</v>
      </c>
      <c r="H1188" s="447" t="s">
        <v>226</v>
      </c>
      <c r="I1188" s="447" t="s">
        <v>225</v>
      </c>
      <c r="J1188" s="447" t="s">
        <v>225</v>
      </c>
      <c r="K1188" s="447" t="s">
        <v>225</v>
      </c>
      <c r="L1188" s="447" t="s">
        <v>225</v>
      </c>
      <c r="M1188" s="447" t="s">
        <v>225</v>
      </c>
      <c r="N1188" s="447" t="s">
        <v>225</v>
      </c>
    </row>
    <row r="1189" spans="1:14" x14ac:dyDescent="0.3">
      <c r="A1189" s="447">
        <v>706311</v>
      </c>
      <c r="B1189" s="447" t="s">
        <v>317</v>
      </c>
      <c r="C1189" s="447" t="s">
        <v>225</v>
      </c>
      <c r="D1189" s="447" t="s">
        <v>226</v>
      </c>
      <c r="E1189" s="447" t="s">
        <v>226</v>
      </c>
      <c r="F1189" s="447" t="s">
        <v>225</v>
      </c>
      <c r="G1189" s="447" t="s">
        <v>226</v>
      </c>
      <c r="H1189" s="447" t="s">
        <v>226</v>
      </c>
      <c r="I1189" s="447" t="s">
        <v>225</v>
      </c>
      <c r="J1189" s="447" t="s">
        <v>225</v>
      </c>
      <c r="K1189" s="447" t="s">
        <v>225</v>
      </c>
      <c r="L1189" s="447" t="s">
        <v>225</v>
      </c>
      <c r="M1189" s="447" t="s">
        <v>225</v>
      </c>
      <c r="N1189" s="447" t="s">
        <v>226</v>
      </c>
    </row>
    <row r="1190" spans="1:14" x14ac:dyDescent="0.3">
      <c r="A1190" s="447">
        <v>706327</v>
      </c>
      <c r="B1190" s="447" t="s">
        <v>317</v>
      </c>
      <c r="C1190" s="447" t="s">
        <v>225</v>
      </c>
      <c r="D1190" s="447" t="s">
        <v>225</v>
      </c>
      <c r="E1190" s="447" t="s">
        <v>226</v>
      </c>
      <c r="F1190" s="447" t="s">
        <v>226</v>
      </c>
      <c r="G1190" s="447" t="s">
        <v>226</v>
      </c>
      <c r="H1190" s="447" t="s">
        <v>225</v>
      </c>
      <c r="I1190" s="447" t="s">
        <v>225</v>
      </c>
      <c r="J1190" s="447" t="s">
        <v>225</v>
      </c>
      <c r="K1190" s="447" t="s">
        <v>225</v>
      </c>
      <c r="L1190" s="447" t="s">
        <v>225</v>
      </c>
      <c r="M1190" s="447" t="s">
        <v>225</v>
      </c>
      <c r="N1190" s="447" t="s">
        <v>225</v>
      </c>
    </row>
    <row r="1191" spans="1:14" x14ac:dyDescent="0.3">
      <c r="A1191" s="447">
        <v>706338</v>
      </c>
      <c r="B1191" s="447" t="s">
        <v>317</v>
      </c>
      <c r="C1191" s="447" t="s">
        <v>225</v>
      </c>
      <c r="D1191" s="447" t="s">
        <v>226</v>
      </c>
      <c r="E1191" s="447" t="s">
        <v>226</v>
      </c>
      <c r="F1191" s="447" t="s">
        <v>226</v>
      </c>
      <c r="G1191" s="447" t="s">
        <v>226</v>
      </c>
      <c r="H1191" s="447" t="s">
        <v>225</v>
      </c>
      <c r="I1191" s="447" t="s">
        <v>225</v>
      </c>
      <c r="J1191" s="447" t="s">
        <v>225</v>
      </c>
      <c r="K1191" s="447" t="s">
        <v>225</v>
      </c>
      <c r="L1191" s="447" t="s">
        <v>225</v>
      </c>
      <c r="M1191" s="447" t="s">
        <v>225</v>
      </c>
      <c r="N1191" s="447" t="s">
        <v>225</v>
      </c>
    </row>
    <row r="1192" spans="1:14" x14ac:dyDescent="0.3">
      <c r="A1192" s="447">
        <v>706340</v>
      </c>
      <c r="B1192" s="447" t="s">
        <v>317</v>
      </c>
      <c r="C1192" s="447" t="s">
        <v>225</v>
      </c>
      <c r="D1192" s="447" t="s">
        <v>226</v>
      </c>
      <c r="E1192" s="447" t="s">
        <v>226</v>
      </c>
      <c r="F1192" s="447" t="s">
        <v>225</v>
      </c>
      <c r="G1192" s="447" t="s">
        <v>226</v>
      </c>
      <c r="H1192" s="447" t="s">
        <v>226</v>
      </c>
      <c r="I1192" s="447" t="s">
        <v>225</v>
      </c>
      <c r="J1192" s="447" t="s">
        <v>225</v>
      </c>
      <c r="K1192" s="447" t="s">
        <v>225</v>
      </c>
      <c r="L1192" s="447" t="s">
        <v>225</v>
      </c>
      <c r="M1192" s="447" t="s">
        <v>225</v>
      </c>
      <c r="N1192" s="447" t="s">
        <v>225</v>
      </c>
    </row>
    <row r="1193" spans="1:14" x14ac:dyDescent="0.3">
      <c r="A1193" s="447">
        <v>706345</v>
      </c>
      <c r="B1193" s="447" t="s">
        <v>317</v>
      </c>
      <c r="C1193" s="447" t="s">
        <v>225</v>
      </c>
      <c r="D1193" s="447" t="s">
        <v>225</v>
      </c>
      <c r="E1193" s="447" t="s">
        <v>225</v>
      </c>
      <c r="F1193" s="447" t="s">
        <v>225</v>
      </c>
      <c r="G1193" s="447" t="s">
        <v>226</v>
      </c>
      <c r="H1193" s="447" t="s">
        <v>226</v>
      </c>
      <c r="I1193" s="447" t="s">
        <v>225</v>
      </c>
      <c r="J1193" s="447" t="s">
        <v>225</v>
      </c>
      <c r="K1193" s="447" t="s">
        <v>225</v>
      </c>
      <c r="L1193" s="447" t="s">
        <v>225</v>
      </c>
      <c r="M1193" s="447" t="s">
        <v>225</v>
      </c>
      <c r="N1193" s="447" t="s">
        <v>225</v>
      </c>
    </row>
    <row r="1194" spans="1:14" x14ac:dyDescent="0.3">
      <c r="A1194" s="447">
        <v>706353</v>
      </c>
      <c r="B1194" s="447" t="s">
        <v>317</v>
      </c>
      <c r="C1194" s="447" t="s">
        <v>225</v>
      </c>
      <c r="D1194" s="447" t="s">
        <v>226</v>
      </c>
      <c r="E1194" s="447" t="s">
        <v>226</v>
      </c>
      <c r="F1194" s="447" t="s">
        <v>225</v>
      </c>
      <c r="G1194" s="447" t="s">
        <v>226</v>
      </c>
      <c r="H1194" s="447" t="s">
        <v>226</v>
      </c>
      <c r="I1194" s="447" t="s">
        <v>225</v>
      </c>
      <c r="J1194" s="447" t="s">
        <v>225</v>
      </c>
      <c r="K1194" s="447" t="s">
        <v>225</v>
      </c>
      <c r="L1194" s="447" t="s">
        <v>225</v>
      </c>
      <c r="M1194" s="447" t="s">
        <v>225</v>
      </c>
      <c r="N1194" s="447" t="s">
        <v>225</v>
      </c>
    </row>
    <row r="1195" spans="1:14" x14ac:dyDescent="0.3">
      <c r="A1195" s="447">
        <v>706366</v>
      </c>
      <c r="B1195" s="447" t="s">
        <v>317</v>
      </c>
      <c r="C1195" s="447" t="s">
        <v>225</v>
      </c>
      <c r="D1195" s="447" t="s">
        <v>225</v>
      </c>
      <c r="E1195" s="447" t="s">
        <v>226</v>
      </c>
      <c r="F1195" s="447" t="s">
        <v>225</v>
      </c>
      <c r="G1195" s="447" t="s">
        <v>226</v>
      </c>
      <c r="H1195" s="447" t="s">
        <v>225</v>
      </c>
      <c r="I1195" s="447" t="s">
        <v>225</v>
      </c>
      <c r="J1195" s="447" t="s">
        <v>225</v>
      </c>
      <c r="K1195" s="447" t="s">
        <v>225</v>
      </c>
      <c r="L1195" s="447" t="s">
        <v>225</v>
      </c>
      <c r="M1195" s="447" t="s">
        <v>225</v>
      </c>
      <c r="N1195" s="447" t="s">
        <v>225</v>
      </c>
    </row>
    <row r="1196" spans="1:14" x14ac:dyDescent="0.3">
      <c r="A1196" s="447">
        <v>706370</v>
      </c>
      <c r="B1196" s="447" t="s">
        <v>317</v>
      </c>
      <c r="C1196" s="447" t="s">
        <v>225</v>
      </c>
      <c r="D1196" s="447" t="s">
        <v>226</v>
      </c>
      <c r="E1196" s="447" t="s">
        <v>226</v>
      </c>
      <c r="F1196" s="447" t="s">
        <v>226</v>
      </c>
      <c r="G1196" s="447" t="s">
        <v>225</v>
      </c>
      <c r="H1196" s="447" t="s">
        <v>226</v>
      </c>
      <c r="I1196" s="447" t="s">
        <v>226</v>
      </c>
      <c r="J1196" s="447" t="s">
        <v>225</v>
      </c>
      <c r="K1196" s="447" t="s">
        <v>225</v>
      </c>
      <c r="L1196" s="447" t="s">
        <v>225</v>
      </c>
      <c r="M1196" s="447" t="s">
        <v>225</v>
      </c>
      <c r="N1196" s="447" t="s">
        <v>226</v>
      </c>
    </row>
    <row r="1197" spans="1:14" x14ac:dyDescent="0.3">
      <c r="A1197" s="447">
        <v>706372</v>
      </c>
      <c r="B1197" s="447" t="s">
        <v>317</v>
      </c>
      <c r="C1197" s="447" t="s">
        <v>225</v>
      </c>
      <c r="D1197" s="447" t="s">
        <v>226</v>
      </c>
      <c r="E1197" s="447" t="s">
        <v>226</v>
      </c>
      <c r="F1197" s="447" t="s">
        <v>225</v>
      </c>
      <c r="G1197" s="447" t="s">
        <v>226</v>
      </c>
      <c r="H1197" s="447" t="s">
        <v>226</v>
      </c>
      <c r="I1197" s="447" t="s">
        <v>225</v>
      </c>
      <c r="J1197" s="447" t="s">
        <v>225</v>
      </c>
      <c r="K1197" s="447" t="s">
        <v>225</v>
      </c>
      <c r="L1197" s="447" t="s">
        <v>225</v>
      </c>
      <c r="M1197" s="447" t="s">
        <v>225</v>
      </c>
      <c r="N1197" s="447" t="s">
        <v>225</v>
      </c>
    </row>
    <row r="1198" spans="1:14" x14ac:dyDescent="0.3">
      <c r="A1198" s="447">
        <v>706374</v>
      </c>
      <c r="B1198" s="447" t="s">
        <v>317</v>
      </c>
      <c r="C1198" s="447" t="s">
        <v>225</v>
      </c>
      <c r="D1198" s="447" t="s">
        <v>225</v>
      </c>
      <c r="E1198" s="447" t="s">
        <v>226</v>
      </c>
      <c r="F1198" s="447" t="s">
        <v>225</v>
      </c>
      <c r="G1198" s="447" t="s">
        <v>226</v>
      </c>
      <c r="H1198" s="447" t="s">
        <v>225</v>
      </c>
      <c r="I1198" s="447" t="s">
        <v>225</v>
      </c>
      <c r="J1198" s="447" t="s">
        <v>225</v>
      </c>
      <c r="K1198" s="447" t="s">
        <v>225</v>
      </c>
      <c r="L1198" s="447" t="s">
        <v>225</v>
      </c>
      <c r="M1198" s="447" t="s">
        <v>225</v>
      </c>
      <c r="N1198" s="447" t="s">
        <v>225</v>
      </c>
    </row>
    <row r="1199" spans="1:14" x14ac:dyDescent="0.3">
      <c r="A1199" s="447">
        <v>706385</v>
      </c>
      <c r="B1199" s="447" t="s">
        <v>317</v>
      </c>
      <c r="C1199" s="447" t="s">
        <v>225</v>
      </c>
      <c r="D1199" s="447" t="s">
        <v>226</v>
      </c>
      <c r="E1199" s="447" t="s">
        <v>225</v>
      </c>
      <c r="F1199" s="447" t="s">
        <v>225</v>
      </c>
      <c r="G1199" s="447" t="s">
        <v>226</v>
      </c>
      <c r="H1199" s="447" t="s">
        <v>225</v>
      </c>
      <c r="I1199" s="447" t="s">
        <v>225</v>
      </c>
      <c r="J1199" s="447" t="s">
        <v>225</v>
      </c>
      <c r="K1199" s="447" t="s">
        <v>225</v>
      </c>
      <c r="L1199" s="447" t="s">
        <v>225</v>
      </c>
      <c r="M1199" s="447" t="s">
        <v>225</v>
      </c>
      <c r="N1199" s="447" t="s">
        <v>225</v>
      </c>
    </row>
    <row r="1200" spans="1:14" x14ac:dyDescent="0.3">
      <c r="A1200" s="447">
        <v>706391</v>
      </c>
      <c r="B1200" s="447" t="s">
        <v>317</v>
      </c>
      <c r="C1200" s="447" t="s">
        <v>225</v>
      </c>
      <c r="D1200" s="447" t="s">
        <v>225</v>
      </c>
      <c r="E1200" s="447" t="s">
        <v>225</v>
      </c>
      <c r="F1200" s="447" t="s">
        <v>226</v>
      </c>
      <c r="G1200" s="447" t="s">
        <v>226</v>
      </c>
      <c r="H1200" s="447" t="s">
        <v>226</v>
      </c>
      <c r="I1200" s="447" t="s">
        <v>225</v>
      </c>
      <c r="J1200" s="447" t="s">
        <v>225</v>
      </c>
      <c r="K1200" s="447" t="s">
        <v>225</v>
      </c>
      <c r="L1200" s="447" t="s">
        <v>225</v>
      </c>
      <c r="M1200" s="447" t="s">
        <v>225</v>
      </c>
      <c r="N1200" s="447" t="s">
        <v>225</v>
      </c>
    </row>
    <row r="1201" spans="1:14" x14ac:dyDescent="0.3">
      <c r="A1201" s="447">
        <v>706403</v>
      </c>
      <c r="B1201" s="447" t="s">
        <v>317</v>
      </c>
      <c r="C1201" s="447" t="s">
        <v>225</v>
      </c>
      <c r="D1201" s="447" t="s">
        <v>225</v>
      </c>
      <c r="E1201" s="447" t="s">
        <v>226</v>
      </c>
      <c r="F1201" s="447" t="s">
        <v>226</v>
      </c>
      <c r="G1201" s="447" t="s">
        <v>226</v>
      </c>
      <c r="H1201" s="447" t="s">
        <v>224</v>
      </c>
      <c r="I1201" s="447" t="s">
        <v>226</v>
      </c>
      <c r="J1201" s="447" t="s">
        <v>225</v>
      </c>
      <c r="K1201" s="447" t="s">
        <v>225</v>
      </c>
      <c r="L1201" s="447" t="s">
        <v>225</v>
      </c>
      <c r="M1201" s="447" t="s">
        <v>225</v>
      </c>
      <c r="N1201" s="447" t="s">
        <v>226</v>
      </c>
    </row>
    <row r="1202" spans="1:14" x14ac:dyDescent="0.3">
      <c r="A1202" s="447">
        <v>706407</v>
      </c>
      <c r="B1202" s="447" t="s">
        <v>317</v>
      </c>
      <c r="C1202" s="447" t="s">
        <v>225</v>
      </c>
      <c r="D1202" s="447" t="s">
        <v>225</v>
      </c>
      <c r="E1202" s="447" t="s">
        <v>226</v>
      </c>
      <c r="F1202" s="447" t="s">
        <v>226</v>
      </c>
      <c r="G1202" s="447" t="s">
        <v>226</v>
      </c>
      <c r="H1202" s="447" t="s">
        <v>225</v>
      </c>
      <c r="I1202" s="447" t="s">
        <v>225</v>
      </c>
      <c r="J1202" s="447" t="s">
        <v>225</v>
      </c>
      <c r="K1202" s="447" t="s">
        <v>225</v>
      </c>
      <c r="L1202" s="447" t="s">
        <v>225</v>
      </c>
      <c r="M1202" s="447" t="s">
        <v>225</v>
      </c>
      <c r="N1202" s="447" t="s">
        <v>225</v>
      </c>
    </row>
    <row r="1203" spans="1:14" x14ac:dyDescent="0.3">
      <c r="A1203" s="447">
        <v>706409</v>
      </c>
      <c r="B1203" s="447" t="s">
        <v>317</v>
      </c>
      <c r="C1203" s="447" t="s">
        <v>225</v>
      </c>
      <c r="D1203" s="447" t="s">
        <v>225</v>
      </c>
      <c r="E1203" s="447" t="s">
        <v>225</v>
      </c>
      <c r="F1203" s="447" t="s">
        <v>225</v>
      </c>
      <c r="G1203" s="447" t="s">
        <v>226</v>
      </c>
      <c r="H1203" s="447" t="s">
        <v>226</v>
      </c>
      <c r="I1203" s="447" t="s">
        <v>225</v>
      </c>
      <c r="J1203" s="447" t="s">
        <v>225</v>
      </c>
      <c r="K1203" s="447" t="s">
        <v>225</v>
      </c>
      <c r="L1203" s="447" t="s">
        <v>225</v>
      </c>
      <c r="M1203" s="447" t="s">
        <v>225</v>
      </c>
      <c r="N1203" s="447" t="s">
        <v>225</v>
      </c>
    </row>
    <row r="1204" spans="1:14" x14ac:dyDescent="0.3">
      <c r="A1204" s="447">
        <v>706411</v>
      </c>
      <c r="B1204" s="447" t="s">
        <v>317</v>
      </c>
      <c r="C1204" s="447" t="s">
        <v>225</v>
      </c>
      <c r="D1204" s="447" t="s">
        <v>226</v>
      </c>
      <c r="E1204" s="447" t="s">
        <v>225</v>
      </c>
      <c r="F1204" s="447" t="s">
        <v>226</v>
      </c>
      <c r="G1204" s="447" t="s">
        <v>226</v>
      </c>
      <c r="H1204" s="447" t="s">
        <v>226</v>
      </c>
      <c r="I1204" s="447" t="s">
        <v>225</v>
      </c>
      <c r="J1204" s="447" t="s">
        <v>225</v>
      </c>
      <c r="K1204" s="447" t="s">
        <v>225</v>
      </c>
      <c r="L1204" s="447" t="s">
        <v>225</v>
      </c>
      <c r="M1204" s="447" t="s">
        <v>225</v>
      </c>
      <c r="N1204" s="447" t="s">
        <v>225</v>
      </c>
    </row>
    <row r="1205" spans="1:14" x14ac:dyDescent="0.3">
      <c r="A1205" s="447">
        <v>706419</v>
      </c>
      <c r="B1205" s="447" t="s">
        <v>317</v>
      </c>
      <c r="C1205" s="447" t="s">
        <v>225</v>
      </c>
      <c r="D1205" s="447" t="s">
        <v>225</v>
      </c>
      <c r="E1205" s="447" t="s">
        <v>225</v>
      </c>
      <c r="F1205" s="447" t="s">
        <v>226</v>
      </c>
      <c r="G1205" s="447" t="s">
        <v>226</v>
      </c>
      <c r="H1205" s="447" t="s">
        <v>225</v>
      </c>
      <c r="I1205" s="447" t="s">
        <v>226</v>
      </c>
      <c r="J1205" s="447" t="s">
        <v>225</v>
      </c>
      <c r="K1205" s="447" t="s">
        <v>226</v>
      </c>
      <c r="L1205" s="447" t="s">
        <v>225</v>
      </c>
      <c r="M1205" s="447" t="s">
        <v>226</v>
      </c>
      <c r="N1205" s="447" t="s">
        <v>225</v>
      </c>
    </row>
    <row r="1206" spans="1:14" x14ac:dyDescent="0.3">
      <c r="A1206" s="447">
        <v>706423</v>
      </c>
      <c r="B1206" s="447" t="s">
        <v>317</v>
      </c>
      <c r="C1206" s="447" t="s">
        <v>225</v>
      </c>
      <c r="D1206" s="447" t="s">
        <v>225</v>
      </c>
      <c r="E1206" s="447" t="s">
        <v>225</v>
      </c>
      <c r="F1206" s="447" t="s">
        <v>226</v>
      </c>
      <c r="G1206" s="447" t="s">
        <v>225</v>
      </c>
      <c r="H1206" s="447" t="s">
        <v>226</v>
      </c>
      <c r="I1206" s="447" t="s">
        <v>225</v>
      </c>
      <c r="J1206" s="447" t="s">
        <v>225</v>
      </c>
      <c r="K1206" s="447" t="s">
        <v>225</v>
      </c>
      <c r="L1206" s="447" t="s">
        <v>225</v>
      </c>
      <c r="M1206" s="447" t="s">
        <v>225</v>
      </c>
      <c r="N1206" s="447" t="s">
        <v>225</v>
      </c>
    </row>
    <row r="1207" spans="1:14" x14ac:dyDescent="0.3">
      <c r="A1207" s="447">
        <v>706427</v>
      </c>
      <c r="B1207" s="447" t="s">
        <v>317</v>
      </c>
      <c r="C1207" s="447" t="s">
        <v>225</v>
      </c>
      <c r="D1207" s="447" t="s">
        <v>226</v>
      </c>
      <c r="E1207" s="447" t="s">
        <v>226</v>
      </c>
      <c r="F1207" s="447" t="s">
        <v>226</v>
      </c>
      <c r="G1207" s="447" t="s">
        <v>226</v>
      </c>
      <c r="H1207" s="447" t="s">
        <v>226</v>
      </c>
      <c r="I1207" s="447" t="s">
        <v>225</v>
      </c>
      <c r="J1207" s="447" t="s">
        <v>226</v>
      </c>
      <c r="K1207" s="447" t="s">
        <v>225</v>
      </c>
      <c r="L1207" s="447" t="s">
        <v>225</v>
      </c>
      <c r="M1207" s="447" t="s">
        <v>225</v>
      </c>
      <c r="N1207" s="447" t="s">
        <v>225</v>
      </c>
    </row>
    <row r="1208" spans="1:14" x14ac:dyDescent="0.3">
      <c r="A1208" s="447">
        <v>706432</v>
      </c>
      <c r="B1208" s="447" t="s">
        <v>317</v>
      </c>
      <c r="C1208" s="447" t="s">
        <v>225</v>
      </c>
      <c r="D1208" s="447" t="s">
        <v>226</v>
      </c>
      <c r="E1208" s="447" t="s">
        <v>226</v>
      </c>
      <c r="F1208" s="447" t="s">
        <v>226</v>
      </c>
      <c r="G1208" s="447" t="s">
        <v>225</v>
      </c>
      <c r="H1208" s="447" t="s">
        <v>225</v>
      </c>
      <c r="I1208" s="447" t="s">
        <v>225</v>
      </c>
      <c r="J1208" s="447" t="s">
        <v>225</v>
      </c>
      <c r="K1208" s="447" t="s">
        <v>225</v>
      </c>
      <c r="L1208" s="447" t="s">
        <v>225</v>
      </c>
      <c r="M1208" s="447" t="s">
        <v>225</v>
      </c>
      <c r="N1208" s="447" t="s">
        <v>225</v>
      </c>
    </row>
    <row r="1209" spans="1:14" x14ac:dyDescent="0.3">
      <c r="A1209" s="447">
        <v>706442</v>
      </c>
      <c r="B1209" s="447" t="s">
        <v>317</v>
      </c>
      <c r="C1209" s="447" t="s">
        <v>225</v>
      </c>
      <c r="D1209" s="447" t="s">
        <v>226</v>
      </c>
      <c r="E1209" s="447" t="s">
        <v>226</v>
      </c>
      <c r="F1209" s="447" t="s">
        <v>225</v>
      </c>
      <c r="G1209" s="447" t="s">
        <v>226</v>
      </c>
      <c r="H1209" s="447" t="s">
        <v>224</v>
      </c>
      <c r="I1209" s="447" t="s">
        <v>225</v>
      </c>
      <c r="J1209" s="447" t="s">
        <v>225</v>
      </c>
      <c r="K1209" s="447" t="s">
        <v>225</v>
      </c>
      <c r="L1209" s="447" t="s">
        <v>225</v>
      </c>
      <c r="M1209" s="447" t="s">
        <v>225</v>
      </c>
      <c r="N1209" s="447" t="s">
        <v>226</v>
      </c>
    </row>
    <row r="1210" spans="1:14" x14ac:dyDescent="0.3">
      <c r="A1210" s="447">
        <v>706454</v>
      </c>
      <c r="B1210" s="447" t="s">
        <v>317</v>
      </c>
      <c r="C1210" s="447" t="s">
        <v>225</v>
      </c>
      <c r="D1210" s="447" t="s">
        <v>226</v>
      </c>
      <c r="E1210" s="447" t="s">
        <v>226</v>
      </c>
      <c r="F1210" s="447" t="s">
        <v>225</v>
      </c>
      <c r="G1210" s="447" t="s">
        <v>225</v>
      </c>
      <c r="H1210" s="447" t="s">
        <v>226</v>
      </c>
      <c r="I1210" s="447" t="s">
        <v>225</v>
      </c>
      <c r="J1210" s="447" t="s">
        <v>225</v>
      </c>
      <c r="K1210" s="447" t="s">
        <v>225</v>
      </c>
      <c r="L1210" s="447" t="s">
        <v>225</v>
      </c>
      <c r="M1210" s="447" t="s">
        <v>225</v>
      </c>
      <c r="N1210" s="447" t="s">
        <v>225</v>
      </c>
    </row>
    <row r="1211" spans="1:14" x14ac:dyDescent="0.3">
      <c r="A1211" s="447">
        <v>706462</v>
      </c>
      <c r="B1211" s="447" t="s">
        <v>317</v>
      </c>
      <c r="C1211" s="447" t="s">
        <v>225</v>
      </c>
      <c r="D1211" s="447" t="s">
        <v>225</v>
      </c>
      <c r="E1211" s="447" t="s">
        <v>225</v>
      </c>
      <c r="F1211" s="447" t="s">
        <v>226</v>
      </c>
      <c r="G1211" s="447" t="s">
        <v>226</v>
      </c>
      <c r="H1211" s="447" t="s">
        <v>226</v>
      </c>
      <c r="I1211" s="447" t="s">
        <v>225</v>
      </c>
      <c r="J1211" s="447" t="s">
        <v>225</v>
      </c>
      <c r="K1211" s="447" t="s">
        <v>225</v>
      </c>
      <c r="L1211" s="447" t="s">
        <v>225</v>
      </c>
      <c r="M1211" s="447" t="s">
        <v>225</v>
      </c>
      <c r="N1211" s="447" t="s">
        <v>225</v>
      </c>
    </row>
    <row r="1212" spans="1:14" x14ac:dyDescent="0.3">
      <c r="A1212" s="447">
        <v>706470</v>
      </c>
      <c r="B1212" s="447" t="s">
        <v>317</v>
      </c>
      <c r="C1212" s="447" t="s">
        <v>225</v>
      </c>
      <c r="D1212" s="447" t="s">
        <v>225</v>
      </c>
      <c r="E1212" s="447" t="s">
        <v>225</v>
      </c>
      <c r="F1212" s="447" t="s">
        <v>226</v>
      </c>
      <c r="G1212" s="447" t="s">
        <v>226</v>
      </c>
      <c r="H1212" s="447" t="s">
        <v>225</v>
      </c>
      <c r="I1212" s="447" t="s">
        <v>225</v>
      </c>
      <c r="J1212" s="447" t="s">
        <v>225</v>
      </c>
      <c r="K1212" s="447" t="s">
        <v>225</v>
      </c>
      <c r="L1212" s="447" t="s">
        <v>225</v>
      </c>
      <c r="M1212" s="447" t="s">
        <v>225</v>
      </c>
      <c r="N1212" s="447" t="s">
        <v>225</v>
      </c>
    </row>
    <row r="1213" spans="1:14" x14ac:dyDescent="0.3">
      <c r="A1213" s="447">
        <v>706475</v>
      </c>
      <c r="B1213" s="447" t="s">
        <v>317</v>
      </c>
      <c r="C1213" s="447" t="s">
        <v>225</v>
      </c>
      <c r="D1213" s="447" t="s">
        <v>226</v>
      </c>
      <c r="E1213" s="447" t="s">
        <v>226</v>
      </c>
      <c r="F1213" s="447" t="s">
        <v>225</v>
      </c>
      <c r="G1213" s="447" t="s">
        <v>226</v>
      </c>
      <c r="H1213" s="447" t="s">
        <v>226</v>
      </c>
      <c r="I1213" s="447" t="s">
        <v>225</v>
      </c>
      <c r="J1213" s="447" t="s">
        <v>225</v>
      </c>
      <c r="K1213" s="447" t="s">
        <v>225</v>
      </c>
      <c r="L1213" s="447" t="s">
        <v>225</v>
      </c>
      <c r="M1213" s="447" t="s">
        <v>225</v>
      </c>
      <c r="N1213" s="447" t="s">
        <v>225</v>
      </c>
    </row>
    <row r="1214" spans="1:14" x14ac:dyDescent="0.3">
      <c r="A1214" s="447">
        <v>706492</v>
      </c>
      <c r="B1214" s="447" t="s">
        <v>317</v>
      </c>
      <c r="C1214" s="447" t="s">
        <v>225</v>
      </c>
      <c r="D1214" s="447" t="s">
        <v>226</v>
      </c>
      <c r="E1214" s="447" t="s">
        <v>226</v>
      </c>
      <c r="F1214" s="447" t="s">
        <v>226</v>
      </c>
      <c r="G1214" s="447" t="s">
        <v>226</v>
      </c>
      <c r="H1214" s="447" t="s">
        <v>226</v>
      </c>
      <c r="I1214" s="447" t="s">
        <v>226</v>
      </c>
      <c r="J1214" s="447" t="s">
        <v>225</v>
      </c>
      <c r="K1214" s="447" t="s">
        <v>226</v>
      </c>
      <c r="L1214" s="447" t="s">
        <v>225</v>
      </c>
      <c r="M1214" s="447" t="s">
        <v>226</v>
      </c>
      <c r="N1214" s="447" t="s">
        <v>226</v>
      </c>
    </row>
    <row r="1215" spans="1:14" x14ac:dyDescent="0.3">
      <c r="A1215" s="447">
        <v>706494</v>
      </c>
      <c r="B1215" s="447" t="s">
        <v>317</v>
      </c>
      <c r="C1215" s="447" t="s">
        <v>225</v>
      </c>
      <c r="D1215" s="447" t="s">
        <v>225</v>
      </c>
      <c r="E1215" s="447" t="s">
        <v>226</v>
      </c>
      <c r="F1215" s="447" t="s">
        <v>226</v>
      </c>
      <c r="G1215" s="447" t="s">
        <v>225</v>
      </c>
      <c r="H1215" s="447" t="s">
        <v>225</v>
      </c>
      <c r="I1215" s="447" t="s">
        <v>225</v>
      </c>
      <c r="J1215" s="447" t="s">
        <v>225</v>
      </c>
      <c r="K1215" s="447" t="s">
        <v>225</v>
      </c>
      <c r="L1215" s="447" t="s">
        <v>225</v>
      </c>
      <c r="M1215" s="447" t="s">
        <v>225</v>
      </c>
      <c r="N1215" s="447" t="s">
        <v>225</v>
      </c>
    </row>
    <row r="1216" spans="1:14" x14ac:dyDescent="0.3">
      <c r="A1216" s="447">
        <v>706501</v>
      </c>
      <c r="B1216" s="447" t="s">
        <v>317</v>
      </c>
      <c r="C1216" s="447" t="s">
        <v>225</v>
      </c>
      <c r="D1216" s="447" t="s">
        <v>226</v>
      </c>
      <c r="E1216" s="447" t="s">
        <v>226</v>
      </c>
      <c r="F1216" s="447" t="s">
        <v>226</v>
      </c>
      <c r="G1216" s="447" t="s">
        <v>226</v>
      </c>
      <c r="H1216" s="447" t="s">
        <v>225</v>
      </c>
      <c r="I1216" s="447" t="s">
        <v>225</v>
      </c>
      <c r="J1216" s="447" t="s">
        <v>225</v>
      </c>
      <c r="K1216" s="447" t="s">
        <v>225</v>
      </c>
      <c r="L1216" s="447" t="s">
        <v>225</v>
      </c>
      <c r="M1216" s="447" t="s">
        <v>225</v>
      </c>
      <c r="N1216" s="447" t="s">
        <v>225</v>
      </c>
    </row>
    <row r="1217" spans="1:14" x14ac:dyDescent="0.3">
      <c r="A1217" s="447">
        <v>706532</v>
      </c>
      <c r="B1217" s="447" t="s">
        <v>317</v>
      </c>
      <c r="C1217" s="447" t="s">
        <v>225</v>
      </c>
      <c r="D1217" s="447" t="s">
        <v>226</v>
      </c>
      <c r="E1217" s="447" t="s">
        <v>226</v>
      </c>
      <c r="F1217" s="447" t="s">
        <v>225</v>
      </c>
      <c r="G1217" s="447" t="s">
        <v>225</v>
      </c>
      <c r="H1217" s="447" t="s">
        <v>225</v>
      </c>
      <c r="I1217" s="447" t="s">
        <v>225</v>
      </c>
      <c r="J1217" s="447" t="s">
        <v>225</v>
      </c>
      <c r="K1217" s="447" t="s">
        <v>225</v>
      </c>
      <c r="L1217" s="447" t="s">
        <v>225</v>
      </c>
      <c r="M1217" s="447" t="s">
        <v>225</v>
      </c>
      <c r="N1217" s="447" t="s">
        <v>225</v>
      </c>
    </row>
    <row r="1218" spans="1:14" x14ac:dyDescent="0.3">
      <c r="A1218" s="447">
        <v>706533</v>
      </c>
      <c r="B1218" s="447" t="s">
        <v>317</v>
      </c>
      <c r="C1218" s="447" t="s">
        <v>225</v>
      </c>
      <c r="D1218" s="447" t="s">
        <v>226</v>
      </c>
      <c r="E1218" s="447" t="s">
        <v>226</v>
      </c>
      <c r="F1218" s="447" t="s">
        <v>225</v>
      </c>
      <c r="G1218" s="447" t="s">
        <v>225</v>
      </c>
      <c r="H1218" s="447" t="s">
        <v>226</v>
      </c>
      <c r="I1218" s="447" t="s">
        <v>225</v>
      </c>
      <c r="J1218" s="447" t="s">
        <v>225</v>
      </c>
      <c r="K1218" s="447" t="s">
        <v>225</v>
      </c>
      <c r="L1218" s="447" t="s">
        <v>225</v>
      </c>
      <c r="M1218" s="447" t="s">
        <v>225</v>
      </c>
      <c r="N1218" s="447" t="s">
        <v>225</v>
      </c>
    </row>
    <row r="1219" spans="1:14" x14ac:dyDescent="0.3">
      <c r="A1219" s="447">
        <v>706534</v>
      </c>
      <c r="B1219" s="447" t="s">
        <v>317</v>
      </c>
      <c r="C1219" s="447" t="s">
        <v>225</v>
      </c>
      <c r="D1219" s="447" t="s">
        <v>226</v>
      </c>
      <c r="E1219" s="447" t="s">
        <v>226</v>
      </c>
      <c r="F1219" s="447" t="s">
        <v>226</v>
      </c>
      <c r="G1219" s="447" t="s">
        <v>226</v>
      </c>
      <c r="H1219" s="447" t="s">
        <v>225</v>
      </c>
      <c r="I1219" s="447" t="s">
        <v>225</v>
      </c>
      <c r="J1219" s="447" t="s">
        <v>225</v>
      </c>
      <c r="K1219" s="447" t="s">
        <v>225</v>
      </c>
      <c r="L1219" s="447" t="s">
        <v>225</v>
      </c>
      <c r="M1219" s="447" t="s">
        <v>225</v>
      </c>
      <c r="N1219" s="447" t="s">
        <v>225</v>
      </c>
    </row>
    <row r="1220" spans="1:14" x14ac:dyDescent="0.3">
      <c r="A1220" s="447">
        <v>706550</v>
      </c>
      <c r="B1220" s="447" t="s">
        <v>317</v>
      </c>
      <c r="C1220" s="447" t="s">
        <v>225</v>
      </c>
      <c r="D1220" s="447" t="s">
        <v>226</v>
      </c>
      <c r="E1220" s="447" t="s">
        <v>226</v>
      </c>
      <c r="F1220" s="447" t="s">
        <v>226</v>
      </c>
      <c r="G1220" s="447" t="s">
        <v>226</v>
      </c>
      <c r="H1220" s="447" t="s">
        <v>225</v>
      </c>
      <c r="I1220" s="447" t="s">
        <v>225</v>
      </c>
      <c r="J1220" s="447" t="s">
        <v>225</v>
      </c>
      <c r="K1220" s="447" t="s">
        <v>225</v>
      </c>
      <c r="L1220" s="447" t="s">
        <v>225</v>
      </c>
      <c r="M1220" s="447" t="s">
        <v>225</v>
      </c>
      <c r="N1220" s="447" t="s">
        <v>225</v>
      </c>
    </row>
    <row r="1221" spans="1:14" x14ac:dyDescent="0.3">
      <c r="A1221" s="447">
        <v>706557</v>
      </c>
      <c r="B1221" s="447" t="s">
        <v>317</v>
      </c>
      <c r="C1221" s="447" t="s">
        <v>225</v>
      </c>
      <c r="D1221" s="447" t="s">
        <v>225</v>
      </c>
      <c r="E1221" s="447" t="s">
        <v>226</v>
      </c>
      <c r="F1221" s="447" t="s">
        <v>225</v>
      </c>
      <c r="G1221" s="447" t="s">
        <v>226</v>
      </c>
      <c r="H1221" s="447" t="s">
        <v>225</v>
      </c>
      <c r="I1221" s="447" t="s">
        <v>225</v>
      </c>
      <c r="J1221" s="447" t="s">
        <v>225</v>
      </c>
      <c r="K1221" s="447" t="s">
        <v>225</v>
      </c>
      <c r="L1221" s="447" t="s">
        <v>225</v>
      </c>
      <c r="M1221" s="447" t="s">
        <v>225</v>
      </c>
      <c r="N1221" s="447" t="s">
        <v>225</v>
      </c>
    </row>
    <row r="1222" spans="1:14" x14ac:dyDescent="0.3">
      <c r="A1222" s="447">
        <v>706581</v>
      </c>
      <c r="B1222" s="447" t="s">
        <v>317</v>
      </c>
      <c r="C1222" s="447" t="s">
        <v>225</v>
      </c>
      <c r="D1222" s="447" t="s">
        <v>226</v>
      </c>
      <c r="E1222" s="447" t="s">
        <v>226</v>
      </c>
      <c r="F1222" s="447" t="s">
        <v>225</v>
      </c>
      <c r="G1222" s="447" t="s">
        <v>226</v>
      </c>
      <c r="H1222" s="447" t="s">
        <v>226</v>
      </c>
      <c r="I1222" s="447" t="s">
        <v>225</v>
      </c>
      <c r="J1222" s="447" t="s">
        <v>225</v>
      </c>
      <c r="K1222" s="447" t="s">
        <v>225</v>
      </c>
      <c r="L1222" s="447" t="s">
        <v>225</v>
      </c>
      <c r="M1222" s="447" t="s">
        <v>225</v>
      </c>
      <c r="N1222" s="447" t="s">
        <v>225</v>
      </c>
    </row>
    <row r="1223" spans="1:14" x14ac:dyDescent="0.3">
      <c r="A1223" s="447">
        <v>706592</v>
      </c>
      <c r="B1223" s="447" t="s">
        <v>317</v>
      </c>
      <c r="C1223" s="447" t="s">
        <v>225</v>
      </c>
      <c r="D1223" s="447" t="s">
        <v>226</v>
      </c>
      <c r="E1223" s="447" t="s">
        <v>226</v>
      </c>
      <c r="F1223" s="447" t="s">
        <v>225</v>
      </c>
      <c r="G1223" s="447" t="s">
        <v>225</v>
      </c>
      <c r="H1223" s="447" t="s">
        <v>225</v>
      </c>
      <c r="I1223" s="447" t="s">
        <v>225</v>
      </c>
      <c r="J1223" s="447" t="s">
        <v>225</v>
      </c>
      <c r="K1223" s="447" t="s">
        <v>225</v>
      </c>
      <c r="L1223" s="447" t="s">
        <v>225</v>
      </c>
      <c r="M1223" s="447" t="s">
        <v>225</v>
      </c>
      <c r="N1223" s="447" t="s">
        <v>225</v>
      </c>
    </row>
    <row r="1224" spans="1:14" x14ac:dyDescent="0.3">
      <c r="A1224" s="447">
        <v>706593</v>
      </c>
      <c r="B1224" s="447" t="s">
        <v>317</v>
      </c>
      <c r="C1224" s="447" t="s">
        <v>225</v>
      </c>
      <c r="D1224" s="447" t="s">
        <v>226</v>
      </c>
      <c r="E1224" s="447" t="s">
        <v>226</v>
      </c>
      <c r="F1224" s="447" t="s">
        <v>225</v>
      </c>
      <c r="G1224" s="447" t="s">
        <v>226</v>
      </c>
      <c r="H1224" s="447" t="s">
        <v>226</v>
      </c>
      <c r="I1224" s="447" t="s">
        <v>225</v>
      </c>
      <c r="J1224" s="447" t="s">
        <v>225</v>
      </c>
      <c r="K1224" s="447" t="s">
        <v>225</v>
      </c>
      <c r="L1224" s="447" t="s">
        <v>225</v>
      </c>
      <c r="M1224" s="447" t="s">
        <v>225</v>
      </c>
      <c r="N1224" s="447" t="s">
        <v>225</v>
      </c>
    </row>
    <row r="1225" spans="1:14" x14ac:dyDescent="0.3">
      <c r="A1225" s="447">
        <v>706597</v>
      </c>
      <c r="B1225" s="447" t="s">
        <v>317</v>
      </c>
      <c r="C1225" s="447" t="s">
        <v>225</v>
      </c>
      <c r="D1225" s="447" t="s">
        <v>225</v>
      </c>
      <c r="E1225" s="447" t="s">
        <v>226</v>
      </c>
      <c r="F1225" s="447" t="s">
        <v>226</v>
      </c>
      <c r="G1225" s="447" t="s">
        <v>226</v>
      </c>
      <c r="H1225" s="447" t="s">
        <v>226</v>
      </c>
      <c r="I1225" s="447" t="s">
        <v>225</v>
      </c>
      <c r="J1225" s="447" t="s">
        <v>225</v>
      </c>
      <c r="K1225" s="447" t="s">
        <v>225</v>
      </c>
      <c r="L1225" s="447" t="s">
        <v>225</v>
      </c>
      <c r="M1225" s="447" t="s">
        <v>225</v>
      </c>
      <c r="N1225" s="447" t="s">
        <v>225</v>
      </c>
    </row>
    <row r="1226" spans="1:14" x14ac:dyDescent="0.3">
      <c r="A1226" s="447">
        <v>706606</v>
      </c>
      <c r="B1226" s="447" t="s">
        <v>317</v>
      </c>
      <c r="C1226" s="447" t="s">
        <v>225</v>
      </c>
      <c r="D1226" s="447" t="s">
        <v>226</v>
      </c>
      <c r="E1226" s="447" t="s">
        <v>225</v>
      </c>
      <c r="F1226" s="447" t="s">
        <v>225</v>
      </c>
      <c r="G1226" s="447" t="s">
        <v>226</v>
      </c>
      <c r="H1226" s="447" t="s">
        <v>225</v>
      </c>
      <c r="I1226" s="447" t="s">
        <v>225</v>
      </c>
      <c r="J1226" s="447" t="s">
        <v>225</v>
      </c>
      <c r="K1226" s="447" t="s">
        <v>225</v>
      </c>
      <c r="L1226" s="447" t="s">
        <v>225</v>
      </c>
      <c r="M1226" s="447" t="s">
        <v>225</v>
      </c>
      <c r="N1226" s="447" t="s">
        <v>225</v>
      </c>
    </row>
    <row r="1227" spans="1:14" x14ac:dyDescent="0.3">
      <c r="A1227" s="447">
        <v>706617</v>
      </c>
      <c r="B1227" s="447" t="s">
        <v>317</v>
      </c>
      <c r="C1227" s="447" t="s">
        <v>225</v>
      </c>
      <c r="D1227" s="447" t="s">
        <v>225</v>
      </c>
      <c r="E1227" s="447" t="s">
        <v>225</v>
      </c>
      <c r="F1227" s="447" t="s">
        <v>226</v>
      </c>
      <c r="G1227" s="447" t="s">
        <v>226</v>
      </c>
      <c r="H1227" s="447" t="s">
        <v>225</v>
      </c>
      <c r="I1227" s="447" t="s">
        <v>225</v>
      </c>
      <c r="J1227" s="447" t="s">
        <v>225</v>
      </c>
      <c r="K1227" s="447" t="s">
        <v>225</v>
      </c>
      <c r="L1227" s="447" t="s">
        <v>225</v>
      </c>
      <c r="M1227" s="447" t="s">
        <v>225</v>
      </c>
      <c r="N1227" s="447" t="s">
        <v>225</v>
      </c>
    </row>
    <row r="1228" spans="1:14" x14ac:dyDescent="0.3">
      <c r="A1228" s="447">
        <v>706618</v>
      </c>
      <c r="B1228" s="447" t="s">
        <v>317</v>
      </c>
      <c r="C1228" s="447" t="s">
        <v>225</v>
      </c>
      <c r="D1228" s="447" t="s">
        <v>226</v>
      </c>
      <c r="E1228" s="447" t="s">
        <v>225</v>
      </c>
      <c r="F1228" s="447" t="s">
        <v>226</v>
      </c>
      <c r="G1228" s="447" t="s">
        <v>225</v>
      </c>
      <c r="H1228" s="447" t="s">
        <v>225</v>
      </c>
      <c r="I1228" s="447" t="s">
        <v>225</v>
      </c>
      <c r="J1228" s="447" t="s">
        <v>225</v>
      </c>
      <c r="K1228" s="447" t="s">
        <v>225</v>
      </c>
      <c r="L1228" s="447" t="s">
        <v>225</v>
      </c>
      <c r="M1228" s="447" t="s">
        <v>225</v>
      </c>
      <c r="N1228" s="447" t="s">
        <v>225</v>
      </c>
    </row>
    <row r="1229" spans="1:14" x14ac:dyDescent="0.3">
      <c r="A1229" s="447">
        <v>706627</v>
      </c>
      <c r="B1229" s="447" t="s">
        <v>317</v>
      </c>
      <c r="C1229" s="447" t="s">
        <v>225</v>
      </c>
      <c r="D1229" s="447" t="s">
        <v>226</v>
      </c>
      <c r="E1229" s="447" t="s">
        <v>226</v>
      </c>
      <c r="F1229" s="447" t="s">
        <v>226</v>
      </c>
      <c r="G1229" s="447" t="s">
        <v>226</v>
      </c>
      <c r="H1229" s="447" t="s">
        <v>226</v>
      </c>
      <c r="I1229" s="447" t="s">
        <v>225</v>
      </c>
      <c r="J1229" s="447" t="s">
        <v>225</v>
      </c>
      <c r="K1229" s="447" t="s">
        <v>225</v>
      </c>
      <c r="L1229" s="447" t="s">
        <v>225</v>
      </c>
      <c r="M1229" s="447" t="s">
        <v>225</v>
      </c>
      <c r="N1229" s="447" t="s">
        <v>225</v>
      </c>
    </row>
    <row r="1230" spans="1:14" x14ac:dyDescent="0.3">
      <c r="A1230" s="447">
        <v>706641</v>
      </c>
      <c r="B1230" s="447" t="s">
        <v>317</v>
      </c>
      <c r="C1230" s="447" t="s">
        <v>225</v>
      </c>
      <c r="D1230" s="447" t="s">
        <v>225</v>
      </c>
      <c r="E1230" s="447" t="s">
        <v>225</v>
      </c>
      <c r="F1230" s="447" t="s">
        <v>225</v>
      </c>
      <c r="G1230" s="447" t="s">
        <v>226</v>
      </c>
      <c r="H1230" s="447" t="s">
        <v>226</v>
      </c>
      <c r="I1230" s="447" t="s">
        <v>225</v>
      </c>
      <c r="J1230" s="447" t="s">
        <v>225</v>
      </c>
      <c r="K1230" s="447" t="s">
        <v>225</v>
      </c>
      <c r="L1230" s="447" t="s">
        <v>225</v>
      </c>
      <c r="M1230" s="447" t="s">
        <v>225</v>
      </c>
      <c r="N1230" s="447" t="s">
        <v>225</v>
      </c>
    </row>
    <row r="1231" spans="1:14" x14ac:dyDescent="0.3">
      <c r="A1231" s="447">
        <v>706644</v>
      </c>
      <c r="B1231" s="447" t="s">
        <v>317</v>
      </c>
      <c r="C1231" s="447" t="s">
        <v>225</v>
      </c>
      <c r="D1231" s="447" t="s">
        <v>226</v>
      </c>
      <c r="E1231" s="447" t="s">
        <v>226</v>
      </c>
      <c r="F1231" s="447" t="s">
        <v>226</v>
      </c>
      <c r="G1231" s="447" t="s">
        <v>225</v>
      </c>
      <c r="H1231" s="447" t="s">
        <v>226</v>
      </c>
      <c r="I1231" s="447" t="s">
        <v>225</v>
      </c>
      <c r="J1231" s="447" t="s">
        <v>225</v>
      </c>
      <c r="K1231" s="447" t="s">
        <v>225</v>
      </c>
      <c r="L1231" s="447" t="s">
        <v>225</v>
      </c>
      <c r="M1231" s="447" t="s">
        <v>225</v>
      </c>
      <c r="N1231" s="447" t="s">
        <v>225</v>
      </c>
    </row>
    <row r="1232" spans="1:14" x14ac:dyDescent="0.3">
      <c r="A1232" s="447">
        <v>706652</v>
      </c>
      <c r="B1232" s="447" t="s">
        <v>317</v>
      </c>
      <c r="C1232" s="447" t="s">
        <v>225</v>
      </c>
      <c r="D1232" s="447" t="s">
        <v>226</v>
      </c>
      <c r="E1232" s="447" t="s">
        <v>226</v>
      </c>
      <c r="F1232" s="447" t="s">
        <v>225</v>
      </c>
      <c r="G1232" s="447" t="s">
        <v>225</v>
      </c>
      <c r="H1232" s="447" t="s">
        <v>225</v>
      </c>
      <c r="I1232" s="447" t="s">
        <v>225</v>
      </c>
      <c r="J1232" s="447" t="s">
        <v>225</v>
      </c>
      <c r="K1232" s="447" t="s">
        <v>225</v>
      </c>
      <c r="L1232" s="447" t="s">
        <v>225</v>
      </c>
      <c r="M1232" s="447" t="s">
        <v>225</v>
      </c>
      <c r="N1232" s="447" t="s">
        <v>225</v>
      </c>
    </row>
    <row r="1233" spans="1:14" x14ac:dyDescent="0.3">
      <c r="A1233" s="447">
        <v>706653</v>
      </c>
      <c r="B1233" s="447" t="s">
        <v>317</v>
      </c>
      <c r="C1233" s="447" t="s">
        <v>225</v>
      </c>
      <c r="D1233" s="447" t="s">
        <v>226</v>
      </c>
      <c r="E1233" s="447" t="s">
        <v>226</v>
      </c>
      <c r="F1233" s="447" t="s">
        <v>225</v>
      </c>
      <c r="G1233" s="447" t="s">
        <v>226</v>
      </c>
      <c r="H1233" s="447" t="s">
        <v>225</v>
      </c>
      <c r="I1233" s="447" t="s">
        <v>225</v>
      </c>
      <c r="J1233" s="447" t="s">
        <v>225</v>
      </c>
      <c r="K1233" s="447" t="s">
        <v>225</v>
      </c>
      <c r="L1233" s="447" t="s">
        <v>225</v>
      </c>
      <c r="M1233" s="447" t="s">
        <v>225</v>
      </c>
      <c r="N1233" s="447" t="s">
        <v>225</v>
      </c>
    </row>
    <row r="1234" spans="1:14" x14ac:dyDescent="0.3">
      <c r="A1234" s="447">
        <v>706672</v>
      </c>
      <c r="B1234" s="447" t="s">
        <v>317</v>
      </c>
      <c r="C1234" s="447" t="s">
        <v>225</v>
      </c>
      <c r="D1234" s="447" t="s">
        <v>226</v>
      </c>
      <c r="E1234" s="447" t="s">
        <v>226</v>
      </c>
      <c r="F1234" s="447" t="s">
        <v>226</v>
      </c>
      <c r="G1234" s="447" t="s">
        <v>226</v>
      </c>
      <c r="H1234" s="447" t="s">
        <v>225</v>
      </c>
      <c r="I1234" s="447" t="s">
        <v>225</v>
      </c>
      <c r="J1234" s="447" t="s">
        <v>225</v>
      </c>
      <c r="K1234" s="447" t="s">
        <v>225</v>
      </c>
      <c r="L1234" s="447" t="s">
        <v>225</v>
      </c>
      <c r="M1234" s="447" t="s">
        <v>225</v>
      </c>
      <c r="N1234" s="447" t="s">
        <v>225</v>
      </c>
    </row>
    <row r="1235" spans="1:14" x14ac:dyDescent="0.3">
      <c r="A1235" s="447">
        <v>706677</v>
      </c>
      <c r="B1235" s="447" t="s">
        <v>317</v>
      </c>
      <c r="C1235" s="447" t="s">
        <v>225</v>
      </c>
      <c r="D1235" s="447" t="s">
        <v>225</v>
      </c>
      <c r="E1235" s="447" t="s">
        <v>225</v>
      </c>
      <c r="F1235" s="447" t="s">
        <v>225</v>
      </c>
      <c r="G1235" s="447" t="s">
        <v>226</v>
      </c>
      <c r="H1235" s="447" t="s">
        <v>226</v>
      </c>
      <c r="I1235" s="447" t="s">
        <v>225</v>
      </c>
      <c r="J1235" s="447" t="s">
        <v>225</v>
      </c>
      <c r="K1235" s="447" t="s">
        <v>225</v>
      </c>
      <c r="L1235" s="447" t="s">
        <v>225</v>
      </c>
      <c r="M1235" s="447" t="s">
        <v>225</v>
      </c>
      <c r="N1235" s="447" t="s">
        <v>225</v>
      </c>
    </row>
    <row r="1236" spans="1:14" x14ac:dyDescent="0.3">
      <c r="A1236" s="447">
        <v>706678</v>
      </c>
      <c r="B1236" s="447" t="s">
        <v>317</v>
      </c>
      <c r="C1236" s="447" t="s">
        <v>225</v>
      </c>
      <c r="D1236" s="447" t="s">
        <v>225</v>
      </c>
      <c r="E1236" s="447" t="s">
        <v>226</v>
      </c>
      <c r="F1236" s="447" t="s">
        <v>226</v>
      </c>
      <c r="G1236" s="447" t="s">
        <v>226</v>
      </c>
      <c r="H1236" s="447" t="s">
        <v>225</v>
      </c>
      <c r="I1236" s="447" t="s">
        <v>225</v>
      </c>
      <c r="J1236" s="447" t="s">
        <v>225</v>
      </c>
      <c r="K1236" s="447" t="s">
        <v>225</v>
      </c>
      <c r="L1236" s="447" t="s">
        <v>225</v>
      </c>
      <c r="M1236" s="447" t="s">
        <v>225</v>
      </c>
      <c r="N1236" s="447" t="s">
        <v>225</v>
      </c>
    </row>
    <row r="1237" spans="1:14" x14ac:dyDescent="0.3">
      <c r="A1237" s="447">
        <v>706680</v>
      </c>
      <c r="B1237" s="447" t="s">
        <v>317</v>
      </c>
      <c r="C1237" s="447" t="s">
        <v>225</v>
      </c>
      <c r="D1237" s="447" t="s">
        <v>225</v>
      </c>
      <c r="E1237" s="447" t="s">
        <v>225</v>
      </c>
      <c r="F1237" s="447" t="s">
        <v>225</v>
      </c>
      <c r="G1237" s="447" t="s">
        <v>226</v>
      </c>
      <c r="H1237" s="447" t="s">
        <v>226</v>
      </c>
      <c r="I1237" s="447" t="s">
        <v>226</v>
      </c>
      <c r="J1237" s="447" t="s">
        <v>225</v>
      </c>
      <c r="K1237" s="447" t="s">
        <v>225</v>
      </c>
      <c r="L1237" s="447" t="s">
        <v>225</v>
      </c>
      <c r="M1237" s="447" t="s">
        <v>225</v>
      </c>
      <c r="N1237" s="447" t="s">
        <v>226</v>
      </c>
    </row>
    <row r="1238" spans="1:14" x14ac:dyDescent="0.3">
      <c r="A1238" s="447">
        <v>706682</v>
      </c>
      <c r="B1238" s="447" t="s">
        <v>317</v>
      </c>
      <c r="C1238" s="447" t="s">
        <v>225</v>
      </c>
      <c r="D1238" s="447" t="s">
        <v>226</v>
      </c>
      <c r="E1238" s="447" t="s">
        <v>226</v>
      </c>
      <c r="F1238" s="447" t="s">
        <v>226</v>
      </c>
      <c r="G1238" s="447" t="s">
        <v>226</v>
      </c>
      <c r="H1238" s="447" t="s">
        <v>225</v>
      </c>
      <c r="I1238" s="447" t="s">
        <v>225</v>
      </c>
      <c r="J1238" s="447" t="s">
        <v>225</v>
      </c>
      <c r="K1238" s="447" t="s">
        <v>225</v>
      </c>
      <c r="L1238" s="447" t="s">
        <v>225</v>
      </c>
      <c r="M1238" s="447" t="s">
        <v>225</v>
      </c>
      <c r="N1238" s="447" t="s">
        <v>225</v>
      </c>
    </row>
    <row r="1239" spans="1:14" x14ac:dyDescent="0.3">
      <c r="A1239" s="447">
        <v>706685</v>
      </c>
      <c r="B1239" s="447" t="s">
        <v>317</v>
      </c>
      <c r="C1239" s="447" t="s">
        <v>225</v>
      </c>
      <c r="D1239" s="447" t="s">
        <v>225</v>
      </c>
      <c r="E1239" s="447" t="s">
        <v>226</v>
      </c>
      <c r="F1239" s="447" t="s">
        <v>225</v>
      </c>
      <c r="G1239" s="447" t="s">
        <v>226</v>
      </c>
      <c r="H1239" s="447" t="s">
        <v>225</v>
      </c>
      <c r="I1239" s="447" t="s">
        <v>225</v>
      </c>
      <c r="J1239" s="447" t="s">
        <v>225</v>
      </c>
      <c r="K1239" s="447" t="s">
        <v>225</v>
      </c>
      <c r="L1239" s="447" t="s">
        <v>225</v>
      </c>
      <c r="M1239" s="447" t="s">
        <v>225</v>
      </c>
      <c r="N1239" s="447" t="s">
        <v>225</v>
      </c>
    </row>
    <row r="1240" spans="1:14" x14ac:dyDescent="0.3">
      <c r="A1240" s="447">
        <v>706703</v>
      </c>
      <c r="B1240" s="447" t="s">
        <v>317</v>
      </c>
      <c r="C1240" s="447" t="s">
        <v>225</v>
      </c>
      <c r="D1240" s="447" t="s">
        <v>226</v>
      </c>
      <c r="E1240" s="447" t="s">
        <v>225</v>
      </c>
      <c r="F1240" s="447" t="s">
        <v>226</v>
      </c>
      <c r="G1240" s="447" t="s">
        <v>226</v>
      </c>
      <c r="H1240" s="447" t="s">
        <v>226</v>
      </c>
      <c r="I1240" s="447" t="s">
        <v>225</v>
      </c>
      <c r="J1240" s="447" t="s">
        <v>225</v>
      </c>
      <c r="K1240" s="447" t="s">
        <v>225</v>
      </c>
      <c r="L1240" s="447" t="s">
        <v>225</v>
      </c>
      <c r="M1240" s="447" t="s">
        <v>225</v>
      </c>
      <c r="N1240" s="447" t="s">
        <v>225</v>
      </c>
    </row>
    <row r="1241" spans="1:14" x14ac:dyDescent="0.3">
      <c r="A1241" s="447">
        <v>706704</v>
      </c>
      <c r="B1241" s="447" t="s">
        <v>317</v>
      </c>
      <c r="C1241" s="447" t="s">
        <v>225</v>
      </c>
      <c r="D1241" s="447" t="s">
        <v>225</v>
      </c>
      <c r="E1241" s="447" t="s">
        <v>226</v>
      </c>
      <c r="F1241" s="447" t="s">
        <v>226</v>
      </c>
      <c r="G1241" s="447" t="s">
        <v>226</v>
      </c>
      <c r="H1241" s="447" t="s">
        <v>226</v>
      </c>
      <c r="I1241" s="447" t="s">
        <v>225</v>
      </c>
      <c r="J1241" s="447" t="s">
        <v>225</v>
      </c>
      <c r="K1241" s="447" t="s">
        <v>225</v>
      </c>
      <c r="L1241" s="447" t="s">
        <v>225</v>
      </c>
      <c r="M1241" s="447" t="s">
        <v>225</v>
      </c>
      <c r="N1241" s="447" t="s">
        <v>225</v>
      </c>
    </row>
    <row r="1242" spans="1:14" x14ac:dyDescent="0.3">
      <c r="A1242" s="447">
        <v>706720</v>
      </c>
      <c r="B1242" s="447" t="s">
        <v>317</v>
      </c>
      <c r="C1242" s="447" t="s">
        <v>225</v>
      </c>
      <c r="D1242" s="447" t="s">
        <v>226</v>
      </c>
      <c r="E1242" s="447" t="s">
        <v>224</v>
      </c>
      <c r="F1242" s="447" t="s">
        <v>226</v>
      </c>
      <c r="G1242" s="447" t="s">
        <v>224</v>
      </c>
      <c r="H1242" s="447" t="s">
        <v>225</v>
      </c>
      <c r="I1242" s="447" t="s">
        <v>226</v>
      </c>
      <c r="J1242" s="447" t="s">
        <v>226</v>
      </c>
      <c r="K1242" s="447" t="s">
        <v>226</v>
      </c>
      <c r="L1242" s="447" t="s">
        <v>225</v>
      </c>
      <c r="M1242" s="447" t="s">
        <v>225</v>
      </c>
      <c r="N1242" s="447" t="s">
        <v>225</v>
      </c>
    </row>
    <row r="1243" spans="1:14" x14ac:dyDescent="0.3">
      <c r="A1243" s="447">
        <v>706738</v>
      </c>
      <c r="B1243" s="447" t="s">
        <v>317</v>
      </c>
      <c r="C1243" s="447" t="s">
        <v>225</v>
      </c>
      <c r="D1243" s="447" t="s">
        <v>225</v>
      </c>
      <c r="E1243" s="447" t="s">
        <v>226</v>
      </c>
      <c r="F1243" s="447" t="s">
        <v>226</v>
      </c>
      <c r="G1243" s="447" t="s">
        <v>225</v>
      </c>
      <c r="H1243" s="447" t="s">
        <v>225</v>
      </c>
      <c r="I1243" s="447" t="s">
        <v>225</v>
      </c>
      <c r="J1243" s="447" t="s">
        <v>225</v>
      </c>
      <c r="K1243" s="447" t="s">
        <v>225</v>
      </c>
      <c r="L1243" s="447" t="s">
        <v>225</v>
      </c>
      <c r="M1243" s="447" t="s">
        <v>225</v>
      </c>
      <c r="N1243" s="447" t="s">
        <v>225</v>
      </c>
    </row>
    <row r="1244" spans="1:14" x14ac:dyDescent="0.3">
      <c r="A1244" s="447">
        <v>706739</v>
      </c>
      <c r="B1244" s="447" t="s">
        <v>317</v>
      </c>
      <c r="C1244" s="447" t="s">
        <v>225</v>
      </c>
      <c r="D1244" s="447" t="s">
        <v>225</v>
      </c>
      <c r="E1244" s="447" t="s">
        <v>226</v>
      </c>
      <c r="F1244" s="447" t="s">
        <v>226</v>
      </c>
      <c r="G1244" s="447" t="s">
        <v>226</v>
      </c>
      <c r="H1244" s="447" t="s">
        <v>225</v>
      </c>
      <c r="I1244" s="447" t="s">
        <v>225</v>
      </c>
      <c r="J1244" s="447" t="s">
        <v>225</v>
      </c>
      <c r="K1244" s="447" t="s">
        <v>225</v>
      </c>
      <c r="L1244" s="447" t="s">
        <v>225</v>
      </c>
      <c r="M1244" s="447" t="s">
        <v>225</v>
      </c>
      <c r="N1244" s="447" t="s">
        <v>225</v>
      </c>
    </row>
    <row r="1245" spans="1:14" x14ac:dyDescent="0.3">
      <c r="A1245" s="447">
        <v>706744</v>
      </c>
      <c r="B1245" s="447" t="s">
        <v>317</v>
      </c>
      <c r="C1245" s="447" t="s">
        <v>225</v>
      </c>
      <c r="D1245" s="447" t="s">
        <v>226</v>
      </c>
      <c r="E1245" s="447" t="s">
        <v>226</v>
      </c>
      <c r="F1245" s="447" t="s">
        <v>225</v>
      </c>
      <c r="G1245" s="447" t="s">
        <v>225</v>
      </c>
      <c r="H1245" s="447" t="s">
        <v>226</v>
      </c>
      <c r="I1245" s="447" t="s">
        <v>225</v>
      </c>
      <c r="J1245" s="447" t="s">
        <v>225</v>
      </c>
      <c r="K1245" s="447" t="s">
        <v>225</v>
      </c>
      <c r="L1245" s="447" t="s">
        <v>225</v>
      </c>
      <c r="M1245" s="447" t="s">
        <v>225</v>
      </c>
      <c r="N1245" s="447" t="s">
        <v>225</v>
      </c>
    </row>
    <row r="1246" spans="1:14" x14ac:dyDescent="0.3">
      <c r="A1246" s="447">
        <v>706749</v>
      </c>
      <c r="B1246" s="447" t="s">
        <v>317</v>
      </c>
      <c r="C1246" s="447" t="s">
        <v>225</v>
      </c>
      <c r="D1246" s="447" t="s">
        <v>225</v>
      </c>
      <c r="E1246" s="447" t="s">
        <v>226</v>
      </c>
      <c r="F1246" s="447" t="s">
        <v>226</v>
      </c>
      <c r="G1246" s="447" t="s">
        <v>225</v>
      </c>
      <c r="H1246" s="447" t="s">
        <v>225</v>
      </c>
      <c r="I1246" s="447" t="s">
        <v>225</v>
      </c>
      <c r="J1246" s="447" t="s">
        <v>225</v>
      </c>
      <c r="K1246" s="447" t="s">
        <v>225</v>
      </c>
      <c r="L1246" s="447" t="s">
        <v>225</v>
      </c>
      <c r="M1246" s="447" t="s">
        <v>225</v>
      </c>
      <c r="N1246" s="447" t="s">
        <v>225</v>
      </c>
    </row>
    <row r="1247" spans="1:14" x14ac:dyDescent="0.3">
      <c r="A1247" s="447">
        <v>706362</v>
      </c>
      <c r="B1247" s="447" t="s">
        <v>317</v>
      </c>
      <c r="C1247" s="447" t="s">
        <v>225</v>
      </c>
      <c r="D1247" s="447" t="s">
        <v>226</v>
      </c>
      <c r="E1247" s="447" t="s">
        <v>226</v>
      </c>
      <c r="F1247" s="447" t="s">
        <v>225</v>
      </c>
      <c r="G1247" s="447" t="s">
        <v>226</v>
      </c>
      <c r="H1247" s="447" t="s">
        <v>225</v>
      </c>
      <c r="I1247" s="447" t="s">
        <v>225</v>
      </c>
      <c r="J1247" s="447" t="s">
        <v>225</v>
      </c>
      <c r="K1247" s="447" t="s">
        <v>225</v>
      </c>
      <c r="L1247" s="447" t="s">
        <v>225</v>
      </c>
      <c r="M1247" s="447" t="s">
        <v>225</v>
      </c>
      <c r="N1247" s="447" t="s">
        <v>225</v>
      </c>
    </row>
    <row r="1248" spans="1:14" x14ac:dyDescent="0.3">
      <c r="A1248" s="447">
        <v>706667</v>
      </c>
      <c r="B1248" s="447" t="s">
        <v>317</v>
      </c>
      <c r="C1248" s="447" t="s">
        <v>225</v>
      </c>
      <c r="D1248" s="447" t="s">
        <v>226</v>
      </c>
      <c r="E1248" s="447" t="s">
        <v>225</v>
      </c>
      <c r="F1248" s="447" t="s">
        <v>225</v>
      </c>
      <c r="G1248" s="447" t="s">
        <v>226</v>
      </c>
      <c r="H1248" s="447" t="s">
        <v>226</v>
      </c>
      <c r="I1248" s="447" t="s">
        <v>225</v>
      </c>
      <c r="J1248" s="447" t="s">
        <v>225</v>
      </c>
      <c r="K1248" s="447" t="s">
        <v>225</v>
      </c>
      <c r="L1248" s="447" t="s">
        <v>225</v>
      </c>
      <c r="M1248" s="447" t="s">
        <v>225</v>
      </c>
      <c r="N1248" s="447" t="s">
        <v>225</v>
      </c>
    </row>
    <row r="1249" spans="1:14" x14ac:dyDescent="0.3">
      <c r="A1249" s="447">
        <v>707150</v>
      </c>
      <c r="B1249" s="447" t="s">
        <v>317</v>
      </c>
      <c r="C1249" s="447" t="s">
        <v>225</v>
      </c>
      <c r="D1249" s="447" t="s">
        <v>226</v>
      </c>
      <c r="E1249" s="447" t="s">
        <v>226</v>
      </c>
      <c r="F1249" s="447" t="s">
        <v>226</v>
      </c>
      <c r="G1249" s="447" t="s">
        <v>226</v>
      </c>
      <c r="H1249" s="447" t="s">
        <v>225</v>
      </c>
      <c r="I1249" s="447" t="s">
        <v>225</v>
      </c>
      <c r="J1249" s="447" t="s">
        <v>225</v>
      </c>
      <c r="K1249" s="447" t="s">
        <v>225</v>
      </c>
      <c r="L1249" s="447" t="s">
        <v>225</v>
      </c>
      <c r="M1249" s="447" t="s">
        <v>225</v>
      </c>
      <c r="N1249" s="447" t="s">
        <v>225</v>
      </c>
    </row>
    <row r="1250" spans="1:14" x14ac:dyDescent="0.3">
      <c r="A1250" s="447">
        <v>707151</v>
      </c>
      <c r="B1250" s="447" t="s">
        <v>317</v>
      </c>
      <c r="C1250" s="447" t="s">
        <v>225</v>
      </c>
      <c r="D1250" s="447" t="s">
        <v>226</v>
      </c>
      <c r="E1250" s="447" t="s">
        <v>226</v>
      </c>
      <c r="F1250" s="447" t="s">
        <v>226</v>
      </c>
      <c r="G1250" s="447" t="s">
        <v>226</v>
      </c>
      <c r="H1250" s="447" t="s">
        <v>226</v>
      </c>
      <c r="I1250" s="447" t="s">
        <v>225</v>
      </c>
      <c r="J1250" s="447" t="s">
        <v>225</v>
      </c>
      <c r="K1250" s="447" t="s">
        <v>225</v>
      </c>
      <c r="L1250" s="447" t="s">
        <v>225</v>
      </c>
      <c r="M1250" s="447" t="s">
        <v>225</v>
      </c>
      <c r="N1250" s="447" t="s">
        <v>225</v>
      </c>
    </row>
    <row r="1251" spans="1:14" x14ac:dyDescent="0.3">
      <c r="A1251" s="447">
        <v>707160</v>
      </c>
      <c r="B1251" s="447" t="s">
        <v>317</v>
      </c>
      <c r="C1251" s="447" t="s">
        <v>225</v>
      </c>
      <c r="D1251" s="447" t="s">
        <v>226</v>
      </c>
      <c r="E1251" s="447" t="s">
        <v>226</v>
      </c>
      <c r="F1251" s="447" t="s">
        <v>226</v>
      </c>
      <c r="G1251" s="447" t="s">
        <v>226</v>
      </c>
      <c r="H1251" s="447" t="s">
        <v>226</v>
      </c>
      <c r="I1251" s="447" t="s">
        <v>225</v>
      </c>
      <c r="J1251" s="447" t="s">
        <v>225</v>
      </c>
      <c r="K1251" s="447" t="s">
        <v>225</v>
      </c>
      <c r="L1251" s="447" t="s">
        <v>225</v>
      </c>
      <c r="M1251" s="447" t="s">
        <v>225</v>
      </c>
      <c r="N1251" s="447" t="s">
        <v>225</v>
      </c>
    </row>
    <row r="1252" spans="1:14" x14ac:dyDescent="0.3">
      <c r="A1252" s="447">
        <v>707166</v>
      </c>
      <c r="B1252" s="447" t="s">
        <v>317</v>
      </c>
      <c r="C1252" s="447" t="s">
        <v>225</v>
      </c>
      <c r="D1252" s="447" t="s">
        <v>226</v>
      </c>
      <c r="E1252" s="447" t="s">
        <v>226</v>
      </c>
      <c r="F1252" s="447" t="s">
        <v>226</v>
      </c>
      <c r="G1252" s="447" t="s">
        <v>226</v>
      </c>
      <c r="H1252" s="447" t="s">
        <v>226</v>
      </c>
      <c r="I1252" s="447" t="s">
        <v>225</v>
      </c>
      <c r="J1252" s="447" t="s">
        <v>225</v>
      </c>
      <c r="K1252" s="447" t="s">
        <v>225</v>
      </c>
      <c r="L1252" s="447" t="s">
        <v>225</v>
      </c>
      <c r="M1252" s="447" t="s">
        <v>225</v>
      </c>
      <c r="N1252" s="447" t="s">
        <v>225</v>
      </c>
    </row>
    <row r="1253" spans="1:14" x14ac:dyDescent="0.3">
      <c r="A1253" s="447">
        <v>707168</v>
      </c>
      <c r="B1253" s="447" t="s">
        <v>317</v>
      </c>
      <c r="C1253" s="447" t="s">
        <v>225</v>
      </c>
      <c r="D1253" s="447" t="s">
        <v>225</v>
      </c>
      <c r="E1253" s="447" t="s">
        <v>226</v>
      </c>
      <c r="F1253" s="447" t="s">
        <v>225</v>
      </c>
      <c r="G1253" s="447" t="s">
        <v>226</v>
      </c>
      <c r="H1253" s="447" t="s">
        <v>225</v>
      </c>
      <c r="I1253" s="447" t="s">
        <v>225</v>
      </c>
      <c r="J1253" s="447" t="s">
        <v>225</v>
      </c>
      <c r="K1253" s="447" t="s">
        <v>225</v>
      </c>
      <c r="L1253" s="447" t="s">
        <v>225</v>
      </c>
      <c r="M1253" s="447" t="s">
        <v>225</v>
      </c>
      <c r="N1253" s="447" t="s">
        <v>225</v>
      </c>
    </row>
    <row r="1254" spans="1:14" x14ac:dyDescent="0.3">
      <c r="A1254" s="447">
        <v>707169</v>
      </c>
      <c r="B1254" s="447" t="s">
        <v>317</v>
      </c>
      <c r="C1254" s="447" t="s">
        <v>225</v>
      </c>
      <c r="D1254" s="447" t="s">
        <v>225</v>
      </c>
      <c r="E1254" s="447" t="s">
        <v>226</v>
      </c>
      <c r="F1254" s="447" t="s">
        <v>226</v>
      </c>
      <c r="G1254" s="447" t="s">
        <v>225</v>
      </c>
      <c r="H1254" s="447" t="s">
        <v>225</v>
      </c>
      <c r="I1254" s="447" t="s">
        <v>225</v>
      </c>
      <c r="J1254" s="447" t="s">
        <v>225</v>
      </c>
      <c r="K1254" s="447" t="s">
        <v>225</v>
      </c>
      <c r="L1254" s="447" t="s">
        <v>225</v>
      </c>
      <c r="M1254" s="447" t="s">
        <v>225</v>
      </c>
      <c r="N1254" s="447" t="s">
        <v>225</v>
      </c>
    </row>
    <row r="1255" spans="1:14" x14ac:dyDescent="0.3">
      <c r="A1255" s="447">
        <v>707184</v>
      </c>
      <c r="B1255" s="447" t="s">
        <v>317</v>
      </c>
      <c r="C1255" s="447" t="s">
        <v>225</v>
      </c>
      <c r="D1255" s="447" t="s">
        <v>225</v>
      </c>
      <c r="E1255" s="447" t="s">
        <v>226</v>
      </c>
      <c r="F1255" s="447" t="s">
        <v>226</v>
      </c>
      <c r="G1255" s="447" t="s">
        <v>226</v>
      </c>
      <c r="H1255" s="447" t="s">
        <v>226</v>
      </c>
      <c r="I1255" s="447" t="s">
        <v>225</v>
      </c>
      <c r="J1255" s="447" t="s">
        <v>225</v>
      </c>
      <c r="K1255" s="447" t="s">
        <v>225</v>
      </c>
      <c r="L1255" s="447" t="s">
        <v>225</v>
      </c>
      <c r="M1255" s="447" t="s">
        <v>225</v>
      </c>
      <c r="N1255" s="447" t="s">
        <v>225</v>
      </c>
    </row>
    <row r="1256" spans="1:14" x14ac:dyDescent="0.3">
      <c r="A1256" s="447">
        <v>707185</v>
      </c>
      <c r="B1256" s="447" t="s">
        <v>317</v>
      </c>
      <c r="C1256" s="447" t="s">
        <v>225</v>
      </c>
      <c r="D1256" s="447" t="s">
        <v>226</v>
      </c>
      <c r="E1256" s="447" t="s">
        <v>226</v>
      </c>
      <c r="F1256" s="447" t="s">
        <v>226</v>
      </c>
      <c r="G1256" s="447" t="s">
        <v>226</v>
      </c>
      <c r="H1256" s="447" t="s">
        <v>226</v>
      </c>
      <c r="I1256" s="447" t="s">
        <v>225</v>
      </c>
      <c r="J1256" s="447" t="s">
        <v>225</v>
      </c>
      <c r="K1256" s="447" t="s">
        <v>225</v>
      </c>
      <c r="L1256" s="447" t="s">
        <v>225</v>
      </c>
      <c r="M1256" s="447" t="s">
        <v>225</v>
      </c>
      <c r="N1256" s="447" t="s">
        <v>225</v>
      </c>
    </row>
    <row r="1257" spans="1:14" x14ac:dyDescent="0.3">
      <c r="A1257" s="447">
        <v>707186</v>
      </c>
      <c r="B1257" s="447" t="s">
        <v>317</v>
      </c>
      <c r="C1257" s="447" t="s">
        <v>225</v>
      </c>
      <c r="D1257" s="447" t="s">
        <v>225</v>
      </c>
      <c r="E1257" s="447" t="s">
        <v>226</v>
      </c>
      <c r="F1257" s="447" t="s">
        <v>226</v>
      </c>
      <c r="G1257" s="447" t="s">
        <v>226</v>
      </c>
      <c r="H1257" s="447" t="s">
        <v>226</v>
      </c>
      <c r="I1257" s="447" t="s">
        <v>225</v>
      </c>
      <c r="J1257" s="447" t="s">
        <v>225</v>
      </c>
      <c r="K1257" s="447" t="s">
        <v>225</v>
      </c>
      <c r="L1257" s="447" t="s">
        <v>225</v>
      </c>
      <c r="M1257" s="447" t="s">
        <v>225</v>
      </c>
      <c r="N1257" s="447" t="s">
        <v>225</v>
      </c>
    </row>
    <row r="1258" spans="1:14" x14ac:dyDescent="0.3">
      <c r="A1258" s="447">
        <v>707189</v>
      </c>
      <c r="B1258" s="447" t="s">
        <v>317</v>
      </c>
      <c r="C1258" s="447" t="s">
        <v>225</v>
      </c>
      <c r="D1258" s="447" t="s">
        <v>226</v>
      </c>
      <c r="E1258" s="447" t="s">
        <v>225</v>
      </c>
      <c r="F1258" s="447" t="s">
        <v>226</v>
      </c>
      <c r="G1258" s="447" t="s">
        <v>226</v>
      </c>
      <c r="H1258" s="447" t="s">
        <v>225</v>
      </c>
      <c r="I1258" s="447" t="s">
        <v>225</v>
      </c>
      <c r="J1258" s="447" t="s">
        <v>225</v>
      </c>
      <c r="K1258" s="447" t="s">
        <v>225</v>
      </c>
      <c r="L1258" s="447" t="s">
        <v>225</v>
      </c>
      <c r="M1258" s="447" t="s">
        <v>225</v>
      </c>
      <c r="N1258" s="447" t="s">
        <v>225</v>
      </c>
    </row>
    <row r="1259" spans="1:14" x14ac:dyDescent="0.3">
      <c r="A1259" s="447">
        <v>707191</v>
      </c>
      <c r="B1259" s="447" t="s">
        <v>317</v>
      </c>
      <c r="C1259" s="447" t="s">
        <v>225</v>
      </c>
      <c r="D1259" s="447" t="s">
        <v>225</v>
      </c>
      <c r="E1259" s="447" t="s">
        <v>226</v>
      </c>
      <c r="F1259" s="447" t="s">
        <v>226</v>
      </c>
      <c r="G1259" s="447" t="s">
        <v>225</v>
      </c>
      <c r="H1259" s="447" t="s">
        <v>226</v>
      </c>
      <c r="I1259" s="447" t="s">
        <v>225</v>
      </c>
      <c r="J1259" s="447" t="s">
        <v>225</v>
      </c>
      <c r="K1259" s="447" t="s">
        <v>225</v>
      </c>
      <c r="L1259" s="447" t="s">
        <v>225</v>
      </c>
      <c r="M1259" s="447" t="s">
        <v>225</v>
      </c>
      <c r="N1259" s="447" t="s">
        <v>225</v>
      </c>
    </row>
    <row r="1260" spans="1:14" x14ac:dyDescent="0.3">
      <c r="A1260" s="447">
        <v>707200</v>
      </c>
      <c r="B1260" s="447" t="s">
        <v>317</v>
      </c>
      <c r="C1260" s="447" t="s">
        <v>225</v>
      </c>
      <c r="D1260" s="447" t="s">
        <v>225</v>
      </c>
      <c r="E1260" s="447" t="s">
        <v>226</v>
      </c>
      <c r="F1260" s="447" t="s">
        <v>226</v>
      </c>
      <c r="G1260" s="447" t="s">
        <v>226</v>
      </c>
      <c r="H1260" s="447" t="s">
        <v>226</v>
      </c>
      <c r="I1260" s="447" t="s">
        <v>225</v>
      </c>
      <c r="J1260" s="447" t="s">
        <v>225</v>
      </c>
      <c r="K1260" s="447" t="s">
        <v>225</v>
      </c>
      <c r="L1260" s="447" t="s">
        <v>225</v>
      </c>
      <c r="M1260" s="447" t="s">
        <v>225</v>
      </c>
      <c r="N1260" s="447" t="s">
        <v>225</v>
      </c>
    </row>
    <row r="1261" spans="1:14" x14ac:dyDescent="0.3">
      <c r="A1261" s="447">
        <v>707203</v>
      </c>
      <c r="B1261" s="447" t="s">
        <v>317</v>
      </c>
      <c r="C1261" s="447" t="s">
        <v>225</v>
      </c>
      <c r="D1261" s="447" t="s">
        <v>226</v>
      </c>
      <c r="E1261" s="447" t="s">
        <v>226</v>
      </c>
      <c r="F1261" s="447" t="s">
        <v>226</v>
      </c>
      <c r="G1261" s="447" t="s">
        <v>226</v>
      </c>
      <c r="H1261" s="447" t="s">
        <v>226</v>
      </c>
      <c r="I1261" s="447" t="s">
        <v>225</v>
      </c>
      <c r="J1261" s="447" t="s">
        <v>225</v>
      </c>
      <c r="K1261" s="447" t="s">
        <v>225</v>
      </c>
      <c r="L1261" s="447" t="s">
        <v>225</v>
      </c>
      <c r="M1261" s="447" t="s">
        <v>225</v>
      </c>
      <c r="N1261" s="447" t="s">
        <v>225</v>
      </c>
    </row>
    <row r="1262" spans="1:14" x14ac:dyDescent="0.3">
      <c r="A1262" s="447">
        <v>707207</v>
      </c>
      <c r="B1262" s="447" t="s">
        <v>317</v>
      </c>
      <c r="C1262" s="447" t="s">
        <v>225</v>
      </c>
      <c r="D1262" s="447" t="s">
        <v>226</v>
      </c>
      <c r="E1262" s="447" t="s">
        <v>226</v>
      </c>
      <c r="F1262" s="447" t="s">
        <v>226</v>
      </c>
      <c r="G1262" s="447" t="s">
        <v>226</v>
      </c>
      <c r="H1262" s="447" t="s">
        <v>225</v>
      </c>
      <c r="I1262" s="447" t="s">
        <v>225</v>
      </c>
      <c r="J1262" s="447" t="s">
        <v>225</v>
      </c>
      <c r="K1262" s="447" t="s">
        <v>225</v>
      </c>
      <c r="L1262" s="447" t="s">
        <v>225</v>
      </c>
      <c r="M1262" s="447" t="s">
        <v>225</v>
      </c>
      <c r="N1262" s="447" t="s">
        <v>225</v>
      </c>
    </row>
    <row r="1263" spans="1:14" x14ac:dyDescent="0.3">
      <c r="A1263" s="447">
        <v>707210</v>
      </c>
      <c r="B1263" s="447" t="s">
        <v>317</v>
      </c>
      <c r="C1263" s="447" t="s">
        <v>225</v>
      </c>
      <c r="D1263" s="447" t="s">
        <v>226</v>
      </c>
      <c r="E1263" s="447" t="s">
        <v>226</v>
      </c>
      <c r="F1263" s="447" t="s">
        <v>226</v>
      </c>
      <c r="G1263" s="447" t="s">
        <v>226</v>
      </c>
      <c r="H1263" s="447" t="s">
        <v>226</v>
      </c>
      <c r="I1263" s="447" t="s">
        <v>225</v>
      </c>
      <c r="J1263" s="447" t="s">
        <v>225</v>
      </c>
      <c r="K1263" s="447" t="s">
        <v>225</v>
      </c>
      <c r="L1263" s="447" t="s">
        <v>225</v>
      </c>
      <c r="M1263" s="447" t="s">
        <v>225</v>
      </c>
      <c r="N1263" s="447" t="s">
        <v>225</v>
      </c>
    </row>
    <row r="1264" spans="1:14" x14ac:dyDescent="0.3">
      <c r="A1264" s="447">
        <v>707214</v>
      </c>
      <c r="B1264" s="447" t="s">
        <v>317</v>
      </c>
      <c r="C1264" s="447" t="s">
        <v>225</v>
      </c>
      <c r="D1264" s="447" t="s">
        <v>225</v>
      </c>
      <c r="E1264" s="447" t="s">
        <v>225</v>
      </c>
      <c r="F1264" s="447" t="s">
        <v>226</v>
      </c>
      <c r="G1264" s="447" t="s">
        <v>226</v>
      </c>
      <c r="H1264" s="447" t="s">
        <v>226</v>
      </c>
      <c r="I1264" s="447" t="s">
        <v>225</v>
      </c>
      <c r="J1264" s="447" t="s">
        <v>225</v>
      </c>
      <c r="K1264" s="447" t="s">
        <v>225</v>
      </c>
      <c r="L1264" s="447" t="s">
        <v>225</v>
      </c>
      <c r="M1264" s="447" t="s">
        <v>225</v>
      </c>
      <c r="N1264" s="447" t="s">
        <v>225</v>
      </c>
    </row>
    <row r="1265" spans="1:14" x14ac:dyDescent="0.3">
      <c r="A1265" s="447">
        <v>707215</v>
      </c>
      <c r="B1265" s="447" t="s">
        <v>317</v>
      </c>
      <c r="C1265" s="447" t="s">
        <v>225</v>
      </c>
      <c r="D1265" s="447" t="s">
        <v>225</v>
      </c>
      <c r="E1265" s="447" t="s">
        <v>226</v>
      </c>
      <c r="F1265" s="447" t="s">
        <v>225</v>
      </c>
      <c r="G1265" s="447" t="s">
        <v>226</v>
      </c>
      <c r="H1265" s="447" t="s">
        <v>226</v>
      </c>
      <c r="I1265" s="447" t="s">
        <v>225</v>
      </c>
      <c r="J1265" s="447" t="s">
        <v>225</v>
      </c>
      <c r="K1265" s="447" t="s">
        <v>225</v>
      </c>
      <c r="L1265" s="447" t="s">
        <v>225</v>
      </c>
      <c r="M1265" s="447" t="s">
        <v>225</v>
      </c>
      <c r="N1265" s="447" t="s">
        <v>225</v>
      </c>
    </row>
    <row r="1266" spans="1:14" x14ac:dyDescent="0.3">
      <c r="A1266" s="447">
        <v>707217</v>
      </c>
      <c r="B1266" s="447" t="s">
        <v>317</v>
      </c>
      <c r="C1266" s="447" t="s">
        <v>225</v>
      </c>
      <c r="D1266" s="447" t="s">
        <v>226</v>
      </c>
      <c r="E1266" s="447" t="s">
        <v>226</v>
      </c>
      <c r="F1266" s="447" t="s">
        <v>226</v>
      </c>
      <c r="G1266" s="447" t="s">
        <v>226</v>
      </c>
      <c r="H1266" s="447" t="s">
        <v>225</v>
      </c>
      <c r="I1266" s="447" t="s">
        <v>225</v>
      </c>
      <c r="J1266" s="447" t="s">
        <v>225</v>
      </c>
      <c r="K1266" s="447" t="s">
        <v>225</v>
      </c>
      <c r="L1266" s="447" t="s">
        <v>225</v>
      </c>
      <c r="M1266" s="447" t="s">
        <v>225</v>
      </c>
      <c r="N1266" s="447" t="s">
        <v>225</v>
      </c>
    </row>
    <row r="1267" spans="1:14" x14ac:dyDescent="0.3">
      <c r="A1267" s="447">
        <v>707224</v>
      </c>
      <c r="B1267" s="447" t="s">
        <v>317</v>
      </c>
      <c r="C1267" s="447" t="s">
        <v>225</v>
      </c>
      <c r="D1267" s="447" t="s">
        <v>226</v>
      </c>
      <c r="E1267" s="447" t="s">
        <v>225</v>
      </c>
      <c r="F1267" s="447" t="s">
        <v>225</v>
      </c>
      <c r="G1267" s="447" t="s">
        <v>226</v>
      </c>
      <c r="H1267" s="447" t="s">
        <v>226</v>
      </c>
      <c r="I1267" s="447" t="s">
        <v>225</v>
      </c>
      <c r="J1267" s="447" t="s">
        <v>225</v>
      </c>
      <c r="K1267" s="447" t="s">
        <v>225</v>
      </c>
      <c r="L1267" s="447" t="s">
        <v>225</v>
      </c>
      <c r="M1267" s="447" t="s">
        <v>225</v>
      </c>
      <c r="N1267" s="447" t="s">
        <v>225</v>
      </c>
    </row>
    <row r="1268" spans="1:14" x14ac:dyDescent="0.3">
      <c r="A1268" s="447">
        <v>707227</v>
      </c>
      <c r="B1268" s="447" t="s">
        <v>317</v>
      </c>
      <c r="C1268" s="447" t="s">
        <v>225</v>
      </c>
      <c r="D1268" s="447" t="s">
        <v>226</v>
      </c>
      <c r="E1268" s="447" t="s">
        <v>225</v>
      </c>
      <c r="F1268" s="447" t="s">
        <v>226</v>
      </c>
      <c r="G1268" s="447" t="s">
        <v>226</v>
      </c>
      <c r="H1268" s="447" t="s">
        <v>225</v>
      </c>
      <c r="I1268" s="447" t="s">
        <v>225</v>
      </c>
      <c r="J1268" s="447" t="s">
        <v>225</v>
      </c>
      <c r="K1268" s="447" t="s">
        <v>225</v>
      </c>
      <c r="L1268" s="447" t="s">
        <v>225</v>
      </c>
      <c r="M1268" s="447" t="s">
        <v>225</v>
      </c>
      <c r="N1268" s="447" t="s">
        <v>225</v>
      </c>
    </row>
    <row r="1269" spans="1:14" x14ac:dyDescent="0.3">
      <c r="A1269" s="447">
        <v>707238</v>
      </c>
      <c r="B1269" s="447" t="s">
        <v>317</v>
      </c>
      <c r="C1269" s="447" t="s">
        <v>225</v>
      </c>
      <c r="D1269" s="447" t="s">
        <v>226</v>
      </c>
      <c r="E1269" s="447" t="s">
        <v>226</v>
      </c>
      <c r="F1269" s="447" t="s">
        <v>226</v>
      </c>
      <c r="G1269" s="447" t="s">
        <v>226</v>
      </c>
      <c r="H1269" s="447" t="s">
        <v>226</v>
      </c>
      <c r="I1269" s="447" t="s">
        <v>225</v>
      </c>
      <c r="J1269" s="447" t="s">
        <v>225</v>
      </c>
      <c r="K1269" s="447" t="s">
        <v>225</v>
      </c>
      <c r="L1269" s="447" t="s">
        <v>225</v>
      </c>
      <c r="M1269" s="447" t="s">
        <v>225</v>
      </c>
      <c r="N1269" s="447" t="s">
        <v>225</v>
      </c>
    </row>
    <row r="1270" spans="1:14" x14ac:dyDescent="0.3">
      <c r="A1270" s="447">
        <v>707246</v>
      </c>
      <c r="B1270" s="447" t="s">
        <v>317</v>
      </c>
      <c r="C1270" s="447" t="s">
        <v>225</v>
      </c>
      <c r="D1270" s="447" t="s">
        <v>225</v>
      </c>
      <c r="E1270" s="447" t="s">
        <v>226</v>
      </c>
      <c r="F1270" s="447" t="s">
        <v>226</v>
      </c>
      <c r="G1270" s="447" t="s">
        <v>226</v>
      </c>
      <c r="H1270" s="447" t="s">
        <v>226</v>
      </c>
      <c r="I1270" s="447" t="s">
        <v>225</v>
      </c>
      <c r="J1270" s="447" t="s">
        <v>225</v>
      </c>
      <c r="K1270" s="447" t="s">
        <v>225</v>
      </c>
      <c r="L1270" s="447" t="s">
        <v>225</v>
      </c>
      <c r="M1270" s="447" t="s">
        <v>225</v>
      </c>
      <c r="N1270" s="447" t="s">
        <v>225</v>
      </c>
    </row>
    <row r="1271" spans="1:14" x14ac:dyDescent="0.3">
      <c r="A1271" s="447">
        <v>707250</v>
      </c>
      <c r="B1271" s="447" t="s">
        <v>317</v>
      </c>
      <c r="C1271" s="447" t="s">
        <v>225</v>
      </c>
      <c r="D1271" s="447" t="s">
        <v>225</v>
      </c>
      <c r="E1271" s="447" t="s">
        <v>225</v>
      </c>
      <c r="F1271" s="447" t="s">
        <v>226</v>
      </c>
      <c r="G1271" s="447" t="s">
        <v>226</v>
      </c>
      <c r="H1271" s="447" t="s">
        <v>225</v>
      </c>
      <c r="I1271" s="447" t="s">
        <v>225</v>
      </c>
      <c r="J1271" s="447" t="s">
        <v>225</v>
      </c>
      <c r="K1271" s="447" t="s">
        <v>225</v>
      </c>
      <c r="L1271" s="447" t="s">
        <v>225</v>
      </c>
      <c r="M1271" s="447" t="s">
        <v>225</v>
      </c>
      <c r="N1271" s="447" t="s">
        <v>225</v>
      </c>
    </row>
    <row r="1272" spans="1:14" x14ac:dyDescent="0.3">
      <c r="A1272" s="447">
        <v>707252</v>
      </c>
      <c r="B1272" s="447" t="s">
        <v>317</v>
      </c>
      <c r="C1272" s="447" t="s">
        <v>225</v>
      </c>
      <c r="D1272" s="447" t="s">
        <v>225</v>
      </c>
      <c r="E1272" s="447" t="s">
        <v>226</v>
      </c>
      <c r="F1272" s="447" t="s">
        <v>226</v>
      </c>
      <c r="G1272" s="447" t="s">
        <v>225</v>
      </c>
      <c r="H1272" s="447" t="s">
        <v>225</v>
      </c>
      <c r="I1272" s="447" t="s">
        <v>225</v>
      </c>
      <c r="J1272" s="447" t="s">
        <v>225</v>
      </c>
      <c r="K1272" s="447" t="s">
        <v>225</v>
      </c>
      <c r="L1272" s="447" t="s">
        <v>225</v>
      </c>
      <c r="M1272" s="447" t="s">
        <v>225</v>
      </c>
      <c r="N1272" s="447" t="s">
        <v>225</v>
      </c>
    </row>
    <row r="1273" spans="1:14" x14ac:dyDescent="0.3">
      <c r="A1273" s="447">
        <v>707253</v>
      </c>
      <c r="B1273" s="447" t="s">
        <v>317</v>
      </c>
      <c r="C1273" s="447" t="s">
        <v>225</v>
      </c>
      <c r="D1273" s="447" t="s">
        <v>226</v>
      </c>
      <c r="E1273" s="447" t="s">
        <v>226</v>
      </c>
      <c r="F1273" s="447" t="s">
        <v>226</v>
      </c>
      <c r="G1273" s="447" t="s">
        <v>225</v>
      </c>
      <c r="H1273" s="447" t="s">
        <v>225</v>
      </c>
      <c r="I1273" s="447" t="s">
        <v>225</v>
      </c>
      <c r="J1273" s="447" t="s">
        <v>225</v>
      </c>
      <c r="K1273" s="447" t="s">
        <v>225</v>
      </c>
      <c r="L1273" s="447" t="s">
        <v>225</v>
      </c>
      <c r="M1273" s="447" t="s">
        <v>225</v>
      </c>
      <c r="N1273" s="447" t="s">
        <v>225</v>
      </c>
    </row>
    <row r="1274" spans="1:14" x14ac:dyDescent="0.3">
      <c r="A1274" s="447">
        <v>707256</v>
      </c>
      <c r="B1274" s="447" t="s">
        <v>317</v>
      </c>
      <c r="C1274" s="447" t="s">
        <v>225</v>
      </c>
      <c r="D1274" s="447" t="s">
        <v>226</v>
      </c>
      <c r="E1274" s="447" t="s">
        <v>226</v>
      </c>
      <c r="F1274" s="447" t="s">
        <v>225</v>
      </c>
      <c r="G1274" s="447" t="s">
        <v>226</v>
      </c>
      <c r="H1274" s="447" t="s">
        <v>225</v>
      </c>
      <c r="I1274" s="447" t="s">
        <v>225</v>
      </c>
      <c r="J1274" s="447" t="s">
        <v>225</v>
      </c>
      <c r="K1274" s="447" t="s">
        <v>225</v>
      </c>
      <c r="L1274" s="447" t="s">
        <v>225</v>
      </c>
      <c r="M1274" s="447" t="s">
        <v>225</v>
      </c>
      <c r="N1274" s="447" t="s">
        <v>225</v>
      </c>
    </row>
    <row r="1275" spans="1:14" x14ac:dyDescent="0.3">
      <c r="A1275" s="447">
        <v>707263</v>
      </c>
      <c r="B1275" s="447" t="s">
        <v>317</v>
      </c>
      <c r="C1275" s="447" t="s">
        <v>225</v>
      </c>
      <c r="D1275" s="447" t="s">
        <v>225</v>
      </c>
      <c r="E1275" s="447" t="s">
        <v>226</v>
      </c>
      <c r="F1275" s="447" t="s">
        <v>226</v>
      </c>
      <c r="G1275" s="447" t="s">
        <v>226</v>
      </c>
      <c r="H1275" s="447" t="s">
        <v>226</v>
      </c>
      <c r="I1275" s="447" t="s">
        <v>225</v>
      </c>
      <c r="J1275" s="447" t="s">
        <v>225</v>
      </c>
      <c r="K1275" s="447" t="s">
        <v>225</v>
      </c>
      <c r="L1275" s="447" t="s">
        <v>225</v>
      </c>
      <c r="M1275" s="447" t="s">
        <v>225</v>
      </c>
      <c r="N1275" s="447" t="s">
        <v>225</v>
      </c>
    </row>
    <row r="1276" spans="1:14" x14ac:dyDescent="0.3">
      <c r="A1276" s="447">
        <v>707264</v>
      </c>
      <c r="B1276" s="447" t="s">
        <v>317</v>
      </c>
      <c r="C1276" s="447" t="s">
        <v>225</v>
      </c>
      <c r="D1276" s="447" t="s">
        <v>225</v>
      </c>
      <c r="E1276" s="447" t="s">
        <v>226</v>
      </c>
      <c r="F1276" s="447" t="s">
        <v>226</v>
      </c>
      <c r="G1276" s="447" t="s">
        <v>225</v>
      </c>
      <c r="H1276" s="447" t="s">
        <v>225</v>
      </c>
      <c r="I1276" s="447" t="s">
        <v>225</v>
      </c>
      <c r="J1276" s="447" t="s">
        <v>225</v>
      </c>
      <c r="K1276" s="447" t="s">
        <v>225</v>
      </c>
      <c r="L1276" s="447" t="s">
        <v>225</v>
      </c>
      <c r="M1276" s="447" t="s">
        <v>225</v>
      </c>
      <c r="N1276" s="447" t="s">
        <v>225</v>
      </c>
    </row>
    <row r="1277" spans="1:14" x14ac:dyDescent="0.3">
      <c r="A1277" s="447">
        <v>707281</v>
      </c>
      <c r="B1277" s="447" t="s">
        <v>317</v>
      </c>
      <c r="C1277" s="447" t="s">
        <v>225</v>
      </c>
      <c r="D1277" s="447" t="s">
        <v>225</v>
      </c>
      <c r="E1277" s="447" t="s">
        <v>225</v>
      </c>
      <c r="F1277" s="447" t="s">
        <v>226</v>
      </c>
      <c r="G1277" s="447" t="s">
        <v>226</v>
      </c>
      <c r="H1277" s="447" t="s">
        <v>226</v>
      </c>
      <c r="I1277" s="447" t="s">
        <v>225</v>
      </c>
      <c r="J1277" s="447" t="s">
        <v>225</v>
      </c>
      <c r="K1277" s="447" t="s">
        <v>225</v>
      </c>
      <c r="L1277" s="447" t="s">
        <v>225</v>
      </c>
      <c r="M1277" s="447" t="s">
        <v>225</v>
      </c>
      <c r="N1277" s="447" t="s">
        <v>225</v>
      </c>
    </row>
    <row r="1278" spans="1:14" x14ac:dyDescent="0.3">
      <c r="A1278" s="447">
        <v>707282</v>
      </c>
      <c r="B1278" s="447" t="s">
        <v>317</v>
      </c>
      <c r="C1278" s="447" t="s">
        <v>225</v>
      </c>
      <c r="D1278" s="447" t="s">
        <v>225</v>
      </c>
      <c r="E1278" s="447" t="s">
        <v>226</v>
      </c>
      <c r="F1278" s="447" t="s">
        <v>226</v>
      </c>
      <c r="G1278" s="447" t="s">
        <v>226</v>
      </c>
      <c r="H1278" s="447" t="s">
        <v>226</v>
      </c>
      <c r="I1278" s="447" t="s">
        <v>225</v>
      </c>
      <c r="J1278" s="447" t="s">
        <v>225</v>
      </c>
      <c r="K1278" s="447" t="s">
        <v>225</v>
      </c>
      <c r="L1278" s="447" t="s">
        <v>225</v>
      </c>
      <c r="M1278" s="447" t="s">
        <v>225</v>
      </c>
      <c r="N1278" s="447" t="s">
        <v>225</v>
      </c>
    </row>
    <row r="1279" spans="1:14" x14ac:dyDescent="0.3">
      <c r="A1279" s="447">
        <v>707286</v>
      </c>
      <c r="B1279" s="447" t="s">
        <v>317</v>
      </c>
      <c r="C1279" s="447" t="s">
        <v>225</v>
      </c>
      <c r="D1279" s="447" t="s">
        <v>226</v>
      </c>
      <c r="E1279" s="447" t="s">
        <v>226</v>
      </c>
      <c r="F1279" s="447" t="s">
        <v>225</v>
      </c>
      <c r="G1279" s="447" t="s">
        <v>226</v>
      </c>
      <c r="H1279" s="447" t="s">
        <v>226</v>
      </c>
      <c r="I1279" s="447" t="s">
        <v>225</v>
      </c>
      <c r="J1279" s="447" t="s">
        <v>225</v>
      </c>
      <c r="K1279" s="447" t="s">
        <v>225</v>
      </c>
      <c r="L1279" s="447" t="s">
        <v>225</v>
      </c>
      <c r="M1279" s="447" t="s">
        <v>225</v>
      </c>
      <c r="N1279" s="447" t="s">
        <v>225</v>
      </c>
    </row>
    <row r="1280" spans="1:14" x14ac:dyDescent="0.3">
      <c r="A1280" s="447">
        <v>707294</v>
      </c>
      <c r="B1280" s="447" t="s">
        <v>317</v>
      </c>
      <c r="C1280" s="447" t="s">
        <v>225</v>
      </c>
      <c r="D1280" s="447" t="s">
        <v>226</v>
      </c>
      <c r="E1280" s="447" t="s">
        <v>226</v>
      </c>
      <c r="F1280" s="447" t="s">
        <v>226</v>
      </c>
      <c r="G1280" s="447" t="s">
        <v>226</v>
      </c>
      <c r="H1280" s="447" t="s">
        <v>225</v>
      </c>
      <c r="I1280" s="447" t="s">
        <v>225</v>
      </c>
      <c r="J1280" s="447" t="s">
        <v>225</v>
      </c>
      <c r="K1280" s="447" t="s">
        <v>225</v>
      </c>
      <c r="L1280" s="447" t="s">
        <v>225</v>
      </c>
      <c r="M1280" s="447" t="s">
        <v>225</v>
      </c>
      <c r="N1280" s="447" t="s">
        <v>225</v>
      </c>
    </row>
    <row r="1281" spans="1:50" x14ac:dyDescent="0.3">
      <c r="A1281" s="447">
        <v>707302</v>
      </c>
      <c r="B1281" s="447" t="s">
        <v>317</v>
      </c>
      <c r="C1281" s="447" t="s">
        <v>225</v>
      </c>
      <c r="D1281" s="447" t="s">
        <v>226</v>
      </c>
      <c r="E1281" s="447" t="s">
        <v>226</v>
      </c>
      <c r="F1281" s="447" t="s">
        <v>225</v>
      </c>
      <c r="G1281" s="447" t="s">
        <v>226</v>
      </c>
      <c r="H1281" s="447" t="s">
        <v>226</v>
      </c>
      <c r="I1281" s="447" t="s">
        <v>225</v>
      </c>
      <c r="J1281" s="447" t="s">
        <v>225</v>
      </c>
      <c r="K1281" s="447" t="s">
        <v>225</v>
      </c>
      <c r="L1281" s="447" t="s">
        <v>225</v>
      </c>
      <c r="M1281" s="447" t="s">
        <v>225</v>
      </c>
      <c r="N1281" s="447" t="s">
        <v>225</v>
      </c>
    </row>
    <row r="1282" spans="1:50" x14ac:dyDescent="0.3">
      <c r="A1282" s="447">
        <v>707305</v>
      </c>
      <c r="B1282" s="447" t="s">
        <v>317</v>
      </c>
      <c r="C1282" s="447" t="s">
        <v>225</v>
      </c>
      <c r="D1282" s="447" t="s">
        <v>226</v>
      </c>
      <c r="E1282" s="447" t="s">
        <v>225</v>
      </c>
      <c r="F1282" s="447" t="s">
        <v>225</v>
      </c>
      <c r="G1282" s="447" t="s">
        <v>226</v>
      </c>
      <c r="H1282" s="447" t="s">
        <v>226</v>
      </c>
      <c r="I1282" s="447" t="s">
        <v>225</v>
      </c>
      <c r="J1282" s="447" t="s">
        <v>225</v>
      </c>
      <c r="K1282" s="447" t="s">
        <v>225</v>
      </c>
      <c r="L1282" s="447" t="s">
        <v>225</v>
      </c>
      <c r="M1282" s="447" t="s">
        <v>225</v>
      </c>
      <c r="N1282" s="447" t="s">
        <v>225</v>
      </c>
    </row>
    <row r="1283" spans="1:50" x14ac:dyDescent="0.3">
      <c r="A1283" s="447">
        <v>707306</v>
      </c>
      <c r="B1283" s="447" t="s">
        <v>317</v>
      </c>
      <c r="C1283" s="447" t="s">
        <v>225</v>
      </c>
      <c r="D1283" s="447" t="s">
        <v>225</v>
      </c>
      <c r="E1283" s="447" t="s">
        <v>226</v>
      </c>
      <c r="F1283" s="447" t="s">
        <v>225</v>
      </c>
      <c r="G1283" s="447" t="s">
        <v>226</v>
      </c>
      <c r="H1283" s="447" t="s">
        <v>226</v>
      </c>
      <c r="I1283" s="447" t="s">
        <v>225</v>
      </c>
      <c r="J1283" s="447" t="s">
        <v>225</v>
      </c>
      <c r="K1283" s="447" t="s">
        <v>225</v>
      </c>
      <c r="L1283" s="447" t="s">
        <v>225</v>
      </c>
      <c r="M1283" s="447" t="s">
        <v>225</v>
      </c>
      <c r="N1283" s="447" t="s">
        <v>225</v>
      </c>
    </row>
    <row r="1284" spans="1:50" x14ac:dyDescent="0.3">
      <c r="A1284" s="447">
        <v>707319</v>
      </c>
      <c r="B1284" s="447" t="s">
        <v>317</v>
      </c>
      <c r="C1284" s="447" t="s">
        <v>225</v>
      </c>
      <c r="D1284" s="447" t="s">
        <v>226</v>
      </c>
      <c r="E1284" s="447" t="s">
        <v>225</v>
      </c>
      <c r="F1284" s="447" t="s">
        <v>226</v>
      </c>
      <c r="G1284" s="447" t="s">
        <v>225</v>
      </c>
      <c r="H1284" s="447" t="s">
        <v>225</v>
      </c>
      <c r="I1284" s="447" t="s">
        <v>225</v>
      </c>
      <c r="J1284" s="447" t="s">
        <v>225</v>
      </c>
      <c r="K1284" s="447" t="s">
        <v>225</v>
      </c>
      <c r="L1284" s="447" t="s">
        <v>225</v>
      </c>
      <c r="M1284" s="447" t="s">
        <v>225</v>
      </c>
      <c r="N1284" s="447" t="s">
        <v>225</v>
      </c>
    </row>
    <row r="1285" spans="1:50" x14ac:dyDescent="0.3">
      <c r="A1285" s="447">
        <v>707328</v>
      </c>
      <c r="B1285" s="447" t="s">
        <v>317</v>
      </c>
      <c r="C1285" s="447" t="s">
        <v>225</v>
      </c>
      <c r="D1285" s="447" t="s">
        <v>226</v>
      </c>
      <c r="E1285" s="447" t="s">
        <v>226</v>
      </c>
      <c r="F1285" s="447" t="s">
        <v>226</v>
      </c>
      <c r="G1285" s="447" t="s">
        <v>226</v>
      </c>
      <c r="H1285" s="447" t="s">
        <v>226</v>
      </c>
      <c r="I1285" s="447" t="s">
        <v>225</v>
      </c>
      <c r="J1285" s="447" t="s">
        <v>225</v>
      </c>
      <c r="K1285" s="447" t="s">
        <v>225</v>
      </c>
      <c r="L1285" s="447" t="s">
        <v>225</v>
      </c>
      <c r="M1285" s="447" t="s">
        <v>225</v>
      </c>
      <c r="N1285" s="447" t="s">
        <v>225</v>
      </c>
    </row>
    <row r="1286" spans="1:50" x14ac:dyDescent="0.3">
      <c r="A1286" s="447">
        <v>707329</v>
      </c>
      <c r="B1286" s="447" t="s">
        <v>317</v>
      </c>
      <c r="C1286" s="447" t="s">
        <v>225</v>
      </c>
      <c r="D1286" s="447" t="s">
        <v>226</v>
      </c>
      <c r="E1286" s="447" t="s">
        <v>225</v>
      </c>
      <c r="F1286" s="447" t="s">
        <v>225</v>
      </c>
      <c r="G1286" s="447" t="s">
        <v>226</v>
      </c>
      <c r="H1286" s="447" t="s">
        <v>225</v>
      </c>
      <c r="I1286" s="447" t="s">
        <v>225</v>
      </c>
      <c r="J1286" s="447" t="s">
        <v>225</v>
      </c>
      <c r="K1286" s="447" t="s">
        <v>225</v>
      </c>
      <c r="L1286" s="447" t="s">
        <v>225</v>
      </c>
      <c r="M1286" s="447" t="s">
        <v>225</v>
      </c>
      <c r="N1286" s="447" t="s">
        <v>225</v>
      </c>
    </row>
    <row r="1287" spans="1:50" x14ac:dyDescent="0.3">
      <c r="A1287" s="447">
        <v>707332</v>
      </c>
      <c r="B1287" s="447" t="s">
        <v>317</v>
      </c>
      <c r="C1287" s="447" t="s">
        <v>225</v>
      </c>
      <c r="D1287" s="447" t="s">
        <v>225</v>
      </c>
      <c r="E1287" s="447" t="s">
        <v>226</v>
      </c>
      <c r="F1287" s="447" t="s">
        <v>226</v>
      </c>
      <c r="G1287" s="447" t="s">
        <v>225</v>
      </c>
      <c r="H1287" s="447" t="s">
        <v>225</v>
      </c>
      <c r="I1287" s="447" t="s">
        <v>225</v>
      </c>
      <c r="J1287" s="447" t="s">
        <v>225</v>
      </c>
      <c r="K1287" s="447" t="s">
        <v>225</v>
      </c>
      <c r="L1287" s="447" t="s">
        <v>225</v>
      </c>
      <c r="M1287" s="447" t="s">
        <v>225</v>
      </c>
      <c r="N1287" s="447" t="s">
        <v>225</v>
      </c>
    </row>
    <row r="1288" spans="1:50" x14ac:dyDescent="0.3">
      <c r="A1288" s="447">
        <v>707344</v>
      </c>
      <c r="B1288" s="447" t="s">
        <v>317</v>
      </c>
      <c r="C1288" s="447" t="s">
        <v>225</v>
      </c>
      <c r="D1288" s="447" t="s">
        <v>225</v>
      </c>
      <c r="E1288" s="447" t="s">
        <v>226</v>
      </c>
      <c r="F1288" s="447" t="s">
        <v>226</v>
      </c>
      <c r="G1288" s="447" t="s">
        <v>225</v>
      </c>
      <c r="H1288" s="447" t="s">
        <v>226</v>
      </c>
      <c r="I1288" s="447" t="s">
        <v>225</v>
      </c>
      <c r="J1288" s="447" t="s">
        <v>225</v>
      </c>
      <c r="K1288" s="447" t="s">
        <v>225</v>
      </c>
      <c r="L1288" s="447" t="s">
        <v>225</v>
      </c>
      <c r="M1288" s="447" t="s">
        <v>225</v>
      </c>
      <c r="N1288" s="447" t="s">
        <v>225</v>
      </c>
    </row>
    <row r="1289" spans="1:50" x14ac:dyDescent="0.3">
      <c r="A1289" s="447">
        <v>707345</v>
      </c>
      <c r="B1289" s="447" t="s">
        <v>317</v>
      </c>
      <c r="C1289" s="447" t="s">
        <v>225</v>
      </c>
      <c r="D1289" s="447" t="s">
        <v>225</v>
      </c>
      <c r="E1289" s="447" t="s">
        <v>226</v>
      </c>
      <c r="F1289" s="447" t="s">
        <v>226</v>
      </c>
      <c r="G1289" s="447" t="s">
        <v>226</v>
      </c>
      <c r="H1289" s="447" t="s">
        <v>226</v>
      </c>
      <c r="I1289" s="447" t="s">
        <v>225</v>
      </c>
      <c r="J1289" s="447" t="s">
        <v>225</v>
      </c>
      <c r="K1289" s="447" t="s">
        <v>225</v>
      </c>
      <c r="L1289" s="447" t="s">
        <v>225</v>
      </c>
      <c r="M1289" s="447" t="s">
        <v>225</v>
      </c>
      <c r="N1289" s="447" t="s">
        <v>225</v>
      </c>
    </row>
    <row r="1290" spans="1:50" x14ac:dyDescent="0.3">
      <c r="A1290" s="447">
        <v>707354</v>
      </c>
      <c r="B1290" s="447" t="s">
        <v>317</v>
      </c>
      <c r="C1290" s="447" t="s">
        <v>225</v>
      </c>
      <c r="D1290" s="447" t="s">
        <v>225</v>
      </c>
      <c r="E1290" s="447" t="s">
        <v>225</v>
      </c>
      <c r="F1290" s="447" t="s">
        <v>226</v>
      </c>
      <c r="G1290" s="447" t="s">
        <v>226</v>
      </c>
      <c r="H1290" s="447" t="s">
        <v>226</v>
      </c>
      <c r="I1290" s="447" t="s">
        <v>225</v>
      </c>
      <c r="J1290" s="447" t="s">
        <v>225</v>
      </c>
      <c r="K1290" s="447" t="s">
        <v>225</v>
      </c>
      <c r="L1290" s="447" t="s">
        <v>225</v>
      </c>
      <c r="M1290" s="447" t="s">
        <v>225</v>
      </c>
      <c r="N1290" s="447" t="s">
        <v>225</v>
      </c>
    </row>
    <row r="1291" spans="1:50" x14ac:dyDescent="0.3">
      <c r="A1291" s="447">
        <v>707267</v>
      </c>
      <c r="B1291" s="447" t="s">
        <v>317</v>
      </c>
      <c r="C1291" s="447" t="s">
        <v>225</v>
      </c>
      <c r="D1291" s="447" t="s">
        <v>226</v>
      </c>
      <c r="E1291" s="447" t="s">
        <v>226</v>
      </c>
      <c r="F1291" s="447" t="s">
        <v>226</v>
      </c>
      <c r="G1291" s="447" t="s">
        <v>226</v>
      </c>
      <c r="H1291" s="447" t="s">
        <v>226</v>
      </c>
      <c r="I1291" s="447" t="s">
        <v>225</v>
      </c>
      <c r="J1291" s="447" t="s">
        <v>225</v>
      </c>
      <c r="K1291" s="447" t="s">
        <v>225</v>
      </c>
      <c r="L1291" s="447" t="s">
        <v>225</v>
      </c>
      <c r="M1291" s="447" t="s">
        <v>225</v>
      </c>
      <c r="N1291" s="447" t="s">
        <v>225</v>
      </c>
    </row>
    <row r="1292" spans="1:50" x14ac:dyDescent="0.3">
      <c r="A1292" s="447">
        <v>700735</v>
      </c>
      <c r="B1292" s="447" t="s">
        <v>319</v>
      </c>
      <c r="C1292" s="447" t="s">
        <v>225</v>
      </c>
      <c r="D1292" s="447" t="s">
        <v>224</v>
      </c>
      <c r="E1292" s="447" t="s">
        <v>226</v>
      </c>
      <c r="F1292" s="447" t="s">
        <v>226</v>
      </c>
      <c r="G1292" s="447" t="s">
        <v>224</v>
      </c>
      <c r="H1292" s="447" t="s">
        <v>226</v>
      </c>
      <c r="I1292" s="447" t="s">
        <v>224</v>
      </c>
      <c r="J1292" s="447" t="s">
        <v>226</v>
      </c>
      <c r="K1292" s="447" t="s">
        <v>224</v>
      </c>
      <c r="L1292" s="447" t="s">
        <v>224</v>
      </c>
      <c r="M1292" s="447" t="s">
        <v>226</v>
      </c>
      <c r="N1292" s="447" t="s">
        <v>226</v>
      </c>
      <c r="O1292" s="447" t="s">
        <v>226</v>
      </c>
      <c r="P1292" s="447" t="s">
        <v>226</v>
      </c>
      <c r="Q1292" s="447" t="s">
        <v>224</v>
      </c>
      <c r="R1292" s="447" t="s">
        <v>224</v>
      </c>
      <c r="S1292" s="447" t="s">
        <v>224</v>
      </c>
      <c r="T1292" s="447" t="s">
        <v>226</v>
      </c>
      <c r="U1292" s="447" t="s">
        <v>224</v>
      </c>
      <c r="V1292" s="447" t="s">
        <v>224</v>
      </c>
      <c r="W1292" s="447" t="s">
        <v>226</v>
      </c>
      <c r="X1292" s="447" t="s">
        <v>226</v>
      </c>
      <c r="Y1292" s="447" t="s">
        <v>224</v>
      </c>
      <c r="Z1292" s="447" t="s">
        <v>226</v>
      </c>
      <c r="AA1292" s="447" t="s">
        <v>4092</v>
      </c>
      <c r="AB1292" s="447" t="s">
        <v>4092</v>
      </c>
      <c r="AC1292" s="447" t="s">
        <v>4092</v>
      </c>
      <c r="AD1292" s="447" t="s">
        <v>4092</v>
      </c>
      <c r="AE1292" s="447" t="s">
        <v>4092</v>
      </c>
      <c r="AF1292" s="447" t="s">
        <v>4092</v>
      </c>
      <c r="AG1292" s="447" t="s">
        <v>4092</v>
      </c>
      <c r="AH1292" s="447" t="s">
        <v>4092</v>
      </c>
      <c r="AI1292" s="447" t="s">
        <v>4092</v>
      </c>
      <c r="AJ1292" s="447" t="s">
        <v>4092</v>
      </c>
      <c r="AK1292" s="447" t="s">
        <v>4092</v>
      </c>
      <c r="AL1292" s="447" t="s">
        <v>4092</v>
      </c>
    </row>
    <row r="1293" spans="1:50" x14ac:dyDescent="0.3">
      <c r="A1293" s="447">
        <v>700677</v>
      </c>
      <c r="B1293" s="447" t="s">
        <v>319</v>
      </c>
      <c r="C1293" s="447" t="s">
        <v>225</v>
      </c>
      <c r="D1293" s="447" t="s">
        <v>224</v>
      </c>
      <c r="E1293" s="447" t="s">
        <v>224</v>
      </c>
      <c r="F1293" s="447" t="s">
        <v>226</v>
      </c>
      <c r="G1293" s="447" t="s">
        <v>224</v>
      </c>
      <c r="H1293" s="447" t="s">
        <v>224</v>
      </c>
      <c r="I1293" s="447" t="s">
        <v>226</v>
      </c>
      <c r="J1293" s="447" t="s">
        <v>224</v>
      </c>
      <c r="K1293" s="447" t="s">
        <v>226</v>
      </c>
      <c r="L1293" s="447" t="s">
        <v>226</v>
      </c>
      <c r="M1293" s="447" t="s">
        <v>224</v>
      </c>
      <c r="N1293" s="447" t="s">
        <v>224</v>
      </c>
      <c r="O1293" s="447" t="s">
        <v>225</v>
      </c>
      <c r="P1293" s="447" t="s">
        <v>224</v>
      </c>
      <c r="Q1293" s="447" t="s">
        <v>224</v>
      </c>
      <c r="R1293" s="447" t="s">
        <v>226</v>
      </c>
      <c r="S1293" s="447" t="s">
        <v>224</v>
      </c>
      <c r="T1293" s="447" t="s">
        <v>224</v>
      </c>
      <c r="U1293" s="447" t="s">
        <v>226</v>
      </c>
      <c r="V1293" s="447" t="s">
        <v>224</v>
      </c>
      <c r="W1293" s="447" t="s">
        <v>224</v>
      </c>
      <c r="X1293" s="447" t="s">
        <v>226</v>
      </c>
      <c r="Y1293" s="447" t="s">
        <v>224</v>
      </c>
      <c r="Z1293" s="447" t="s">
        <v>226</v>
      </c>
      <c r="AA1293" s="447" t="s">
        <v>225</v>
      </c>
      <c r="AB1293" s="447" t="s">
        <v>226</v>
      </c>
      <c r="AC1293" s="447" t="s">
        <v>226</v>
      </c>
      <c r="AD1293" s="447" t="s">
        <v>225</v>
      </c>
      <c r="AE1293" s="447" t="s">
        <v>225</v>
      </c>
      <c r="AF1293" s="447" t="s">
        <v>226</v>
      </c>
      <c r="AG1293" s="447" t="s">
        <v>226</v>
      </c>
      <c r="AH1293" s="447" t="s">
        <v>225</v>
      </c>
      <c r="AI1293" s="447" t="s">
        <v>225</v>
      </c>
      <c r="AJ1293" s="447" t="s">
        <v>226</v>
      </c>
      <c r="AK1293" s="447" t="s">
        <v>225</v>
      </c>
      <c r="AL1293" s="447" t="s">
        <v>225</v>
      </c>
    </row>
    <row r="1294" spans="1:50" x14ac:dyDescent="0.3">
      <c r="A1294" s="447">
        <v>700113</v>
      </c>
      <c r="B1294" s="447" t="s">
        <v>319</v>
      </c>
      <c r="C1294" s="447" t="s">
        <v>225</v>
      </c>
      <c r="D1294" s="447" t="s">
        <v>224</v>
      </c>
      <c r="E1294" s="447" t="s">
        <v>225</v>
      </c>
      <c r="F1294" s="447" t="s">
        <v>226</v>
      </c>
      <c r="G1294" s="447" t="s">
        <v>226</v>
      </c>
      <c r="H1294" s="447" t="s">
        <v>226</v>
      </c>
      <c r="I1294" s="447" t="s">
        <v>225</v>
      </c>
      <c r="J1294" s="447" t="s">
        <v>225</v>
      </c>
      <c r="K1294" s="447" t="s">
        <v>225</v>
      </c>
      <c r="L1294" s="447" t="s">
        <v>225</v>
      </c>
      <c r="M1294" s="447" t="s">
        <v>225</v>
      </c>
      <c r="N1294" s="447" t="s">
        <v>226</v>
      </c>
      <c r="O1294" s="447" t="s">
        <v>226</v>
      </c>
      <c r="P1294" s="447" t="s">
        <v>226</v>
      </c>
      <c r="Q1294" s="447" t="s">
        <v>226</v>
      </c>
      <c r="R1294" s="447" t="s">
        <v>226</v>
      </c>
      <c r="S1294" s="447" t="s">
        <v>224</v>
      </c>
      <c r="T1294" s="447" t="s">
        <v>226</v>
      </c>
      <c r="U1294" s="447" t="s">
        <v>226</v>
      </c>
      <c r="V1294" s="447" t="s">
        <v>224</v>
      </c>
      <c r="W1294" s="447" t="s">
        <v>224</v>
      </c>
      <c r="X1294" s="447" t="s">
        <v>224</v>
      </c>
      <c r="Y1294" s="447" t="s">
        <v>226</v>
      </c>
      <c r="Z1294" s="447" t="s">
        <v>226</v>
      </c>
      <c r="AA1294" s="447" t="s">
        <v>225</v>
      </c>
      <c r="AB1294" s="447" t="s">
        <v>226</v>
      </c>
      <c r="AC1294" s="447" t="s">
        <v>224</v>
      </c>
      <c r="AD1294" s="447" t="s">
        <v>224</v>
      </c>
      <c r="AE1294" s="447" t="s">
        <v>224</v>
      </c>
      <c r="AF1294" s="447" t="s">
        <v>224</v>
      </c>
      <c r="AG1294" s="447" t="s">
        <v>224</v>
      </c>
      <c r="AH1294" s="447" t="s">
        <v>226</v>
      </c>
      <c r="AI1294" s="447" t="s">
        <v>226</v>
      </c>
      <c r="AJ1294" s="447" t="s">
        <v>225</v>
      </c>
      <c r="AK1294" s="447" t="s">
        <v>225</v>
      </c>
      <c r="AL1294" s="447" t="s">
        <v>225</v>
      </c>
    </row>
    <row r="1295" spans="1:50" x14ac:dyDescent="0.3">
      <c r="A1295" s="447">
        <v>700506</v>
      </c>
      <c r="B1295" s="447" t="s">
        <v>319</v>
      </c>
      <c r="C1295" s="447" t="s">
        <v>225</v>
      </c>
      <c r="D1295" s="447" t="s">
        <v>224</v>
      </c>
      <c r="E1295" s="447" t="s">
        <v>224</v>
      </c>
      <c r="F1295" s="447" t="s">
        <v>226</v>
      </c>
      <c r="G1295" s="447" t="s">
        <v>224</v>
      </c>
      <c r="H1295" s="447" t="s">
        <v>226</v>
      </c>
      <c r="I1295" s="447" t="s">
        <v>226</v>
      </c>
      <c r="J1295" s="447" t="s">
        <v>226</v>
      </c>
      <c r="K1295" s="447" t="s">
        <v>226</v>
      </c>
      <c r="L1295" s="447" t="s">
        <v>224</v>
      </c>
      <c r="M1295" s="447" t="s">
        <v>224</v>
      </c>
      <c r="N1295" s="447" t="s">
        <v>224</v>
      </c>
      <c r="O1295" s="447" t="s">
        <v>224</v>
      </c>
      <c r="P1295" s="447" t="s">
        <v>226</v>
      </c>
      <c r="Q1295" s="447" t="s">
        <v>224</v>
      </c>
      <c r="R1295" s="447" t="s">
        <v>226</v>
      </c>
      <c r="S1295" s="447" t="s">
        <v>226</v>
      </c>
      <c r="T1295" s="447" t="s">
        <v>226</v>
      </c>
      <c r="U1295" s="447" t="s">
        <v>226</v>
      </c>
      <c r="V1295" s="447" t="s">
        <v>224</v>
      </c>
      <c r="W1295" s="447" t="s">
        <v>224</v>
      </c>
      <c r="X1295" s="447" t="s">
        <v>224</v>
      </c>
      <c r="Y1295" s="447" t="s">
        <v>224</v>
      </c>
      <c r="Z1295" s="447" t="s">
        <v>226</v>
      </c>
      <c r="AA1295" s="447" t="s">
        <v>224</v>
      </c>
      <c r="AB1295" s="447" t="s">
        <v>224</v>
      </c>
      <c r="AC1295" s="447" t="s">
        <v>224</v>
      </c>
      <c r="AD1295" s="447" t="s">
        <v>224</v>
      </c>
      <c r="AE1295" s="447" t="s">
        <v>224</v>
      </c>
      <c r="AF1295" s="447" t="s">
        <v>224</v>
      </c>
      <c r="AG1295" s="447" t="s">
        <v>225</v>
      </c>
      <c r="AH1295" s="447" t="s">
        <v>225</v>
      </c>
      <c r="AI1295" s="447" t="s">
        <v>225</v>
      </c>
      <c r="AJ1295" s="447" t="s">
        <v>225</v>
      </c>
      <c r="AK1295" s="447" t="s">
        <v>224</v>
      </c>
      <c r="AL1295" s="447" t="s">
        <v>225</v>
      </c>
    </row>
    <row r="1296" spans="1:50" x14ac:dyDescent="0.3">
      <c r="A1296" s="447">
        <v>706273</v>
      </c>
      <c r="B1296" s="447" t="s">
        <v>693</v>
      </c>
      <c r="C1296" s="447" t="s">
        <v>225</v>
      </c>
      <c r="D1296" s="447" t="s">
        <v>226</v>
      </c>
      <c r="E1296" s="447" t="s">
        <v>226</v>
      </c>
      <c r="F1296" s="447" t="s">
        <v>226</v>
      </c>
      <c r="G1296" s="447" t="s">
        <v>226</v>
      </c>
      <c r="H1296" s="447" t="s">
        <v>226</v>
      </c>
      <c r="I1296" s="447" t="s">
        <v>226</v>
      </c>
      <c r="J1296" s="447" t="s">
        <v>226</v>
      </c>
      <c r="K1296" s="447" t="s">
        <v>226</v>
      </c>
      <c r="L1296" s="447" t="s">
        <v>225</v>
      </c>
      <c r="M1296" s="447" t="s">
        <v>226</v>
      </c>
      <c r="N1296" s="447" t="s">
        <v>226</v>
      </c>
      <c r="O1296" s="447" t="s">
        <v>226</v>
      </c>
      <c r="P1296" s="447" t="s">
        <v>226</v>
      </c>
      <c r="Q1296" s="447" t="s">
        <v>226</v>
      </c>
      <c r="R1296" s="447" t="s">
        <v>226</v>
      </c>
      <c r="S1296" s="447" t="s">
        <v>226</v>
      </c>
      <c r="T1296" s="447" t="s">
        <v>226</v>
      </c>
      <c r="U1296" s="447" t="s">
        <v>225</v>
      </c>
      <c r="V1296" s="447" t="s">
        <v>226</v>
      </c>
      <c r="W1296" s="447" t="s">
        <v>226</v>
      </c>
      <c r="X1296" s="447" t="s">
        <v>226</v>
      </c>
      <c r="Y1296" s="447" t="s">
        <v>226</v>
      </c>
      <c r="Z1296" s="447" t="s">
        <v>224</v>
      </c>
      <c r="AA1296" s="447" t="s">
        <v>225</v>
      </c>
      <c r="AB1296" s="447" t="s">
        <v>225</v>
      </c>
      <c r="AC1296" s="447" t="s">
        <v>225</v>
      </c>
      <c r="AD1296" s="447" t="s">
        <v>225</v>
      </c>
      <c r="AE1296" s="447" t="s">
        <v>225</v>
      </c>
      <c r="AF1296" s="447" t="s">
        <v>225</v>
      </c>
      <c r="AG1296" s="447" t="s">
        <v>293</v>
      </c>
      <c r="AH1296" s="447" t="s">
        <v>293</v>
      </c>
      <c r="AI1296" s="447" t="s">
        <v>293</v>
      </c>
      <c r="AJ1296" s="447" t="s">
        <v>293</v>
      </c>
      <c r="AK1296" s="447" t="s">
        <v>293</v>
      </c>
      <c r="AL1296" s="447" t="s">
        <v>293</v>
      </c>
      <c r="AM1296" s="447" t="s">
        <v>293</v>
      </c>
      <c r="AN1296" s="447" t="s">
        <v>293</v>
      </c>
      <c r="AO1296" s="447" t="s">
        <v>293</v>
      </c>
      <c r="AP1296" s="447" t="s">
        <v>293</v>
      </c>
      <c r="AQ1296" s="447" t="s">
        <v>293</v>
      </c>
      <c r="AR1296" s="447" t="s">
        <v>293</v>
      </c>
      <c r="AS1296" s="447" t="s">
        <v>293</v>
      </c>
      <c r="AT1296" s="447" t="s">
        <v>293</v>
      </c>
      <c r="AU1296" s="447" t="s">
        <v>293</v>
      </c>
      <c r="AV1296" s="447" t="s">
        <v>293</v>
      </c>
      <c r="AW1296" s="447" t="s">
        <v>293</v>
      </c>
      <c r="AX1296" s="447" t="s">
        <v>293</v>
      </c>
    </row>
    <row r="1297" spans="1:50" x14ac:dyDescent="0.3">
      <c r="A1297" s="447">
        <v>706502</v>
      </c>
      <c r="B1297" s="447" t="s">
        <v>318</v>
      </c>
      <c r="C1297" s="447" t="s">
        <v>225</v>
      </c>
      <c r="D1297" s="447" t="s">
        <v>224</v>
      </c>
      <c r="E1297" s="447" t="s">
        <v>225</v>
      </c>
      <c r="F1297" s="447" t="s">
        <v>224</v>
      </c>
      <c r="G1297" s="447" t="s">
        <v>224</v>
      </c>
      <c r="H1297" s="447" t="s">
        <v>225</v>
      </c>
      <c r="I1297" s="447" t="s">
        <v>224</v>
      </c>
      <c r="J1297" s="447" t="s">
        <v>225</v>
      </c>
      <c r="K1297" s="447" t="s">
        <v>225</v>
      </c>
      <c r="L1297" s="447" t="s">
        <v>225</v>
      </c>
      <c r="M1297" s="447" t="s">
        <v>225</v>
      </c>
      <c r="N1297" s="447" t="s">
        <v>225</v>
      </c>
      <c r="O1297" s="447" t="s">
        <v>225</v>
      </c>
      <c r="P1297" s="447" t="s">
        <v>225</v>
      </c>
      <c r="Q1297" s="447" t="s">
        <v>225</v>
      </c>
      <c r="R1297" s="447" t="s">
        <v>225</v>
      </c>
      <c r="S1297" s="447" t="s">
        <v>225</v>
      </c>
      <c r="T1297" s="447" t="s">
        <v>225</v>
      </c>
      <c r="U1297" s="447" t="s">
        <v>225</v>
      </c>
      <c r="V1297" s="447" t="s">
        <v>225</v>
      </c>
      <c r="W1297" s="447" t="s">
        <v>225</v>
      </c>
      <c r="X1297" s="447" t="s">
        <v>225</v>
      </c>
      <c r="Y1297" s="447" t="s">
        <v>225</v>
      </c>
      <c r="Z1297" s="447" t="s">
        <v>225</v>
      </c>
      <c r="AA1297" s="447" t="s">
        <v>293</v>
      </c>
      <c r="AB1297" s="447" t="s">
        <v>293</v>
      </c>
      <c r="AC1297" s="447" t="s">
        <v>293</v>
      </c>
      <c r="AD1297" s="447" t="s">
        <v>293</v>
      </c>
      <c r="AE1297" s="447" t="s">
        <v>293</v>
      </c>
      <c r="AF1297" s="447" t="s">
        <v>293</v>
      </c>
      <c r="AG1297" s="447" t="s">
        <v>293</v>
      </c>
      <c r="AH1297" s="447" t="s">
        <v>293</v>
      </c>
      <c r="AI1297" s="447" t="s">
        <v>293</v>
      </c>
      <c r="AJ1297" s="447" t="s">
        <v>293</v>
      </c>
      <c r="AK1297" s="447" t="s">
        <v>293</v>
      </c>
      <c r="AL1297" s="447" t="s">
        <v>293</v>
      </c>
      <c r="AM1297" s="447" t="s">
        <v>293</v>
      </c>
      <c r="AN1297" s="447" t="s">
        <v>293</v>
      </c>
      <c r="AO1297" s="447" t="s">
        <v>293</v>
      </c>
      <c r="AP1297" s="447" t="s">
        <v>293</v>
      </c>
      <c r="AQ1297" s="447" t="s">
        <v>293</v>
      </c>
      <c r="AR1297" s="447" t="s">
        <v>293</v>
      </c>
      <c r="AS1297" s="447" t="s">
        <v>293</v>
      </c>
      <c r="AT1297" s="447" t="s">
        <v>293</v>
      </c>
      <c r="AU1297" s="447" t="s">
        <v>293</v>
      </c>
      <c r="AV1297" s="447" t="s">
        <v>293</v>
      </c>
      <c r="AW1297" s="447" t="s">
        <v>293</v>
      </c>
      <c r="AX1297" s="447" t="s">
        <v>293</v>
      </c>
    </row>
    <row r="1298" spans="1:50" x14ac:dyDescent="0.3">
      <c r="A1298" s="447">
        <v>707054</v>
      </c>
      <c r="B1298" s="447" t="s">
        <v>318</v>
      </c>
      <c r="C1298" s="447" t="s">
        <v>225</v>
      </c>
      <c r="D1298" s="447" t="s">
        <v>226</v>
      </c>
      <c r="E1298" s="447" t="s">
        <v>226</v>
      </c>
      <c r="F1298" s="447" t="s">
        <v>226</v>
      </c>
      <c r="G1298" s="447" t="s">
        <v>226</v>
      </c>
      <c r="H1298" s="447" t="s">
        <v>226</v>
      </c>
      <c r="I1298" s="447" t="s">
        <v>226</v>
      </c>
      <c r="J1298" s="447" t="s">
        <v>226</v>
      </c>
      <c r="K1298" s="447" t="s">
        <v>226</v>
      </c>
      <c r="L1298" s="447" t="s">
        <v>226</v>
      </c>
      <c r="M1298" s="447" t="s">
        <v>226</v>
      </c>
      <c r="N1298" s="447" t="s">
        <v>226</v>
      </c>
      <c r="O1298" s="447" t="s">
        <v>226</v>
      </c>
      <c r="P1298" s="447" t="s">
        <v>226</v>
      </c>
      <c r="Q1298" s="447" t="s">
        <v>225</v>
      </c>
      <c r="R1298" s="447" t="s">
        <v>226</v>
      </c>
      <c r="S1298" s="447" t="s">
        <v>226</v>
      </c>
      <c r="T1298" s="447" t="s">
        <v>226</v>
      </c>
      <c r="U1298" s="447" t="s">
        <v>225</v>
      </c>
      <c r="V1298" s="447" t="s">
        <v>225</v>
      </c>
      <c r="W1298" s="447" t="s">
        <v>225</v>
      </c>
      <c r="X1298" s="447" t="s">
        <v>225</v>
      </c>
      <c r="Y1298" s="447" t="s">
        <v>225</v>
      </c>
      <c r="Z1298" s="447" t="s">
        <v>225</v>
      </c>
      <c r="AA1298" s="447" t="s">
        <v>293</v>
      </c>
      <c r="AB1298" s="447" t="s">
        <v>293</v>
      </c>
      <c r="AC1298" s="447" t="s">
        <v>293</v>
      </c>
      <c r="AD1298" s="447" t="s">
        <v>293</v>
      </c>
      <c r="AE1298" s="447" t="s">
        <v>293</v>
      </c>
      <c r="AF1298" s="447" t="s">
        <v>293</v>
      </c>
      <c r="AG1298" s="447" t="s">
        <v>293</v>
      </c>
      <c r="AH1298" s="447" t="s">
        <v>293</v>
      </c>
      <c r="AI1298" s="447" t="s">
        <v>293</v>
      </c>
      <c r="AJ1298" s="447" t="s">
        <v>293</v>
      </c>
      <c r="AK1298" s="447" t="s">
        <v>293</v>
      </c>
      <c r="AL1298" s="447" t="s">
        <v>293</v>
      </c>
      <c r="AM1298" s="447" t="s">
        <v>293</v>
      </c>
      <c r="AN1298" s="447" t="s">
        <v>293</v>
      </c>
      <c r="AO1298" s="447" t="s">
        <v>293</v>
      </c>
      <c r="AP1298" s="447" t="s">
        <v>293</v>
      </c>
      <c r="AQ1298" s="447" t="s">
        <v>293</v>
      </c>
      <c r="AR1298" s="447" t="s">
        <v>293</v>
      </c>
      <c r="AS1298" s="447" t="s">
        <v>293</v>
      </c>
      <c r="AT1298" s="447" t="s">
        <v>293</v>
      </c>
      <c r="AU1298" s="447" t="s">
        <v>293</v>
      </c>
      <c r="AV1298" s="447" t="s">
        <v>293</v>
      </c>
      <c r="AW1298" s="447" t="s">
        <v>293</v>
      </c>
      <c r="AX1298" s="447" t="s">
        <v>293</v>
      </c>
    </row>
    <row r="1299" spans="1:50" x14ac:dyDescent="0.3">
      <c r="A1299" s="447">
        <v>704000</v>
      </c>
      <c r="B1299" s="447" t="s">
        <v>318</v>
      </c>
      <c r="C1299" s="447" t="s">
        <v>225</v>
      </c>
      <c r="D1299" s="447" t="s">
        <v>224</v>
      </c>
      <c r="E1299" s="447" t="s">
        <v>226</v>
      </c>
      <c r="F1299" s="447" t="s">
        <v>224</v>
      </c>
      <c r="G1299" s="447" t="s">
        <v>224</v>
      </c>
      <c r="H1299" s="447" t="s">
        <v>226</v>
      </c>
      <c r="I1299" s="447" t="s">
        <v>224</v>
      </c>
      <c r="J1299" s="447" t="s">
        <v>225</v>
      </c>
      <c r="K1299" s="447" t="s">
        <v>226</v>
      </c>
      <c r="L1299" s="447" t="s">
        <v>226</v>
      </c>
      <c r="M1299" s="447" t="s">
        <v>224</v>
      </c>
      <c r="N1299" s="447" t="s">
        <v>224</v>
      </c>
      <c r="O1299" s="447" t="s">
        <v>224</v>
      </c>
      <c r="P1299" s="447" t="s">
        <v>224</v>
      </c>
      <c r="Q1299" s="447" t="s">
        <v>224</v>
      </c>
      <c r="R1299" s="447" t="s">
        <v>226</v>
      </c>
      <c r="S1299" s="447" t="s">
        <v>224</v>
      </c>
      <c r="T1299" s="447" t="s">
        <v>224</v>
      </c>
      <c r="U1299" s="447" t="s">
        <v>225</v>
      </c>
      <c r="V1299" s="447" t="s">
        <v>225</v>
      </c>
      <c r="W1299" s="447" t="s">
        <v>225</v>
      </c>
      <c r="X1299" s="447" t="s">
        <v>225</v>
      </c>
      <c r="Y1299" s="447" t="s">
        <v>225</v>
      </c>
      <c r="Z1299" s="447" t="s">
        <v>225</v>
      </c>
    </row>
    <row r="1300" spans="1:50" x14ac:dyDescent="0.3">
      <c r="A1300" s="447">
        <v>705651</v>
      </c>
      <c r="B1300" s="447" t="s">
        <v>318</v>
      </c>
      <c r="C1300" s="447" t="s">
        <v>225</v>
      </c>
      <c r="D1300" s="447" t="s">
        <v>226</v>
      </c>
      <c r="E1300" s="447" t="s">
        <v>226</v>
      </c>
      <c r="F1300" s="447" t="s">
        <v>225</v>
      </c>
      <c r="G1300" s="447" t="s">
        <v>224</v>
      </c>
      <c r="H1300" s="447" t="s">
        <v>226</v>
      </c>
      <c r="I1300" s="447" t="s">
        <v>226</v>
      </c>
      <c r="J1300" s="447" t="s">
        <v>226</v>
      </c>
      <c r="K1300" s="447" t="s">
        <v>226</v>
      </c>
      <c r="L1300" s="447" t="s">
        <v>224</v>
      </c>
      <c r="M1300" s="447" t="s">
        <v>226</v>
      </c>
      <c r="N1300" s="447" t="s">
        <v>226</v>
      </c>
      <c r="O1300" s="447" t="s">
        <v>225</v>
      </c>
      <c r="P1300" s="447" t="s">
        <v>225</v>
      </c>
      <c r="Q1300" s="447" t="s">
        <v>225</v>
      </c>
      <c r="R1300" s="447" t="s">
        <v>225</v>
      </c>
      <c r="S1300" s="447" t="s">
        <v>225</v>
      </c>
      <c r="T1300" s="447" t="s">
        <v>225</v>
      </c>
      <c r="U1300" s="447" t="s">
        <v>225</v>
      </c>
      <c r="V1300" s="447" t="s">
        <v>225</v>
      </c>
      <c r="W1300" s="447" t="s">
        <v>225</v>
      </c>
      <c r="X1300" s="447" t="s">
        <v>225</v>
      </c>
      <c r="Y1300" s="447" t="s">
        <v>225</v>
      </c>
      <c r="Z1300" s="447" t="s">
        <v>225</v>
      </c>
    </row>
    <row r="1301" spans="1:50" x14ac:dyDescent="0.3">
      <c r="A1301" s="447">
        <v>706235</v>
      </c>
      <c r="B1301" s="447" t="s">
        <v>318</v>
      </c>
      <c r="C1301" s="447" t="s">
        <v>225</v>
      </c>
      <c r="D1301" s="447" t="s">
        <v>226</v>
      </c>
      <c r="E1301" s="447" t="s">
        <v>226</v>
      </c>
      <c r="F1301" s="447" t="s">
        <v>226</v>
      </c>
      <c r="G1301" s="447" t="s">
        <v>226</v>
      </c>
      <c r="H1301" s="447" t="s">
        <v>224</v>
      </c>
      <c r="I1301" s="447" t="s">
        <v>224</v>
      </c>
      <c r="J1301" s="447" t="s">
        <v>226</v>
      </c>
      <c r="K1301" s="447" t="s">
        <v>226</v>
      </c>
      <c r="L1301" s="447" t="s">
        <v>226</v>
      </c>
      <c r="M1301" s="447" t="s">
        <v>224</v>
      </c>
      <c r="N1301" s="447" t="s">
        <v>226</v>
      </c>
      <c r="O1301" s="447" t="s">
        <v>225</v>
      </c>
      <c r="P1301" s="447" t="s">
        <v>225</v>
      </c>
      <c r="Q1301" s="447" t="s">
        <v>225</v>
      </c>
      <c r="R1301" s="447" t="s">
        <v>225</v>
      </c>
      <c r="S1301" s="447" t="s">
        <v>225</v>
      </c>
      <c r="T1301" s="447" t="s">
        <v>225</v>
      </c>
      <c r="U1301" s="447" t="s">
        <v>225</v>
      </c>
      <c r="V1301" s="447" t="s">
        <v>225</v>
      </c>
      <c r="W1301" s="447" t="s">
        <v>225</v>
      </c>
      <c r="X1301" s="447" t="s">
        <v>225</v>
      </c>
      <c r="Y1301" s="447" t="s">
        <v>225</v>
      </c>
      <c r="Z1301" s="447" t="s">
        <v>225</v>
      </c>
    </row>
    <row r="1302" spans="1:50" x14ac:dyDescent="0.3">
      <c r="A1302" s="447">
        <v>707078</v>
      </c>
      <c r="B1302" s="447" t="s">
        <v>318</v>
      </c>
      <c r="C1302" s="447" t="s">
        <v>225</v>
      </c>
      <c r="D1302" s="447" t="s">
        <v>226</v>
      </c>
      <c r="E1302" s="447" t="s">
        <v>225</v>
      </c>
      <c r="F1302" s="447" t="s">
        <v>226</v>
      </c>
      <c r="G1302" s="447" t="s">
        <v>226</v>
      </c>
      <c r="H1302" s="447" t="s">
        <v>226</v>
      </c>
      <c r="I1302" s="447" t="s">
        <v>226</v>
      </c>
      <c r="J1302" s="447" t="s">
        <v>226</v>
      </c>
      <c r="K1302" s="447" t="s">
        <v>226</v>
      </c>
      <c r="L1302" s="447" t="s">
        <v>226</v>
      </c>
      <c r="M1302" s="447" t="s">
        <v>226</v>
      </c>
      <c r="N1302" s="447" t="s">
        <v>225</v>
      </c>
      <c r="O1302" s="447" t="s">
        <v>225</v>
      </c>
      <c r="P1302" s="447" t="s">
        <v>225</v>
      </c>
      <c r="Q1302" s="447" t="s">
        <v>225</v>
      </c>
      <c r="R1302" s="447" t="s">
        <v>225</v>
      </c>
      <c r="S1302" s="447" t="s">
        <v>225</v>
      </c>
      <c r="T1302" s="447" t="s">
        <v>225</v>
      </c>
      <c r="U1302" s="447" t="s">
        <v>225</v>
      </c>
      <c r="V1302" s="447" t="s">
        <v>225</v>
      </c>
      <c r="W1302" s="447" t="s">
        <v>225</v>
      </c>
      <c r="X1302" s="447" t="s">
        <v>225</v>
      </c>
      <c r="Y1302" s="447" t="s">
        <v>225</v>
      </c>
      <c r="Z1302" s="447" t="s">
        <v>225</v>
      </c>
    </row>
    <row r="1303" spans="1:50" x14ac:dyDescent="0.3">
      <c r="A1303" s="447">
        <v>700164</v>
      </c>
      <c r="B1303" s="447" t="s">
        <v>691</v>
      </c>
      <c r="C1303" s="447" t="s">
        <v>225</v>
      </c>
      <c r="D1303" s="447" t="s">
        <v>225</v>
      </c>
      <c r="E1303" s="447" t="s">
        <v>226</v>
      </c>
      <c r="F1303" s="447" t="s">
        <v>224</v>
      </c>
      <c r="G1303" s="447" t="s">
        <v>224</v>
      </c>
      <c r="H1303" s="447" t="s">
        <v>225</v>
      </c>
      <c r="I1303" s="447" t="s">
        <v>226</v>
      </c>
      <c r="J1303" s="447" t="s">
        <v>224</v>
      </c>
      <c r="K1303" s="447" t="s">
        <v>224</v>
      </c>
      <c r="L1303" s="447" t="s">
        <v>224</v>
      </c>
      <c r="M1303" s="447" t="s">
        <v>224</v>
      </c>
      <c r="N1303" s="447" t="s">
        <v>224</v>
      </c>
      <c r="O1303" s="447" t="s">
        <v>224</v>
      </c>
      <c r="P1303" s="447" t="s">
        <v>226</v>
      </c>
      <c r="Q1303" s="447" t="s">
        <v>226</v>
      </c>
      <c r="R1303" s="447" t="s">
        <v>226</v>
      </c>
      <c r="S1303" s="447" t="s">
        <v>224</v>
      </c>
      <c r="T1303" s="447" t="s">
        <v>224</v>
      </c>
      <c r="U1303" s="447" t="s">
        <v>226</v>
      </c>
      <c r="V1303" s="447" t="s">
        <v>224</v>
      </c>
      <c r="W1303" s="447" t="s">
        <v>224</v>
      </c>
      <c r="X1303" s="447" t="s">
        <v>225</v>
      </c>
      <c r="Y1303" s="447" t="s">
        <v>226</v>
      </c>
      <c r="Z1303" s="447" t="s">
        <v>226</v>
      </c>
      <c r="AA1303" s="447" t="s">
        <v>226</v>
      </c>
      <c r="AB1303" s="447" t="s">
        <v>226</v>
      </c>
      <c r="AC1303" s="447" t="s">
        <v>226</v>
      </c>
      <c r="AD1303" s="447" t="s">
        <v>226</v>
      </c>
      <c r="AE1303" s="447" t="s">
        <v>224</v>
      </c>
      <c r="AF1303" s="447" t="s">
        <v>224</v>
      </c>
      <c r="AG1303" s="447" t="s">
        <v>224</v>
      </c>
      <c r="AH1303" s="447" t="s">
        <v>224</v>
      </c>
      <c r="AI1303" s="447" t="s">
        <v>226</v>
      </c>
      <c r="AJ1303" s="447" t="s">
        <v>226</v>
      </c>
      <c r="AK1303" s="447" t="s">
        <v>224</v>
      </c>
      <c r="AL1303" s="447" t="s">
        <v>224</v>
      </c>
      <c r="AM1303" s="447" t="s">
        <v>226</v>
      </c>
      <c r="AN1303" s="447" t="s">
        <v>226</v>
      </c>
      <c r="AO1303" s="447" t="s">
        <v>224</v>
      </c>
      <c r="AP1303" s="447" t="s">
        <v>226</v>
      </c>
      <c r="AQ1303" s="447" t="s">
        <v>224</v>
      </c>
      <c r="AR1303" s="447" t="s">
        <v>226</v>
      </c>
      <c r="AS1303" s="447" t="s">
        <v>224</v>
      </c>
      <c r="AT1303" s="447" t="s">
        <v>224</v>
      </c>
      <c r="AU1303" s="447" t="s">
        <v>226</v>
      </c>
      <c r="AV1303" s="447" t="s">
        <v>226</v>
      </c>
      <c r="AW1303" s="447" t="s">
        <v>224</v>
      </c>
      <c r="AX1303" s="447" t="s">
        <v>226</v>
      </c>
    </row>
    <row r="1304" spans="1:50" x14ac:dyDescent="0.3">
      <c r="A1304" s="447">
        <v>700410</v>
      </c>
      <c r="B1304" s="447" t="s">
        <v>691</v>
      </c>
      <c r="C1304" s="447" t="s">
        <v>225</v>
      </c>
      <c r="D1304" s="447" t="s">
        <v>224</v>
      </c>
      <c r="E1304" s="447" t="s">
        <v>226</v>
      </c>
      <c r="F1304" s="447" t="s">
        <v>225</v>
      </c>
      <c r="G1304" s="447" t="s">
        <v>226</v>
      </c>
      <c r="H1304" s="447" t="s">
        <v>226</v>
      </c>
      <c r="I1304" s="447" t="s">
        <v>224</v>
      </c>
      <c r="J1304" s="447" t="s">
        <v>224</v>
      </c>
      <c r="K1304" s="447" t="s">
        <v>226</v>
      </c>
      <c r="L1304" s="447" t="s">
        <v>224</v>
      </c>
      <c r="M1304" s="447" t="s">
        <v>226</v>
      </c>
      <c r="N1304" s="447" t="s">
        <v>224</v>
      </c>
      <c r="O1304" s="447" t="s">
        <v>224</v>
      </c>
      <c r="P1304" s="447" t="s">
        <v>226</v>
      </c>
      <c r="Q1304" s="447" t="s">
        <v>224</v>
      </c>
      <c r="R1304" s="447" t="s">
        <v>226</v>
      </c>
      <c r="S1304" s="447" t="s">
        <v>224</v>
      </c>
      <c r="T1304" s="447" t="s">
        <v>226</v>
      </c>
      <c r="U1304" s="447" t="s">
        <v>226</v>
      </c>
      <c r="V1304" s="447" t="s">
        <v>226</v>
      </c>
      <c r="W1304" s="447" t="s">
        <v>224</v>
      </c>
      <c r="X1304" s="447" t="s">
        <v>224</v>
      </c>
      <c r="Y1304" s="447" t="s">
        <v>226</v>
      </c>
      <c r="Z1304" s="447" t="s">
        <v>226</v>
      </c>
      <c r="AA1304" s="447" t="s">
        <v>226</v>
      </c>
      <c r="AB1304" s="447" t="s">
        <v>224</v>
      </c>
      <c r="AC1304" s="447" t="s">
        <v>226</v>
      </c>
      <c r="AD1304" s="447" t="s">
        <v>226</v>
      </c>
      <c r="AE1304" s="447" t="s">
        <v>224</v>
      </c>
      <c r="AF1304" s="447" t="s">
        <v>224</v>
      </c>
      <c r="AG1304" s="447" t="s">
        <v>224</v>
      </c>
      <c r="AH1304" s="447" t="s">
        <v>224</v>
      </c>
      <c r="AI1304" s="447" t="s">
        <v>224</v>
      </c>
      <c r="AJ1304" s="447" t="s">
        <v>224</v>
      </c>
      <c r="AK1304" s="447" t="s">
        <v>224</v>
      </c>
      <c r="AL1304" s="447" t="s">
        <v>224</v>
      </c>
      <c r="AM1304" s="447" t="s">
        <v>224</v>
      </c>
      <c r="AN1304" s="447" t="s">
        <v>225</v>
      </c>
      <c r="AO1304" s="447" t="s">
        <v>225</v>
      </c>
      <c r="AP1304" s="447" t="s">
        <v>224</v>
      </c>
      <c r="AQ1304" s="447" t="s">
        <v>224</v>
      </c>
      <c r="AR1304" s="447" t="s">
        <v>224</v>
      </c>
      <c r="AS1304" s="447" t="s">
        <v>225</v>
      </c>
      <c r="AT1304" s="447" t="s">
        <v>225</v>
      </c>
      <c r="AU1304" s="447" t="s">
        <v>225</v>
      </c>
      <c r="AV1304" s="447" t="s">
        <v>225</v>
      </c>
      <c r="AW1304" s="447" t="s">
        <v>225</v>
      </c>
      <c r="AX1304" s="447" t="s">
        <v>226</v>
      </c>
    </row>
    <row r="1305" spans="1:50" x14ac:dyDescent="0.3">
      <c r="A1305" s="447">
        <v>700476</v>
      </c>
      <c r="B1305" s="447" t="s">
        <v>691</v>
      </c>
      <c r="C1305" s="447" t="s">
        <v>225</v>
      </c>
      <c r="D1305" s="447" t="s">
        <v>226</v>
      </c>
      <c r="E1305" s="447" t="s">
        <v>225</v>
      </c>
      <c r="F1305" s="447" t="s">
        <v>225</v>
      </c>
      <c r="G1305" s="447" t="s">
        <v>225</v>
      </c>
      <c r="H1305" s="447" t="s">
        <v>226</v>
      </c>
      <c r="I1305" s="447" t="s">
        <v>224</v>
      </c>
      <c r="J1305" s="447" t="s">
        <v>224</v>
      </c>
      <c r="K1305" s="447" t="s">
        <v>224</v>
      </c>
      <c r="L1305" s="447" t="s">
        <v>226</v>
      </c>
      <c r="M1305" s="447" t="s">
        <v>225</v>
      </c>
      <c r="N1305" s="447" t="s">
        <v>226</v>
      </c>
      <c r="O1305" s="447" t="s">
        <v>226</v>
      </c>
      <c r="P1305" s="447" t="s">
        <v>224</v>
      </c>
      <c r="Q1305" s="447" t="s">
        <v>226</v>
      </c>
      <c r="R1305" s="447" t="s">
        <v>226</v>
      </c>
      <c r="S1305" s="447" t="s">
        <v>224</v>
      </c>
      <c r="T1305" s="447" t="s">
        <v>226</v>
      </c>
      <c r="U1305" s="447" t="s">
        <v>224</v>
      </c>
      <c r="V1305" s="447" t="s">
        <v>226</v>
      </c>
      <c r="W1305" s="447" t="s">
        <v>224</v>
      </c>
      <c r="X1305" s="447" t="s">
        <v>226</v>
      </c>
      <c r="Y1305" s="447" t="s">
        <v>224</v>
      </c>
      <c r="Z1305" s="447" t="s">
        <v>224</v>
      </c>
      <c r="AA1305" s="447" t="s">
        <v>226</v>
      </c>
      <c r="AB1305" s="447" t="s">
        <v>226</v>
      </c>
      <c r="AC1305" s="447" t="s">
        <v>224</v>
      </c>
      <c r="AD1305" s="447" t="s">
        <v>226</v>
      </c>
      <c r="AE1305" s="447" t="s">
        <v>226</v>
      </c>
      <c r="AF1305" s="447" t="s">
        <v>224</v>
      </c>
      <c r="AG1305" s="447" t="s">
        <v>224</v>
      </c>
      <c r="AH1305" s="447" t="s">
        <v>224</v>
      </c>
      <c r="AI1305" s="447" t="s">
        <v>225</v>
      </c>
      <c r="AJ1305" s="447" t="s">
        <v>224</v>
      </c>
      <c r="AK1305" s="447" t="s">
        <v>224</v>
      </c>
      <c r="AL1305" s="447" t="s">
        <v>224</v>
      </c>
      <c r="AM1305" s="447" t="s">
        <v>226</v>
      </c>
      <c r="AN1305" s="447" t="s">
        <v>224</v>
      </c>
      <c r="AO1305" s="447" t="s">
        <v>226</v>
      </c>
      <c r="AP1305" s="447" t="s">
        <v>226</v>
      </c>
      <c r="AQ1305" s="447" t="s">
        <v>226</v>
      </c>
      <c r="AR1305" s="447" t="s">
        <v>224</v>
      </c>
      <c r="AS1305" s="447" t="s">
        <v>226</v>
      </c>
      <c r="AT1305" s="447" t="s">
        <v>226</v>
      </c>
      <c r="AU1305" s="447" t="s">
        <v>226</v>
      </c>
      <c r="AV1305" s="447" t="s">
        <v>226</v>
      </c>
      <c r="AW1305" s="447" t="s">
        <v>226</v>
      </c>
      <c r="AX1305" s="447" t="s">
        <v>226</v>
      </c>
    </row>
    <row r="1306" spans="1:50" x14ac:dyDescent="0.3">
      <c r="A1306" s="447">
        <v>705930</v>
      </c>
      <c r="B1306" s="447" t="s">
        <v>691</v>
      </c>
      <c r="C1306" s="447" t="s">
        <v>225</v>
      </c>
      <c r="D1306" s="447" t="s">
        <v>226</v>
      </c>
      <c r="E1306" s="447" t="s">
        <v>226</v>
      </c>
      <c r="F1306" s="447" t="s">
        <v>226</v>
      </c>
      <c r="G1306" s="447" t="s">
        <v>226</v>
      </c>
      <c r="H1306" s="447" t="s">
        <v>225</v>
      </c>
      <c r="I1306" s="447" t="s">
        <v>226</v>
      </c>
      <c r="J1306" s="447" t="s">
        <v>226</v>
      </c>
      <c r="K1306" s="447" t="s">
        <v>226</v>
      </c>
      <c r="L1306" s="447" t="s">
        <v>225</v>
      </c>
      <c r="M1306" s="447" t="s">
        <v>225</v>
      </c>
      <c r="N1306" s="447" t="s">
        <v>225</v>
      </c>
      <c r="O1306" s="447" t="s">
        <v>226</v>
      </c>
      <c r="P1306" s="447" t="s">
        <v>226</v>
      </c>
      <c r="Q1306" s="447" t="s">
        <v>226</v>
      </c>
      <c r="R1306" s="447" t="s">
        <v>226</v>
      </c>
      <c r="S1306" s="447" t="s">
        <v>226</v>
      </c>
      <c r="T1306" s="447" t="s">
        <v>226</v>
      </c>
      <c r="U1306" s="447" t="s">
        <v>226</v>
      </c>
      <c r="V1306" s="447" t="s">
        <v>226</v>
      </c>
      <c r="W1306" s="447" t="s">
        <v>225</v>
      </c>
      <c r="X1306" s="447" t="s">
        <v>226</v>
      </c>
      <c r="Y1306" s="447" t="s">
        <v>225</v>
      </c>
      <c r="Z1306" s="447" t="s">
        <v>226</v>
      </c>
      <c r="AA1306" s="447" t="s">
        <v>226</v>
      </c>
      <c r="AB1306" s="447" t="s">
        <v>226</v>
      </c>
      <c r="AC1306" s="447" t="s">
        <v>226</v>
      </c>
      <c r="AD1306" s="447" t="s">
        <v>224</v>
      </c>
      <c r="AE1306" s="447" t="s">
        <v>226</v>
      </c>
      <c r="AF1306" s="447" t="s">
        <v>226</v>
      </c>
      <c r="AG1306" s="447" t="s">
        <v>226</v>
      </c>
      <c r="AH1306" s="447" t="s">
        <v>226</v>
      </c>
      <c r="AI1306" s="447" t="s">
        <v>226</v>
      </c>
      <c r="AJ1306" s="447" t="s">
        <v>226</v>
      </c>
      <c r="AK1306" s="447" t="s">
        <v>226</v>
      </c>
      <c r="AL1306" s="447" t="s">
        <v>226</v>
      </c>
      <c r="AM1306" s="447" t="s">
        <v>224</v>
      </c>
      <c r="AN1306" s="447" t="s">
        <v>224</v>
      </c>
      <c r="AO1306" s="447" t="s">
        <v>226</v>
      </c>
      <c r="AP1306" s="447" t="s">
        <v>226</v>
      </c>
      <c r="AQ1306" s="447" t="s">
        <v>224</v>
      </c>
      <c r="AR1306" s="447" t="s">
        <v>226</v>
      </c>
      <c r="AS1306" s="447" t="s">
        <v>225</v>
      </c>
      <c r="AT1306" s="447" t="s">
        <v>225</v>
      </c>
      <c r="AU1306" s="447" t="s">
        <v>225</v>
      </c>
      <c r="AV1306" s="447" t="s">
        <v>226</v>
      </c>
      <c r="AW1306" s="447" t="s">
        <v>226</v>
      </c>
      <c r="AX1306" s="447" t="s">
        <v>226</v>
      </c>
    </row>
    <row r="1307" spans="1:50" x14ac:dyDescent="0.3">
      <c r="A1307" s="447">
        <v>707081</v>
      </c>
      <c r="B1307" s="447" t="s">
        <v>317</v>
      </c>
      <c r="C1307" s="447" t="s">
        <v>226</v>
      </c>
      <c r="D1307" s="447" t="s">
        <v>224</v>
      </c>
      <c r="E1307" s="447" t="s">
        <v>224</v>
      </c>
      <c r="F1307" s="447" t="s">
        <v>224</v>
      </c>
      <c r="G1307" s="447" t="s">
        <v>226</v>
      </c>
      <c r="H1307" s="447" t="s">
        <v>226</v>
      </c>
      <c r="I1307" s="447" t="s">
        <v>225</v>
      </c>
      <c r="J1307" s="447" t="s">
        <v>226</v>
      </c>
      <c r="K1307" s="447" t="s">
        <v>226</v>
      </c>
      <c r="L1307" s="447" t="s">
        <v>225</v>
      </c>
      <c r="M1307" s="447" t="s">
        <v>226</v>
      </c>
      <c r="N1307" s="447" t="s">
        <v>225</v>
      </c>
      <c r="O1307" s="447" t="s">
        <v>293</v>
      </c>
      <c r="P1307" s="447" t="s">
        <v>293</v>
      </c>
      <c r="Q1307" s="447" t="s">
        <v>293</v>
      </c>
      <c r="R1307" s="447" t="s">
        <v>293</v>
      </c>
      <c r="S1307" s="447" t="s">
        <v>293</v>
      </c>
      <c r="T1307" s="447" t="s">
        <v>293</v>
      </c>
      <c r="U1307" s="447" t="s">
        <v>293</v>
      </c>
      <c r="V1307" s="447" t="s">
        <v>293</v>
      </c>
      <c r="W1307" s="447" t="s">
        <v>293</v>
      </c>
      <c r="X1307" s="447" t="s">
        <v>293</v>
      </c>
      <c r="Y1307" s="447" t="s">
        <v>293</v>
      </c>
      <c r="Z1307" s="447" t="s">
        <v>293</v>
      </c>
      <c r="AA1307" s="447" t="s">
        <v>293</v>
      </c>
      <c r="AB1307" s="447" t="s">
        <v>293</v>
      </c>
      <c r="AC1307" s="447" t="s">
        <v>293</v>
      </c>
      <c r="AD1307" s="447" t="s">
        <v>293</v>
      </c>
      <c r="AE1307" s="447" t="s">
        <v>293</v>
      </c>
      <c r="AF1307" s="447" t="s">
        <v>293</v>
      </c>
      <c r="AG1307" s="447" t="s">
        <v>293</v>
      </c>
      <c r="AH1307" s="447" t="s">
        <v>293</v>
      </c>
      <c r="AI1307" s="447" t="s">
        <v>293</v>
      </c>
      <c r="AJ1307" s="447" t="s">
        <v>293</v>
      </c>
      <c r="AK1307" s="447" t="s">
        <v>293</v>
      </c>
      <c r="AL1307" s="447" t="s">
        <v>293</v>
      </c>
      <c r="AM1307" s="447" t="s">
        <v>293</v>
      </c>
      <c r="AN1307" s="447" t="s">
        <v>293</v>
      </c>
      <c r="AO1307" s="447" t="s">
        <v>293</v>
      </c>
      <c r="AP1307" s="447" t="s">
        <v>293</v>
      </c>
      <c r="AQ1307" s="447" t="s">
        <v>293</v>
      </c>
      <c r="AR1307" s="447" t="s">
        <v>293</v>
      </c>
      <c r="AS1307" s="447" t="s">
        <v>293</v>
      </c>
      <c r="AT1307" s="447" t="s">
        <v>293</v>
      </c>
      <c r="AU1307" s="447" t="s">
        <v>293</v>
      </c>
      <c r="AV1307" s="447" t="s">
        <v>293</v>
      </c>
      <c r="AW1307" s="447" t="s">
        <v>293</v>
      </c>
      <c r="AX1307" s="447" t="s">
        <v>293</v>
      </c>
    </row>
    <row r="1308" spans="1:50" x14ac:dyDescent="0.3">
      <c r="A1308" s="447">
        <v>707031</v>
      </c>
      <c r="B1308" s="447" t="s">
        <v>317</v>
      </c>
      <c r="C1308" s="447" t="s">
        <v>226</v>
      </c>
      <c r="D1308" s="447" t="s">
        <v>224</v>
      </c>
      <c r="E1308" s="447" t="s">
        <v>224</v>
      </c>
      <c r="F1308" s="447" t="s">
        <v>226</v>
      </c>
      <c r="G1308" s="447" t="s">
        <v>224</v>
      </c>
      <c r="H1308" s="447" t="s">
        <v>224</v>
      </c>
      <c r="I1308" s="447" t="s">
        <v>224</v>
      </c>
      <c r="J1308" s="447" t="s">
        <v>225</v>
      </c>
      <c r="K1308" s="447" t="s">
        <v>225</v>
      </c>
      <c r="L1308" s="447" t="s">
        <v>225</v>
      </c>
      <c r="M1308" s="447" t="s">
        <v>225</v>
      </c>
      <c r="N1308" s="447" t="s">
        <v>224</v>
      </c>
      <c r="O1308" s="447" t="s">
        <v>293</v>
      </c>
      <c r="P1308" s="447" t="s">
        <v>293</v>
      </c>
      <c r="Q1308" s="447" t="s">
        <v>293</v>
      </c>
      <c r="R1308" s="447" t="s">
        <v>293</v>
      </c>
      <c r="S1308" s="447" t="s">
        <v>293</v>
      </c>
      <c r="T1308" s="447" t="s">
        <v>293</v>
      </c>
      <c r="U1308" s="447" t="s">
        <v>293</v>
      </c>
      <c r="V1308" s="447" t="s">
        <v>293</v>
      </c>
      <c r="W1308" s="447" t="s">
        <v>293</v>
      </c>
      <c r="X1308" s="447" t="s">
        <v>293</v>
      </c>
      <c r="Y1308" s="447" t="s">
        <v>293</v>
      </c>
      <c r="Z1308" s="447" t="s">
        <v>293</v>
      </c>
      <c r="AA1308" s="447" t="s">
        <v>293</v>
      </c>
      <c r="AB1308" s="447" t="s">
        <v>293</v>
      </c>
      <c r="AC1308" s="447" t="s">
        <v>293</v>
      </c>
      <c r="AD1308" s="447" t="s">
        <v>293</v>
      </c>
      <c r="AE1308" s="447" t="s">
        <v>293</v>
      </c>
      <c r="AF1308" s="447" t="s">
        <v>293</v>
      </c>
      <c r="AG1308" s="447" t="s">
        <v>293</v>
      </c>
      <c r="AH1308" s="447" t="s">
        <v>293</v>
      </c>
      <c r="AI1308" s="447" t="s">
        <v>293</v>
      </c>
      <c r="AJ1308" s="447" t="s">
        <v>293</v>
      </c>
      <c r="AK1308" s="447" t="s">
        <v>293</v>
      </c>
      <c r="AL1308" s="447" t="s">
        <v>293</v>
      </c>
      <c r="AM1308" s="447" t="s">
        <v>293</v>
      </c>
      <c r="AN1308" s="447" t="s">
        <v>293</v>
      </c>
      <c r="AO1308" s="447" t="s">
        <v>293</v>
      </c>
      <c r="AP1308" s="447" t="s">
        <v>293</v>
      </c>
      <c r="AQ1308" s="447" t="s">
        <v>293</v>
      </c>
      <c r="AR1308" s="447" t="s">
        <v>293</v>
      </c>
      <c r="AS1308" s="447" t="s">
        <v>293</v>
      </c>
      <c r="AT1308" s="447" t="s">
        <v>293</v>
      </c>
      <c r="AU1308" s="447" t="s">
        <v>293</v>
      </c>
      <c r="AV1308" s="447" t="s">
        <v>293</v>
      </c>
      <c r="AW1308" s="447" t="s">
        <v>293</v>
      </c>
      <c r="AX1308" s="447" t="s">
        <v>293</v>
      </c>
    </row>
    <row r="1309" spans="1:50" x14ac:dyDescent="0.3">
      <c r="A1309" s="447">
        <v>704748</v>
      </c>
      <c r="B1309" s="447" t="s">
        <v>317</v>
      </c>
      <c r="C1309" s="447" t="s">
        <v>226</v>
      </c>
      <c r="D1309" s="447" t="s">
        <v>224</v>
      </c>
      <c r="E1309" s="447" t="s">
        <v>224</v>
      </c>
      <c r="F1309" s="447" t="s">
        <v>224</v>
      </c>
      <c r="G1309" s="447" t="s">
        <v>224</v>
      </c>
      <c r="H1309" s="447" t="s">
        <v>226</v>
      </c>
      <c r="I1309" s="447" t="s">
        <v>225</v>
      </c>
      <c r="J1309" s="447" t="s">
        <v>225</v>
      </c>
      <c r="K1309" s="447" t="s">
        <v>225</v>
      </c>
      <c r="L1309" s="447" t="s">
        <v>225</v>
      </c>
      <c r="M1309" s="447" t="s">
        <v>225</v>
      </c>
      <c r="N1309" s="447" t="s">
        <v>225</v>
      </c>
      <c r="O1309" s="447" t="s">
        <v>293</v>
      </c>
      <c r="P1309" s="447" t="s">
        <v>293</v>
      </c>
      <c r="Q1309" s="447" t="s">
        <v>293</v>
      </c>
      <c r="R1309" s="447" t="s">
        <v>293</v>
      </c>
      <c r="S1309" s="447" t="s">
        <v>293</v>
      </c>
      <c r="T1309" s="447" t="s">
        <v>293</v>
      </c>
      <c r="U1309" s="447" t="s">
        <v>293</v>
      </c>
      <c r="V1309" s="447" t="s">
        <v>293</v>
      </c>
      <c r="W1309" s="447" t="s">
        <v>293</v>
      </c>
      <c r="X1309" s="447" t="s">
        <v>293</v>
      </c>
      <c r="Y1309" s="447" t="s">
        <v>293</v>
      </c>
      <c r="Z1309" s="447" t="s">
        <v>293</v>
      </c>
      <c r="AA1309" s="447" t="s">
        <v>293</v>
      </c>
      <c r="AB1309" s="447" t="s">
        <v>293</v>
      </c>
      <c r="AC1309" s="447" t="s">
        <v>293</v>
      </c>
      <c r="AD1309" s="447" t="s">
        <v>293</v>
      </c>
      <c r="AE1309" s="447" t="s">
        <v>293</v>
      </c>
      <c r="AF1309" s="447" t="s">
        <v>293</v>
      </c>
      <c r="AG1309" s="447" t="s">
        <v>293</v>
      </c>
      <c r="AH1309" s="447" t="s">
        <v>293</v>
      </c>
      <c r="AI1309" s="447" t="s">
        <v>293</v>
      </c>
      <c r="AJ1309" s="447" t="s">
        <v>293</v>
      </c>
      <c r="AK1309" s="447" t="s">
        <v>293</v>
      </c>
      <c r="AL1309" s="447" t="s">
        <v>293</v>
      </c>
      <c r="AM1309" s="447" t="s">
        <v>293</v>
      </c>
      <c r="AN1309" s="447" t="s">
        <v>293</v>
      </c>
      <c r="AO1309" s="447" t="s">
        <v>293</v>
      </c>
      <c r="AP1309" s="447" t="s">
        <v>293</v>
      </c>
      <c r="AQ1309" s="447" t="s">
        <v>293</v>
      </c>
      <c r="AR1309" s="447" t="s">
        <v>293</v>
      </c>
      <c r="AS1309" s="447" t="s">
        <v>293</v>
      </c>
      <c r="AT1309" s="447" t="s">
        <v>293</v>
      </c>
      <c r="AU1309" s="447" t="s">
        <v>293</v>
      </c>
      <c r="AV1309" s="447" t="s">
        <v>293</v>
      </c>
      <c r="AW1309" s="447" t="s">
        <v>293</v>
      </c>
      <c r="AX1309" s="447" t="s">
        <v>293</v>
      </c>
    </row>
    <row r="1310" spans="1:50" x14ac:dyDescent="0.3">
      <c r="A1310" s="447">
        <v>706196</v>
      </c>
      <c r="B1310" s="447" t="s">
        <v>317</v>
      </c>
      <c r="C1310" s="447" t="s">
        <v>226</v>
      </c>
      <c r="D1310" s="447" t="s">
        <v>226</v>
      </c>
      <c r="E1310" s="447" t="s">
        <v>224</v>
      </c>
      <c r="F1310" s="447" t="s">
        <v>226</v>
      </c>
      <c r="G1310" s="447" t="s">
        <v>225</v>
      </c>
      <c r="H1310" s="447" t="s">
        <v>225</v>
      </c>
      <c r="I1310" s="447" t="s">
        <v>226</v>
      </c>
      <c r="J1310" s="447" t="s">
        <v>226</v>
      </c>
      <c r="K1310" s="447" t="s">
        <v>226</v>
      </c>
      <c r="L1310" s="447" t="s">
        <v>225</v>
      </c>
      <c r="M1310" s="447" t="s">
        <v>226</v>
      </c>
      <c r="N1310" s="447" t="s">
        <v>225</v>
      </c>
      <c r="O1310" s="447" t="s">
        <v>293</v>
      </c>
      <c r="P1310" s="447" t="s">
        <v>293</v>
      </c>
      <c r="Q1310" s="447" t="s">
        <v>293</v>
      </c>
      <c r="R1310" s="447" t="s">
        <v>293</v>
      </c>
      <c r="S1310" s="447" t="s">
        <v>293</v>
      </c>
      <c r="T1310" s="447" t="s">
        <v>293</v>
      </c>
      <c r="U1310" s="447" t="s">
        <v>293</v>
      </c>
      <c r="V1310" s="447" t="s">
        <v>293</v>
      </c>
      <c r="W1310" s="447" t="s">
        <v>293</v>
      </c>
      <c r="X1310" s="447" t="s">
        <v>293</v>
      </c>
      <c r="Y1310" s="447" t="s">
        <v>293</v>
      </c>
      <c r="Z1310" s="447" t="s">
        <v>293</v>
      </c>
      <c r="AA1310" s="447" t="s">
        <v>293</v>
      </c>
      <c r="AB1310" s="447" t="s">
        <v>293</v>
      </c>
      <c r="AC1310" s="447" t="s">
        <v>293</v>
      </c>
      <c r="AD1310" s="447" t="s">
        <v>293</v>
      </c>
      <c r="AE1310" s="447" t="s">
        <v>293</v>
      </c>
      <c r="AF1310" s="447" t="s">
        <v>293</v>
      </c>
      <c r="AG1310" s="447" t="s">
        <v>293</v>
      </c>
      <c r="AH1310" s="447" t="s">
        <v>293</v>
      </c>
      <c r="AI1310" s="447" t="s">
        <v>293</v>
      </c>
      <c r="AJ1310" s="447" t="s">
        <v>293</v>
      </c>
      <c r="AK1310" s="447" t="s">
        <v>293</v>
      </c>
      <c r="AL1310" s="447" t="s">
        <v>293</v>
      </c>
      <c r="AM1310" s="447" t="s">
        <v>293</v>
      </c>
      <c r="AN1310" s="447" t="s">
        <v>293</v>
      </c>
      <c r="AO1310" s="447" t="s">
        <v>293</v>
      </c>
      <c r="AP1310" s="447" t="s">
        <v>293</v>
      </c>
      <c r="AQ1310" s="447" t="s">
        <v>293</v>
      </c>
      <c r="AR1310" s="447" t="s">
        <v>293</v>
      </c>
      <c r="AS1310" s="447" t="s">
        <v>293</v>
      </c>
      <c r="AT1310" s="447" t="s">
        <v>293</v>
      </c>
      <c r="AU1310" s="447" t="s">
        <v>293</v>
      </c>
      <c r="AV1310" s="447" t="s">
        <v>293</v>
      </c>
      <c r="AW1310" s="447" t="s">
        <v>293</v>
      </c>
      <c r="AX1310" s="447" t="s">
        <v>293</v>
      </c>
    </row>
    <row r="1311" spans="1:50" x14ac:dyDescent="0.3">
      <c r="A1311" s="447">
        <v>706248</v>
      </c>
      <c r="B1311" s="447" t="s">
        <v>317</v>
      </c>
      <c r="C1311" s="447" t="s">
        <v>226</v>
      </c>
      <c r="D1311" s="447" t="s">
        <v>224</v>
      </c>
      <c r="E1311" s="447" t="s">
        <v>226</v>
      </c>
      <c r="F1311" s="447" t="s">
        <v>226</v>
      </c>
      <c r="G1311" s="447" t="s">
        <v>224</v>
      </c>
      <c r="H1311" s="447" t="s">
        <v>224</v>
      </c>
      <c r="I1311" s="447" t="s">
        <v>225</v>
      </c>
      <c r="J1311" s="447" t="s">
        <v>226</v>
      </c>
      <c r="K1311" s="447" t="s">
        <v>224</v>
      </c>
      <c r="L1311" s="447" t="s">
        <v>226</v>
      </c>
      <c r="M1311" s="447" t="s">
        <v>225</v>
      </c>
      <c r="N1311" s="447" t="s">
        <v>226</v>
      </c>
      <c r="O1311" s="447" t="s">
        <v>293</v>
      </c>
      <c r="P1311" s="447" t="s">
        <v>293</v>
      </c>
      <c r="Q1311" s="447" t="s">
        <v>293</v>
      </c>
      <c r="R1311" s="447" t="s">
        <v>293</v>
      </c>
      <c r="S1311" s="447" t="s">
        <v>293</v>
      </c>
      <c r="T1311" s="447" t="s">
        <v>293</v>
      </c>
      <c r="U1311" s="447" t="s">
        <v>293</v>
      </c>
      <c r="V1311" s="447" t="s">
        <v>293</v>
      </c>
      <c r="W1311" s="447" t="s">
        <v>293</v>
      </c>
      <c r="X1311" s="447" t="s">
        <v>293</v>
      </c>
      <c r="Y1311" s="447" t="s">
        <v>293</v>
      </c>
      <c r="Z1311" s="447" t="s">
        <v>293</v>
      </c>
      <c r="AA1311" s="447" t="s">
        <v>293</v>
      </c>
      <c r="AB1311" s="447" t="s">
        <v>293</v>
      </c>
      <c r="AC1311" s="447" t="s">
        <v>293</v>
      </c>
      <c r="AD1311" s="447" t="s">
        <v>293</v>
      </c>
      <c r="AE1311" s="447" t="s">
        <v>293</v>
      </c>
      <c r="AF1311" s="447" t="s">
        <v>293</v>
      </c>
      <c r="AG1311" s="447" t="s">
        <v>293</v>
      </c>
      <c r="AH1311" s="447" t="s">
        <v>293</v>
      </c>
      <c r="AI1311" s="447" t="s">
        <v>293</v>
      </c>
      <c r="AJ1311" s="447" t="s">
        <v>293</v>
      </c>
      <c r="AK1311" s="447" t="s">
        <v>293</v>
      </c>
      <c r="AL1311" s="447" t="s">
        <v>293</v>
      </c>
      <c r="AM1311" s="447" t="s">
        <v>293</v>
      </c>
      <c r="AN1311" s="447" t="s">
        <v>293</v>
      </c>
      <c r="AO1311" s="447" t="s">
        <v>293</v>
      </c>
      <c r="AP1311" s="447" t="s">
        <v>293</v>
      </c>
      <c r="AQ1311" s="447" t="s">
        <v>293</v>
      </c>
      <c r="AR1311" s="447" t="s">
        <v>293</v>
      </c>
      <c r="AS1311" s="447" t="s">
        <v>293</v>
      </c>
      <c r="AT1311" s="447" t="s">
        <v>293</v>
      </c>
      <c r="AU1311" s="447" t="s">
        <v>293</v>
      </c>
      <c r="AV1311" s="447" t="s">
        <v>293</v>
      </c>
      <c r="AW1311" s="447" t="s">
        <v>293</v>
      </c>
      <c r="AX1311" s="447" t="s">
        <v>293</v>
      </c>
    </row>
    <row r="1312" spans="1:50" x14ac:dyDescent="0.3">
      <c r="A1312" s="447">
        <v>706377</v>
      </c>
      <c r="B1312" s="447" t="s">
        <v>317</v>
      </c>
      <c r="C1312" s="447" t="s">
        <v>226</v>
      </c>
      <c r="D1312" s="447" t="s">
        <v>226</v>
      </c>
      <c r="E1312" s="447" t="s">
        <v>224</v>
      </c>
      <c r="F1312" s="447" t="s">
        <v>226</v>
      </c>
      <c r="G1312" s="447" t="s">
        <v>224</v>
      </c>
      <c r="H1312" s="447" t="s">
        <v>226</v>
      </c>
      <c r="I1312" s="447" t="s">
        <v>224</v>
      </c>
      <c r="J1312" s="447" t="s">
        <v>224</v>
      </c>
      <c r="K1312" s="447" t="s">
        <v>224</v>
      </c>
      <c r="L1312" s="447" t="s">
        <v>226</v>
      </c>
      <c r="M1312" s="447" t="s">
        <v>226</v>
      </c>
      <c r="N1312" s="447" t="s">
        <v>226</v>
      </c>
      <c r="O1312" s="447" t="s">
        <v>293</v>
      </c>
      <c r="P1312" s="447" t="s">
        <v>293</v>
      </c>
      <c r="Q1312" s="447" t="s">
        <v>293</v>
      </c>
      <c r="R1312" s="447" t="s">
        <v>293</v>
      </c>
      <c r="S1312" s="447" t="s">
        <v>293</v>
      </c>
      <c r="T1312" s="447" t="s">
        <v>293</v>
      </c>
      <c r="U1312" s="447" t="s">
        <v>293</v>
      </c>
      <c r="V1312" s="447" t="s">
        <v>293</v>
      </c>
      <c r="W1312" s="447" t="s">
        <v>293</v>
      </c>
      <c r="X1312" s="447" t="s">
        <v>293</v>
      </c>
      <c r="Y1312" s="447" t="s">
        <v>293</v>
      </c>
      <c r="Z1312" s="447" t="s">
        <v>293</v>
      </c>
      <c r="AA1312" s="447" t="s">
        <v>293</v>
      </c>
      <c r="AB1312" s="447" t="s">
        <v>293</v>
      </c>
      <c r="AC1312" s="447" t="s">
        <v>293</v>
      </c>
      <c r="AD1312" s="447" t="s">
        <v>293</v>
      </c>
      <c r="AE1312" s="447" t="s">
        <v>293</v>
      </c>
      <c r="AF1312" s="447" t="s">
        <v>293</v>
      </c>
      <c r="AG1312" s="447" t="s">
        <v>293</v>
      </c>
      <c r="AH1312" s="447" t="s">
        <v>293</v>
      </c>
      <c r="AI1312" s="447" t="s">
        <v>293</v>
      </c>
      <c r="AJ1312" s="447" t="s">
        <v>293</v>
      </c>
      <c r="AK1312" s="447" t="s">
        <v>293</v>
      </c>
      <c r="AL1312" s="447" t="s">
        <v>293</v>
      </c>
      <c r="AM1312" s="447" t="s">
        <v>293</v>
      </c>
      <c r="AN1312" s="447" t="s">
        <v>293</v>
      </c>
      <c r="AO1312" s="447" t="s">
        <v>293</v>
      </c>
      <c r="AP1312" s="447" t="s">
        <v>293</v>
      </c>
      <c r="AQ1312" s="447" t="s">
        <v>293</v>
      </c>
      <c r="AR1312" s="447" t="s">
        <v>293</v>
      </c>
      <c r="AS1312" s="447" t="s">
        <v>293</v>
      </c>
      <c r="AT1312" s="447" t="s">
        <v>293</v>
      </c>
      <c r="AU1312" s="447" t="s">
        <v>293</v>
      </c>
      <c r="AV1312" s="447" t="s">
        <v>293</v>
      </c>
      <c r="AW1312" s="447" t="s">
        <v>293</v>
      </c>
      <c r="AX1312" s="447" t="s">
        <v>293</v>
      </c>
    </row>
    <row r="1313" spans="1:50" x14ac:dyDescent="0.3">
      <c r="A1313" s="447">
        <v>706408</v>
      </c>
      <c r="B1313" s="447" t="s">
        <v>317</v>
      </c>
      <c r="C1313" s="447" t="s">
        <v>226</v>
      </c>
      <c r="D1313" s="447" t="s">
        <v>224</v>
      </c>
      <c r="E1313" s="447" t="s">
        <v>224</v>
      </c>
      <c r="F1313" s="447" t="s">
        <v>224</v>
      </c>
      <c r="G1313" s="447" t="s">
        <v>226</v>
      </c>
      <c r="H1313" s="447" t="s">
        <v>226</v>
      </c>
      <c r="I1313" s="447" t="s">
        <v>225</v>
      </c>
      <c r="J1313" s="447" t="s">
        <v>224</v>
      </c>
      <c r="K1313" s="447" t="s">
        <v>226</v>
      </c>
      <c r="L1313" s="447" t="s">
        <v>225</v>
      </c>
      <c r="M1313" s="447" t="s">
        <v>225</v>
      </c>
      <c r="N1313" s="447" t="s">
        <v>226</v>
      </c>
      <c r="O1313" s="447" t="s">
        <v>293</v>
      </c>
      <c r="P1313" s="447" t="s">
        <v>293</v>
      </c>
      <c r="Q1313" s="447" t="s">
        <v>293</v>
      </c>
      <c r="R1313" s="447" t="s">
        <v>293</v>
      </c>
      <c r="S1313" s="447" t="s">
        <v>293</v>
      </c>
      <c r="T1313" s="447" t="s">
        <v>293</v>
      </c>
      <c r="U1313" s="447" t="s">
        <v>293</v>
      </c>
      <c r="V1313" s="447" t="s">
        <v>293</v>
      </c>
      <c r="W1313" s="447" t="s">
        <v>293</v>
      </c>
      <c r="X1313" s="447" t="s">
        <v>293</v>
      </c>
      <c r="Y1313" s="447" t="s">
        <v>293</v>
      </c>
      <c r="Z1313" s="447" t="s">
        <v>293</v>
      </c>
      <c r="AA1313" s="447" t="s">
        <v>293</v>
      </c>
      <c r="AB1313" s="447" t="s">
        <v>293</v>
      </c>
      <c r="AC1313" s="447" t="s">
        <v>293</v>
      </c>
      <c r="AD1313" s="447" t="s">
        <v>293</v>
      </c>
      <c r="AE1313" s="447" t="s">
        <v>293</v>
      </c>
      <c r="AF1313" s="447" t="s">
        <v>293</v>
      </c>
      <c r="AG1313" s="447" t="s">
        <v>293</v>
      </c>
      <c r="AH1313" s="447" t="s">
        <v>293</v>
      </c>
      <c r="AI1313" s="447" t="s">
        <v>293</v>
      </c>
      <c r="AJ1313" s="447" t="s">
        <v>293</v>
      </c>
      <c r="AK1313" s="447" t="s">
        <v>293</v>
      </c>
      <c r="AL1313" s="447" t="s">
        <v>293</v>
      </c>
      <c r="AM1313" s="447" t="s">
        <v>293</v>
      </c>
      <c r="AN1313" s="447" t="s">
        <v>293</v>
      </c>
      <c r="AO1313" s="447" t="s">
        <v>293</v>
      </c>
      <c r="AP1313" s="447" t="s">
        <v>293</v>
      </c>
      <c r="AQ1313" s="447" t="s">
        <v>293</v>
      </c>
      <c r="AR1313" s="447" t="s">
        <v>293</v>
      </c>
      <c r="AS1313" s="447" t="s">
        <v>293</v>
      </c>
      <c r="AT1313" s="447" t="s">
        <v>293</v>
      </c>
      <c r="AU1313" s="447" t="s">
        <v>293</v>
      </c>
      <c r="AV1313" s="447" t="s">
        <v>293</v>
      </c>
      <c r="AW1313" s="447" t="s">
        <v>293</v>
      </c>
      <c r="AX1313" s="447" t="s">
        <v>293</v>
      </c>
    </row>
    <row r="1314" spans="1:50" x14ac:dyDescent="0.3">
      <c r="A1314" s="447">
        <v>706488</v>
      </c>
      <c r="B1314" s="447" t="s">
        <v>317</v>
      </c>
      <c r="C1314" s="447" t="s">
        <v>226</v>
      </c>
      <c r="D1314" s="447" t="s">
        <v>225</v>
      </c>
      <c r="E1314" s="447" t="s">
        <v>226</v>
      </c>
      <c r="F1314" s="447" t="s">
        <v>224</v>
      </c>
      <c r="G1314" s="447" t="s">
        <v>224</v>
      </c>
      <c r="H1314" s="447" t="s">
        <v>224</v>
      </c>
      <c r="I1314" s="447" t="s">
        <v>225</v>
      </c>
      <c r="J1314" s="447" t="s">
        <v>225</v>
      </c>
      <c r="K1314" s="447" t="s">
        <v>225</v>
      </c>
      <c r="L1314" s="447" t="s">
        <v>225</v>
      </c>
      <c r="M1314" s="447" t="s">
        <v>225</v>
      </c>
      <c r="N1314" s="447" t="s">
        <v>226</v>
      </c>
      <c r="O1314" s="447" t="s">
        <v>293</v>
      </c>
      <c r="P1314" s="447" t="s">
        <v>293</v>
      </c>
      <c r="Q1314" s="447" t="s">
        <v>293</v>
      </c>
      <c r="R1314" s="447" t="s">
        <v>293</v>
      </c>
      <c r="S1314" s="447" t="s">
        <v>293</v>
      </c>
      <c r="T1314" s="447" t="s">
        <v>293</v>
      </c>
      <c r="U1314" s="447" t="s">
        <v>293</v>
      </c>
      <c r="V1314" s="447" t="s">
        <v>293</v>
      </c>
      <c r="W1314" s="447" t="s">
        <v>293</v>
      </c>
      <c r="X1314" s="447" t="s">
        <v>293</v>
      </c>
      <c r="Y1314" s="447" t="s">
        <v>293</v>
      </c>
      <c r="Z1314" s="447" t="s">
        <v>293</v>
      </c>
      <c r="AA1314" s="447" t="s">
        <v>293</v>
      </c>
      <c r="AB1314" s="447" t="s">
        <v>293</v>
      </c>
      <c r="AC1314" s="447" t="s">
        <v>293</v>
      </c>
      <c r="AD1314" s="447" t="s">
        <v>293</v>
      </c>
      <c r="AE1314" s="447" t="s">
        <v>293</v>
      </c>
      <c r="AF1314" s="447" t="s">
        <v>293</v>
      </c>
      <c r="AG1314" s="447" t="s">
        <v>293</v>
      </c>
      <c r="AH1314" s="447" t="s">
        <v>293</v>
      </c>
      <c r="AI1314" s="447" t="s">
        <v>293</v>
      </c>
      <c r="AJ1314" s="447" t="s">
        <v>293</v>
      </c>
      <c r="AK1314" s="447" t="s">
        <v>293</v>
      </c>
      <c r="AL1314" s="447" t="s">
        <v>293</v>
      </c>
      <c r="AM1314" s="447" t="s">
        <v>293</v>
      </c>
      <c r="AN1314" s="447" t="s">
        <v>293</v>
      </c>
      <c r="AO1314" s="447" t="s">
        <v>293</v>
      </c>
      <c r="AP1314" s="447" t="s">
        <v>293</v>
      </c>
      <c r="AQ1314" s="447" t="s">
        <v>293</v>
      </c>
      <c r="AR1314" s="447" t="s">
        <v>293</v>
      </c>
      <c r="AS1314" s="447" t="s">
        <v>293</v>
      </c>
      <c r="AT1314" s="447" t="s">
        <v>293</v>
      </c>
      <c r="AU1314" s="447" t="s">
        <v>293</v>
      </c>
      <c r="AV1314" s="447" t="s">
        <v>293</v>
      </c>
      <c r="AW1314" s="447" t="s">
        <v>293</v>
      </c>
      <c r="AX1314" s="447" t="s">
        <v>293</v>
      </c>
    </row>
    <row r="1315" spans="1:50" x14ac:dyDescent="0.3">
      <c r="A1315" s="447">
        <v>706664</v>
      </c>
      <c r="B1315" s="447" t="s">
        <v>317</v>
      </c>
      <c r="C1315" s="447" t="s">
        <v>226</v>
      </c>
      <c r="D1315" s="447" t="s">
        <v>224</v>
      </c>
      <c r="E1315" s="447" t="s">
        <v>226</v>
      </c>
      <c r="F1315" s="447" t="s">
        <v>226</v>
      </c>
      <c r="G1315" s="447" t="s">
        <v>226</v>
      </c>
      <c r="H1315" s="447" t="s">
        <v>225</v>
      </c>
      <c r="I1315" s="447" t="s">
        <v>224</v>
      </c>
      <c r="J1315" s="447" t="s">
        <v>226</v>
      </c>
      <c r="K1315" s="447" t="s">
        <v>225</v>
      </c>
      <c r="L1315" s="447" t="s">
        <v>226</v>
      </c>
      <c r="M1315" s="447" t="s">
        <v>226</v>
      </c>
      <c r="N1315" s="447" t="s">
        <v>225</v>
      </c>
      <c r="O1315" s="447" t="s">
        <v>293</v>
      </c>
      <c r="P1315" s="447" t="s">
        <v>293</v>
      </c>
      <c r="Q1315" s="447" t="s">
        <v>293</v>
      </c>
      <c r="R1315" s="447" t="s">
        <v>293</v>
      </c>
      <c r="S1315" s="447" t="s">
        <v>293</v>
      </c>
      <c r="T1315" s="447" t="s">
        <v>293</v>
      </c>
      <c r="U1315" s="447" t="s">
        <v>293</v>
      </c>
      <c r="V1315" s="447" t="s">
        <v>293</v>
      </c>
      <c r="W1315" s="447" t="s">
        <v>293</v>
      </c>
      <c r="X1315" s="447" t="s">
        <v>293</v>
      </c>
      <c r="Y1315" s="447" t="s">
        <v>293</v>
      </c>
      <c r="Z1315" s="447" t="s">
        <v>293</v>
      </c>
      <c r="AA1315" s="447" t="s">
        <v>293</v>
      </c>
      <c r="AB1315" s="447" t="s">
        <v>293</v>
      </c>
      <c r="AC1315" s="447" t="s">
        <v>293</v>
      </c>
      <c r="AD1315" s="447" t="s">
        <v>293</v>
      </c>
      <c r="AE1315" s="447" t="s">
        <v>293</v>
      </c>
      <c r="AF1315" s="447" t="s">
        <v>293</v>
      </c>
      <c r="AG1315" s="447" t="s">
        <v>293</v>
      </c>
      <c r="AH1315" s="447" t="s">
        <v>293</v>
      </c>
      <c r="AI1315" s="447" t="s">
        <v>293</v>
      </c>
      <c r="AJ1315" s="447" t="s">
        <v>293</v>
      </c>
      <c r="AK1315" s="447" t="s">
        <v>293</v>
      </c>
      <c r="AL1315" s="447" t="s">
        <v>293</v>
      </c>
      <c r="AM1315" s="447" t="s">
        <v>293</v>
      </c>
      <c r="AN1315" s="447" t="s">
        <v>293</v>
      </c>
      <c r="AO1315" s="447" t="s">
        <v>293</v>
      </c>
      <c r="AP1315" s="447" t="s">
        <v>293</v>
      </c>
      <c r="AQ1315" s="447" t="s">
        <v>293</v>
      </c>
      <c r="AR1315" s="447" t="s">
        <v>293</v>
      </c>
      <c r="AS1315" s="447" t="s">
        <v>293</v>
      </c>
      <c r="AT1315" s="447" t="s">
        <v>293</v>
      </c>
      <c r="AU1315" s="447" t="s">
        <v>293</v>
      </c>
      <c r="AV1315" s="447" t="s">
        <v>293</v>
      </c>
      <c r="AW1315" s="447" t="s">
        <v>293</v>
      </c>
      <c r="AX1315" s="447" t="s">
        <v>293</v>
      </c>
    </row>
    <row r="1316" spans="1:50" x14ac:dyDescent="0.3">
      <c r="A1316" s="447">
        <v>706726</v>
      </c>
      <c r="B1316" s="447" t="s">
        <v>317</v>
      </c>
      <c r="C1316" s="447" t="s">
        <v>226</v>
      </c>
      <c r="D1316" s="447" t="s">
        <v>226</v>
      </c>
      <c r="E1316" s="447" t="s">
        <v>224</v>
      </c>
      <c r="F1316" s="447" t="s">
        <v>226</v>
      </c>
      <c r="G1316" s="447" t="s">
        <v>226</v>
      </c>
      <c r="H1316" s="447" t="s">
        <v>226</v>
      </c>
      <c r="I1316" s="447" t="s">
        <v>226</v>
      </c>
      <c r="J1316" s="447" t="s">
        <v>224</v>
      </c>
      <c r="K1316" s="447" t="s">
        <v>225</v>
      </c>
      <c r="L1316" s="447" t="s">
        <v>225</v>
      </c>
      <c r="M1316" s="447" t="s">
        <v>224</v>
      </c>
      <c r="N1316" s="447" t="s">
        <v>226</v>
      </c>
      <c r="O1316" s="447" t="s">
        <v>293</v>
      </c>
      <c r="P1316" s="447" t="s">
        <v>293</v>
      </c>
      <c r="Q1316" s="447" t="s">
        <v>293</v>
      </c>
      <c r="R1316" s="447" t="s">
        <v>293</v>
      </c>
      <c r="S1316" s="447" t="s">
        <v>293</v>
      </c>
      <c r="T1316" s="447" t="s">
        <v>293</v>
      </c>
      <c r="U1316" s="447" t="s">
        <v>293</v>
      </c>
      <c r="V1316" s="447" t="s">
        <v>293</v>
      </c>
      <c r="W1316" s="447" t="s">
        <v>293</v>
      </c>
      <c r="X1316" s="447" t="s">
        <v>293</v>
      </c>
      <c r="Y1316" s="447" t="s">
        <v>293</v>
      </c>
      <c r="Z1316" s="447" t="s">
        <v>293</v>
      </c>
      <c r="AA1316" s="447" t="s">
        <v>293</v>
      </c>
      <c r="AB1316" s="447" t="s">
        <v>293</v>
      </c>
      <c r="AC1316" s="447" t="s">
        <v>293</v>
      </c>
      <c r="AD1316" s="447" t="s">
        <v>293</v>
      </c>
      <c r="AE1316" s="447" t="s">
        <v>293</v>
      </c>
      <c r="AF1316" s="447" t="s">
        <v>293</v>
      </c>
      <c r="AG1316" s="447" t="s">
        <v>293</v>
      </c>
      <c r="AH1316" s="447" t="s">
        <v>293</v>
      </c>
      <c r="AI1316" s="447" t="s">
        <v>293</v>
      </c>
      <c r="AJ1316" s="447" t="s">
        <v>293</v>
      </c>
      <c r="AK1316" s="447" t="s">
        <v>293</v>
      </c>
      <c r="AL1316" s="447" t="s">
        <v>293</v>
      </c>
      <c r="AM1316" s="447" t="s">
        <v>293</v>
      </c>
      <c r="AN1316" s="447" t="s">
        <v>293</v>
      </c>
      <c r="AO1316" s="447" t="s">
        <v>293</v>
      </c>
      <c r="AP1316" s="447" t="s">
        <v>293</v>
      </c>
      <c r="AQ1316" s="447" t="s">
        <v>293</v>
      </c>
      <c r="AR1316" s="447" t="s">
        <v>293</v>
      </c>
      <c r="AS1316" s="447" t="s">
        <v>293</v>
      </c>
      <c r="AT1316" s="447" t="s">
        <v>293</v>
      </c>
      <c r="AU1316" s="447" t="s">
        <v>293</v>
      </c>
      <c r="AV1316" s="447" t="s">
        <v>293</v>
      </c>
      <c r="AW1316" s="447" t="s">
        <v>293</v>
      </c>
      <c r="AX1316" s="447" t="s">
        <v>293</v>
      </c>
    </row>
    <row r="1317" spans="1:50" x14ac:dyDescent="0.3">
      <c r="A1317" s="447">
        <v>706753</v>
      </c>
      <c r="B1317" s="447" t="s">
        <v>317</v>
      </c>
      <c r="C1317" s="447" t="s">
        <v>226</v>
      </c>
      <c r="D1317" s="447" t="s">
        <v>224</v>
      </c>
      <c r="E1317" s="447" t="s">
        <v>226</v>
      </c>
      <c r="F1317" s="447" t="s">
        <v>226</v>
      </c>
      <c r="G1317" s="447" t="s">
        <v>226</v>
      </c>
      <c r="H1317" s="447" t="s">
        <v>226</v>
      </c>
      <c r="I1317" s="447" t="s">
        <v>226</v>
      </c>
      <c r="J1317" s="447" t="s">
        <v>224</v>
      </c>
      <c r="K1317" s="447" t="s">
        <v>225</v>
      </c>
      <c r="L1317" s="447" t="s">
        <v>225</v>
      </c>
      <c r="M1317" s="447" t="s">
        <v>225</v>
      </c>
      <c r="N1317" s="447" t="s">
        <v>225</v>
      </c>
      <c r="O1317" s="447" t="s">
        <v>293</v>
      </c>
      <c r="P1317" s="447" t="s">
        <v>293</v>
      </c>
      <c r="Q1317" s="447" t="s">
        <v>293</v>
      </c>
      <c r="R1317" s="447" t="s">
        <v>293</v>
      </c>
      <c r="S1317" s="447" t="s">
        <v>293</v>
      </c>
      <c r="T1317" s="447" t="s">
        <v>293</v>
      </c>
      <c r="U1317" s="447" t="s">
        <v>293</v>
      </c>
      <c r="V1317" s="447" t="s">
        <v>293</v>
      </c>
      <c r="W1317" s="447" t="s">
        <v>293</v>
      </c>
      <c r="X1317" s="447" t="s">
        <v>293</v>
      </c>
      <c r="Y1317" s="447" t="s">
        <v>293</v>
      </c>
      <c r="Z1317" s="447" t="s">
        <v>293</v>
      </c>
      <c r="AA1317" s="447" t="s">
        <v>293</v>
      </c>
      <c r="AB1317" s="447" t="s">
        <v>293</v>
      </c>
      <c r="AC1317" s="447" t="s">
        <v>293</v>
      </c>
      <c r="AD1317" s="447" t="s">
        <v>293</v>
      </c>
      <c r="AE1317" s="447" t="s">
        <v>293</v>
      </c>
      <c r="AF1317" s="447" t="s">
        <v>293</v>
      </c>
      <c r="AG1317" s="447" t="s">
        <v>293</v>
      </c>
      <c r="AH1317" s="447" t="s">
        <v>293</v>
      </c>
      <c r="AI1317" s="447" t="s">
        <v>293</v>
      </c>
      <c r="AJ1317" s="447" t="s">
        <v>293</v>
      </c>
      <c r="AK1317" s="447" t="s">
        <v>293</v>
      </c>
      <c r="AL1317" s="447" t="s">
        <v>293</v>
      </c>
      <c r="AM1317" s="447" t="s">
        <v>293</v>
      </c>
      <c r="AN1317" s="447" t="s">
        <v>293</v>
      </c>
      <c r="AO1317" s="447" t="s">
        <v>293</v>
      </c>
      <c r="AP1317" s="447" t="s">
        <v>293</v>
      </c>
      <c r="AQ1317" s="447" t="s">
        <v>293</v>
      </c>
      <c r="AR1317" s="447" t="s">
        <v>293</v>
      </c>
      <c r="AS1317" s="447" t="s">
        <v>293</v>
      </c>
      <c r="AT1317" s="447" t="s">
        <v>293</v>
      </c>
      <c r="AU1317" s="447" t="s">
        <v>293</v>
      </c>
      <c r="AV1317" s="447" t="s">
        <v>293</v>
      </c>
      <c r="AW1317" s="447" t="s">
        <v>293</v>
      </c>
      <c r="AX1317" s="447" t="s">
        <v>293</v>
      </c>
    </row>
    <row r="1318" spans="1:50" x14ac:dyDescent="0.3">
      <c r="A1318" s="447">
        <v>706772</v>
      </c>
      <c r="B1318" s="447" t="s">
        <v>317</v>
      </c>
      <c r="C1318" s="447" t="s">
        <v>226</v>
      </c>
      <c r="D1318" s="447" t="s">
        <v>224</v>
      </c>
      <c r="E1318" s="447" t="s">
        <v>224</v>
      </c>
      <c r="F1318" s="447" t="s">
        <v>226</v>
      </c>
      <c r="G1318" s="447" t="s">
        <v>224</v>
      </c>
      <c r="H1318" s="447" t="s">
        <v>224</v>
      </c>
      <c r="I1318" s="447" t="s">
        <v>226</v>
      </c>
      <c r="J1318" s="447" t="s">
        <v>224</v>
      </c>
      <c r="K1318" s="447" t="s">
        <v>224</v>
      </c>
      <c r="L1318" s="447" t="s">
        <v>224</v>
      </c>
      <c r="M1318" s="447" t="s">
        <v>224</v>
      </c>
      <c r="N1318" s="447" t="s">
        <v>226</v>
      </c>
      <c r="O1318" s="447" t="s">
        <v>293</v>
      </c>
      <c r="P1318" s="447" t="s">
        <v>293</v>
      </c>
      <c r="Q1318" s="447" t="s">
        <v>293</v>
      </c>
      <c r="R1318" s="447" t="s">
        <v>293</v>
      </c>
      <c r="S1318" s="447" t="s">
        <v>293</v>
      </c>
      <c r="T1318" s="447" t="s">
        <v>293</v>
      </c>
      <c r="U1318" s="447" t="s">
        <v>293</v>
      </c>
      <c r="V1318" s="447" t="s">
        <v>293</v>
      </c>
      <c r="W1318" s="447" t="s">
        <v>293</v>
      </c>
      <c r="X1318" s="447" t="s">
        <v>293</v>
      </c>
      <c r="Y1318" s="447" t="s">
        <v>293</v>
      </c>
      <c r="Z1318" s="447" t="s">
        <v>293</v>
      </c>
      <c r="AA1318" s="447" t="s">
        <v>293</v>
      </c>
      <c r="AB1318" s="447" t="s">
        <v>293</v>
      </c>
      <c r="AC1318" s="447" t="s">
        <v>293</v>
      </c>
      <c r="AD1318" s="447" t="s">
        <v>293</v>
      </c>
      <c r="AE1318" s="447" t="s">
        <v>293</v>
      </c>
      <c r="AF1318" s="447" t="s">
        <v>293</v>
      </c>
      <c r="AG1318" s="447" t="s">
        <v>293</v>
      </c>
      <c r="AH1318" s="447" t="s">
        <v>293</v>
      </c>
      <c r="AI1318" s="447" t="s">
        <v>293</v>
      </c>
      <c r="AJ1318" s="447" t="s">
        <v>293</v>
      </c>
      <c r="AK1318" s="447" t="s">
        <v>293</v>
      </c>
      <c r="AL1318" s="447" t="s">
        <v>293</v>
      </c>
      <c r="AM1318" s="447" t="s">
        <v>293</v>
      </c>
      <c r="AN1318" s="447" t="s">
        <v>293</v>
      </c>
      <c r="AO1318" s="447" t="s">
        <v>293</v>
      </c>
      <c r="AP1318" s="447" t="s">
        <v>293</v>
      </c>
      <c r="AQ1318" s="447" t="s">
        <v>293</v>
      </c>
      <c r="AR1318" s="447" t="s">
        <v>293</v>
      </c>
      <c r="AS1318" s="447" t="s">
        <v>293</v>
      </c>
      <c r="AT1318" s="447" t="s">
        <v>293</v>
      </c>
      <c r="AU1318" s="447" t="s">
        <v>293</v>
      </c>
      <c r="AV1318" s="447" t="s">
        <v>293</v>
      </c>
      <c r="AW1318" s="447" t="s">
        <v>293</v>
      </c>
      <c r="AX1318" s="447" t="s">
        <v>293</v>
      </c>
    </row>
    <row r="1319" spans="1:50" x14ac:dyDescent="0.3">
      <c r="A1319" s="447">
        <v>706785</v>
      </c>
      <c r="B1319" s="447" t="s">
        <v>317</v>
      </c>
      <c r="C1319" s="447" t="s">
        <v>226</v>
      </c>
      <c r="D1319" s="447" t="s">
        <v>226</v>
      </c>
      <c r="E1319" s="447" t="s">
        <v>224</v>
      </c>
      <c r="F1319" s="447" t="s">
        <v>226</v>
      </c>
      <c r="G1319" s="447" t="s">
        <v>224</v>
      </c>
      <c r="H1319" s="447" t="s">
        <v>226</v>
      </c>
      <c r="I1319" s="447" t="s">
        <v>226</v>
      </c>
      <c r="J1319" s="447" t="s">
        <v>225</v>
      </c>
      <c r="K1319" s="447" t="s">
        <v>226</v>
      </c>
      <c r="L1319" s="447" t="s">
        <v>225</v>
      </c>
      <c r="M1319" s="447" t="s">
        <v>226</v>
      </c>
      <c r="N1319" s="447" t="s">
        <v>226</v>
      </c>
      <c r="O1319" s="447" t="s">
        <v>293</v>
      </c>
      <c r="P1319" s="447" t="s">
        <v>293</v>
      </c>
      <c r="Q1319" s="447" t="s">
        <v>293</v>
      </c>
      <c r="R1319" s="447" t="s">
        <v>293</v>
      </c>
      <c r="S1319" s="447" t="s">
        <v>293</v>
      </c>
      <c r="T1319" s="447" t="s">
        <v>293</v>
      </c>
      <c r="U1319" s="447" t="s">
        <v>293</v>
      </c>
      <c r="V1319" s="447" t="s">
        <v>293</v>
      </c>
      <c r="W1319" s="447" t="s">
        <v>293</v>
      </c>
      <c r="X1319" s="447" t="s">
        <v>293</v>
      </c>
      <c r="Y1319" s="447" t="s">
        <v>293</v>
      </c>
      <c r="Z1319" s="447" t="s">
        <v>293</v>
      </c>
      <c r="AA1319" s="447" t="s">
        <v>293</v>
      </c>
      <c r="AB1319" s="447" t="s">
        <v>293</v>
      </c>
      <c r="AC1319" s="447" t="s">
        <v>293</v>
      </c>
      <c r="AD1319" s="447" t="s">
        <v>293</v>
      </c>
      <c r="AE1319" s="447" t="s">
        <v>293</v>
      </c>
      <c r="AF1319" s="447" t="s">
        <v>293</v>
      </c>
      <c r="AG1319" s="447" t="s">
        <v>293</v>
      </c>
      <c r="AH1319" s="447" t="s">
        <v>293</v>
      </c>
      <c r="AI1319" s="447" t="s">
        <v>293</v>
      </c>
      <c r="AJ1319" s="447" t="s">
        <v>293</v>
      </c>
      <c r="AK1319" s="447" t="s">
        <v>293</v>
      </c>
      <c r="AL1319" s="447" t="s">
        <v>293</v>
      </c>
      <c r="AM1319" s="447" t="s">
        <v>293</v>
      </c>
      <c r="AN1319" s="447" t="s">
        <v>293</v>
      </c>
      <c r="AO1319" s="447" t="s">
        <v>293</v>
      </c>
      <c r="AP1319" s="447" t="s">
        <v>293</v>
      </c>
      <c r="AQ1319" s="447" t="s">
        <v>293</v>
      </c>
      <c r="AR1319" s="447" t="s">
        <v>293</v>
      </c>
      <c r="AS1319" s="447" t="s">
        <v>293</v>
      </c>
      <c r="AT1319" s="447" t="s">
        <v>293</v>
      </c>
      <c r="AU1319" s="447" t="s">
        <v>293</v>
      </c>
      <c r="AV1319" s="447" t="s">
        <v>293</v>
      </c>
      <c r="AW1319" s="447" t="s">
        <v>293</v>
      </c>
      <c r="AX1319" s="447" t="s">
        <v>293</v>
      </c>
    </row>
    <row r="1320" spans="1:50" x14ac:dyDescent="0.3">
      <c r="A1320" s="447">
        <v>706803</v>
      </c>
      <c r="B1320" s="447" t="s">
        <v>317</v>
      </c>
      <c r="C1320" s="447" t="s">
        <v>226</v>
      </c>
      <c r="D1320" s="447" t="s">
        <v>225</v>
      </c>
      <c r="E1320" s="447" t="s">
        <v>226</v>
      </c>
      <c r="F1320" s="447" t="s">
        <v>226</v>
      </c>
      <c r="G1320" s="447" t="s">
        <v>224</v>
      </c>
      <c r="H1320" s="447" t="s">
        <v>226</v>
      </c>
      <c r="I1320" s="447" t="s">
        <v>226</v>
      </c>
      <c r="J1320" s="447" t="s">
        <v>224</v>
      </c>
      <c r="K1320" s="447" t="s">
        <v>226</v>
      </c>
      <c r="L1320" s="447" t="s">
        <v>226</v>
      </c>
      <c r="M1320" s="447" t="s">
        <v>224</v>
      </c>
      <c r="N1320" s="447" t="s">
        <v>226</v>
      </c>
      <c r="O1320" s="447" t="s">
        <v>293</v>
      </c>
      <c r="P1320" s="447" t="s">
        <v>293</v>
      </c>
      <c r="Q1320" s="447" t="s">
        <v>293</v>
      </c>
      <c r="R1320" s="447" t="s">
        <v>293</v>
      </c>
      <c r="S1320" s="447" t="s">
        <v>293</v>
      </c>
      <c r="T1320" s="447" t="s">
        <v>293</v>
      </c>
      <c r="U1320" s="447" t="s">
        <v>293</v>
      </c>
      <c r="V1320" s="447" t="s">
        <v>293</v>
      </c>
      <c r="W1320" s="447" t="s">
        <v>293</v>
      </c>
      <c r="X1320" s="447" t="s">
        <v>293</v>
      </c>
      <c r="Y1320" s="447" t="s">
        <v>293</v>
      </c>
      <c r="Z1320" s="447" t="s">
        <v>293</v>
      </c>
      <c r="AA1320" s="447" t="s">
        <v>293</v>
      </c>
      <c r="AB1320" s="447" t="s">
        <v>293</v>
      </c>
      <c r="AC1320" s="447" t="s">
        <v>293</v>
      </c>
      <c r="AD1320" s="447" t="s">
        <v>293</v>
      </c>
      <c r="AE1320" s="447" t="s">
        <v>293</v>
      </c>
      <c r="AF1320" s="447" t="s">
        <v>293</v>
      </c>
      <c r="AG1320" s="447" t="s">
        <v>293</v>
      </c>
      <c r="AH1320" s="447" t="s">
        <v>293</v>
      </c>
      <c r="AI1320" s="447" t="s">
        <v>293</v>
      </c>
      <c r="AJ1320" s="447" t="s">
        <v>293</v>
      </c>
      <c r="AK1320" s="447" t="s">
        <v>293</v>
      </c>
      <c r="AL1320" s="447" t="s">
        <v>293</v>
      </c>
      <c r="AM1320" s="447" t="s">
        <v>293</v>
      </c>
      <c r="AN1320" s="447" t="s">
        <v>293</v>
      </c>
      <c r="AO1320" s="447" t="s">
        <v>293</v>
      </c>
      <c r="AP1320" s="447" t="s">
        <v>293</v>
      </c>
      <c r="AQ1320" s="447" t="s">
        <v>293</v>
      </c>
      <c r="AR1320" s="447" t="s">
        <v>293</v>
      </c>
      <c r="AS1320" s="447" t="s">
        <v>293</v>
      </c>
      <c r="AT1320" s="447" t="s">
        <v>293</v>
      </c>
      <c r="AU1320" s="447" t="s">
        <v>293</v>
      </c>
      <c r="AV1320" s="447" t="s">
        <v>293</v>
      </c>
      <c r="AW1320" s="447" t="s">
        <v>293</v>
      </c>
      <c r="AX1320" s="447" t="s">
        <v>293</v>
      </c>
    </row>
    <row r="1321" spans="1:50" x14ac:dyDescent="0.3">
      <c r="A1321" s="447">
        <v>706818</v>
      </c>
      <c r="B1321" s="447" t="s">
        <v>317</v>
      </c>
      <c r="C1321" s="447" t="s">
        <v>226</v>
      </c>
      <c r="D1321" s="447" t="s">
        <v>226</v>
      </c>
      <c r="E1321" s="447" t="s">
        <v>224</v>
      </c>
      <c r="F1321" s="447" t="s">
        <v>224</v>
      </c>
      <c r="G1321" s="447" t="s">
        <v>226</v>
      </c>
      <c r="H1321" s="447" t="s">
        <v>226</v>
      </c>
      <c r="I1321" s="447" t="s">
        <v>224</v>
      </c>
      <c r="J1321" s="447" t="s">
        <v>226</v>
      </c>
      <c r="K1321" s="447" t="s">
        <v>226</v>
      </c>
      <c r="L1321" s="447" t="s">
        <v>224</v>
      </c>
      <c r="M1321" s="447" t="s">
        <v>226</v>
      </c>
      <c r="N1321" s="447" t="s">
        <v>226</v>
      </c>
    </row>
    <row r="1322" spans="1:50" x14ac:dyDescent="0.3">
      <c r="A1322" s="447">
        <v>706831</v>
      </c>
      <c r="B1322" s="447" t="s">
        <v>317</v>
      </c>
      <c r="C1322" s="447" t="s">
        <v>226</v>
      </c>
      <c r="D1322" s="447" t="s">
        <v>226</v>
      </c>
      <c r="E1322" s="447" t="s">
        <v>226</v>
      </c>
      <c r="F1322" s="447" t="s">
        <v>226</v>
      </c>
      <c r="G1322" s="447" t="s">
        <v>226</v>
      </c>
      <c r="H1322" s="447" t="s">
        <v>226</v>
      </c>
      <c r="I1322" s="447" t="s">
        <v>226</v>
      </c>
      <c r="J1322" s="447" t="s">
        <v>226</v>
      </c>
      <c r="K1322" s="447" t="s">
        <v>226</v>
      </c>
      <c r="L1322" s="447" t="s">
        <v>226</v>
      </c>
      <c r="M1322" s="447" t="s">
        <v>226</v>
      </c>
      <c r="N1322" s="447" t="s">
        <v>225</v>
      </c>
      <c r="O1322" s="447" t="s">
        <v>293</v>
      </c>
      <c r="P1322" s="447" t="s">
        <v>293</v>
      </c>
      <c r="Q1322" s="447" t="s">
        <v>293</v>
      </c>
      <c r="R1322" s="447" t="s">
        <v>293</v>
      </c>
      <c r="S1322" s="447" t="s">
        <v>293</v>
      </c>
      <c r="T1322" s="447" t="s">
        <v>293</v>
      </c>
      <c r="U1322" s="447" t="s">
        <v>293</v>
      </c>
      <c r="V1322" s="447" t="s">
        <v>293</v>
      </c>
      <c r="W1322" s="447" t="s">
        <v>293</v>
      </c>
      <c r="X1322" s="447" t="s">
        <v>293</v>
      </c>
      <c r="Y1322" s="447" t="s">
        <v>293</v>
      </c>
      <c r="Z1322" s="447" t="s">
        <v>293</v>
      </c>
      <c r="AA1322" s="447" t="s">
        <v>293</v>
      </c>
      <c r="AB1322" s="447" t="s">
        <v>293</v>
      </c>
      <c r="AC1322" s="447" t="s">
        <v>293</v>
      </c>
      <c r="AD1322" s="447" t="s">
        <v>293</v>
      </c>
      <c r="AE1322" s="447" t="s">
        <v>293</v>
      </c>
      <c r="AF1322" s="447" t="s">
        <v>293</v>
      </c>
      <c r="AG1322" s="447" t="s">
        <v>293</v>
      </c>
      <c r="AH1322" s="447" t="s">
        <v>293</v>
      </c>
      <c r="AI1322" s="447" t="s">
        <v>293</v>
      </c>
      <c r="AJ1322" s="447" t="s">
        <v>293</v>
      </c>
      <c r="AK1322" s="447" t="s">
        <v>293</v>
      </c>
      <c r="AL1322" s="447" t="s">
        <v>293</v>
      </c>
      <c r="AM1322" s="447" t="s">
        <v>293</v>
      </c>
      <c r="AN1322" s="447" t="s">
        <v>293</v>
      </c>
      <c r="AO1322" s="447" t="s">
        <v>293</v>
      </c>
      <c r="AP1322" s="447" t="s">
        <v>293</v>
      </c>
      <c r="AQ1322" s="447" t="s">
        <v>293</v>
      </c>
      <c r="AR1322" s="447" t="s">
        <v>293</v>
      </c>
      <c r="AS1322" s="447" t="s">
        <v>293</v>
      </c>
      <c r="AT1322" s="447" t="s">
        <v>293</v>
      </c>
      <c r="AU1322" s="447" t="s">
        <v>293</v>
      </c>
      <c r="AV1322" s="447" t="s">
        <v>293</v>
      </c>
      <c r="AW1322" s="447" t="s">
        <v>293</v>
      </c>
      <c r="AX1322" s="447" t="s">
        <v>293</v>
      </c>
    </row>
    <row r="1323" spans="1:50" x14ac:dyDescent="0.3">
      <c r="A1323" s="447">
        <v>706859</v>
      </c>
      <c r="B1323" s="447" t="s">
        <v>317</v>
      </c>
      <c r="C1323" s="447" t="s">
        <v>226</v>
      </c>
      <c r="D1323" s="447" t="s">
        <v>224</v>
      </c>
      <c r="E1323" s="447" t="s">
        <v>224</v>
      </c>
      <c r="F1323" s="447" t="s">
        <v>226</v>
      </c>
      <c r="G1323" s="447" t="s">
        <v>224</v>
      </c>
      <c r="H1323" s="447" t="s">
        <v>226</v>
      </c>
      <c r="I1323" s="447" t="s">
        <v>226</v>
      </c>
      <c r="J1323" s="447" t="s">
        <v>226</v>
      </c>
      <c r="K1323" s="447" t="s">
        <v>225</v>
      </c>
      <c r="L1323" s="447" t="s">
        <v>224</v>
      </c>
      <c r="M1323" s="447" t="s">
        <v>226</v>
      </c>
      <c r="N1323" s="447" t="s">
        <v>225</v>
      </c>
      <c r="O1323" s="447" t="s">
        <v>293</v>
      </c>
      <c r="P1323" s="447" t="s">
        <v>293</v>
      </c>
      <c r="Q1323" s="447" t="s">
        <v>293</v>
      </c>
      <c r="R1323" s="447" t="s">
        <v>293</v>
      </c>
      <c r="S1323" s="447" t="s">
        <v>293</v>
      </c>
      <c r="T1323" s="447" t="s">
        <v>293</v>
      </c>
      <c r="U1323" s="447" t="s">
        <v>293</v>
      </c>
      <c r="V1323" s="447" t="s">
        <v>293</v>
      </c>
      <c r="W1323" s="447" t="s">
        <v>293</v>
      </c>
      <c r="X1323" s="447" t="s">
        <v>293</v>
      </c>
      <c r="Y1323" s="447" t="s">
        <v>293</v>
      </c>
      <c r="Z1323" s="447" t="s">
        <v>293</v>
      </c>
      <c r="AA1323" s="447" t="s">
        <v>293</v>
      </c>
      <c r="AB1323" s="447" t="s">
        <v>293</v>
      </c>
      <c r="AC1323" s="447" t="s">
        <v>293</v>
      </c>
      <c r="AD1323" s="447" t="s">
        <v>293</v>
      </c>
      <c r="AE1323" s="447" t="s">
        <v>293</v>
      </c>
      <c r="AF1323" s="447" t="s">
        <v>293</v>
      </c>
      <c r="AG1323" s="447" t="s">
        <v>293</v>
      </c>
      <c r="AH1323" s="447" t="s">
        <v>293</v>
      </c>
      <c r="AI1323" s="447" t="s">
        <v>293</v>
      </c>
      <c r="AJ1323" s="447" t="s">
        <v>293</v>
      </c>
      <c r="AK1323" s="447" t="s">
        <v>293</v>
      </c>
      <c r="AL1323" s="447" t="s">
        <v>293</v>
      </c>
      <c r="AM1323" s="447" t="s">
        <v>293</v>
      </c>
      <c r="AN1323" s="447" t="s">
        <v>293</v>
      </c>
      <c r="AO1323" s="447" t="s">
        <v>293</v>
      </c>
      <c r="AP1323" s="447" t="s">
        <v>293</v>
      </c>
      <c r="AQ1323" s="447" t="s">
        <v>293</v>
      </c>
      <c r="AR1323" s="447" t="s">
        <v>293</v>
      </c>
      <c r="AS1323" s="447" t="s">
        <v>293</v>
      </c>
      <c r="AT1323" s="447" t="s">
        <v>293</v>
      </c>
      <c r="AU1323" s="447" t="s">
        <v>293</v>
      </c>
      <c r="AV1323" s="447" t="s">
        <v>293</v>
      </c>
      <c r="AW1323" s="447" t="s">
        <v>293</v>
      </c>
      <c r="AX1323" s="447" t="s">
        <v>293</v>
      </c>
    </row>
    <row r="1324" spans="1:50" x14ac:dyDescent="0.3">
      <c r="A1324" s="447">
        <v>706864</v>
      </c>
      <c r="B1324" s="447" t="s">
        <v>317</v>
      </c>
      <c r="C1324" s="447" t="s">
        <v>226</v>
      </c>
      <c r="D1324" s="447" t="s">
        <v>226</v>
      </c>
      <c r="E1324" s="447" t="s">
        <v>225</v>
      </c>
      <c r="F1324" s="447" t="s">
        <v>224</v>
      </c>
      <c r="G1324" s="447" t="s">
        <v>224</v>
      </c>
      <c r="H1324" s="447" t="s">
        <v>224</v>
      </c>
      <c r="I1324" s="447" t="s">
        <v>225</v>
      </c>
      <c r="J1324" s="447" t="s">
        <v>225</v>
      </c>
      <c r="K1324" s="447" t="s">
        <v>225</v>
      </c>
      <c r="L1324" s="447" t="s">
        <v>225</v>
      </c>
      <c r="M1324" s="447" t="s">
        <v>225</v>
      </c>
      <c r="N1324" s="447" t="s">
        <v>225</v>
      </c>
      <c r="O1324" s="447" t="s">
        <v>293</v>
      </c>
      <c r="P1324" s="447" t="s">
        <v>293</v>
      </c>
      <c r="Q1324" s="447" t="s">
        <v>293</v>
      </c>
      <c r="R1324" s="447" t="s">
        <v>293</v>
      </c>
      <c r="S1324" s="447" t="s">
        <v>293</v>
      </c>
      <c r="T1324" s="447" t="s">
        <v>293</v>
      </c>
      <c r="U1324" s="447" t="s">
        <v>293</v>
      </c>
      <c r="V1324" s="447" t="s">
        <v>293</v>
      </c>
      <c r="W1324" s="447" t="s">
        <v>293</v>
      </c>
      <c r="X1324" s="447" t="s">
        <v>293</v>
      </c>
      <c r="Y1324" s="447" t="s">
        <v>293</v>
      </c>
      <c r="Z1324" s="447" t="s">
        <v>293</v>
      </c>
      <c r="AA1324" s="447" t="s">
        <v>293</v>
      </c>
      <c r="AB1324" s="447" t="s">
        <v>293</v>
      </c>
      <c r="AC1324" s="447" t="s">
        <v>293</v>
      </c>
      <c r="AD1324" s="447" t="s">
        <v>293</v>
      </c>
      <c r="AE1324" s="447" t="s">
        <v>293</v>
      </c>
      <c r="AF1324" s="447" t="s">
        <v>293</v>
      </c>
      <c r="AG1324" s="447" t="s">
        <v>293</v>
      </c>
      <c r="AH1324" s="447" t="s">
        <v>293</v>
      </c>
      <c r="AI1324" s="447" t="s">
        <v>293</v>
      </c>
      <c r="AJ1324" s="447" t="s">
        <v>293</v>
      </c>
      <c r="AK1324" s="447" t="s">
        <v>293</v>
      </c>
      <c r="AL1324" s="447" t="s">
        <v>293</v>
      </c>
      <c r="AM1324" s="447" t="s">
        <v>293</v>
      </c>
      <c r="AN1324" s="447" t="s">
        <v>293</v>
      </c>
      <c r="AO1324" s="447" t="s">
        <v>293</v>
      </c>
      <c r="AP1324" s="447" t="s">
        <v>293</v>
      </c>
      <c r="AQ1324" s="447" t="s">
        <v>293</v>
      </c>
      <c r="AR1324" s="447" t="s">
        <v>293</v>
      </c>
      <c r="AS1324" s="447" t="s">
        <v>293</v>
      </c>
      <c r="AT1324" s="447" t="s">
        <v>293</v>
      </c>
      <c r="AU1324" s="447" t="s">
        <v>293</v>
      </c>
      <c r="AV1324" s="447" t="s">
        <v>293</v>
      </c>
      <c r="AW1324" s="447" t="s">
        <v>293</v>
      </c>
      <c r="AX1324" s="447" t="s">
        <v>293</v>
      </c>
    </row>
    <row r="1325" spans="1:50" x14ac:dyDescent="0.3">
      <c r="A1325" s="447">
        <v>706893</v>
      </c>
      <c r="B1325" s="447" t="s">
        <v>317</v>
      </c>
      <c r="C1325" s="447" t="s">
        <v>226</v>
      </c>
      <c r="D1325" s="447" t="s">
        <v>226</v>
      </c>
      <c r="E1325" s="447" t="s">
        <v>224</v>
      </c>
      <c r="F1325" s="447" t="s">
        <v>226</v>
      </c>
      <c r="G1325" s="447" t="s">
        <v>224</v>
      </c>
      <c r="H1325" s="447" t="s">
        <v>226</v>
      </c>
      <c r="I1325" s="447" t="s">
        <v>226</v>
      </c>
      <c r="J1325" s="447" t="s">
        <v>224</v>
      </c>
      <c r="K1325" s="447" t="s">
        <v>226</v>
      </c>
      <c r="L1325" s="447" t="s">
        <v>224</v>
      </c>
      <c r="M1325" s="447" t="s">
        <v>226</v>
      </c>
      <c r="N1325" s="447" t="s">
        <v>224</v>
      </c>
      <c r="O1325" s="447" t="s">
        <v>293</v>
      </c>
      <c r="P1325" s="447" t="s">
        <v>293</v>
      </c>
      <c r="Q1325" s="447" t="s">
        <v>293</v>
      </c>
      <c r="R1325" s="447" t="s">
        <v>293</v>
      </c>
      <c r="S1325" s="447" t="s">
        <v>293</v>
      </c>
      <c r="T1325" s="447" t="s">
        <v>293</v>
      </c>
      <c r="U1325" s="447" t="s">
        <v>293</v>
      </c>
      <c r="V1325" s="447" t="s">
        <v>293</v>
      </c>
      <c r="W1325" s="447" t="s">
        <v>293</v>
      </c>
      <c r="X1325" s="447" t="s">
        <v>293</v>
      </c>
      <c r="Y1325" s="447" t="s">
        <v>293</v>
      </c>
      <c r="Z1325" s="447" t="s">
        <v>293</v>
      </c>
      <c r="AA1325" s="447" t="s">
        <v>293</v>
      </c>
      <c r="AB1325" s="447" t="s">
        <v>293</v>
      </c>
      <c r="AC1325" s="447" t="s">
        <v>293</v>
      </c>
      <c r="AD1325" s="447" t="s">
        <v>293</v>
      </c>
      <c r="AE1325" s="447" t="s">
        <v>293</v>
      </c>
      <c r="AF1325" s="447" t="s">
        <v>293</v>
      </c>
      <c r="AG1325" s="447" t="s">
        <v>293</v>
      </c>
      <c r="AH1325" s="447" t="s">
        <v>293</v>
      </c>
      <c r="AI1325" s="447" t="s">
        <v>293</v>
      </c>
      <c r="AJ1325" s="447" t="s">
        <v>293</v>
      </c>
      <c r="AK1325" s="447" t="s">
        <v>293</v>
      </c>
      <c r="AL1325" s="447" t="s">
        <v>293</v>
      </c>
      <c r="AM1325" s="447" t="s">
        <v>293</v>
      </c>
      <c r="AN1325" s="447" t="s">
        <v>293</v>
      </c>
      <c r="AO1325" s="447" t="s">
        <v>293</v>
      </c>
      <c r="AP1325" s="447" t="s">
        <v>293</v>
      </c>
      <c r="AQ1325" s="447" t="s">
        <v>293</v>
      </c>
      <c r="AR1325" s="447" t="s">
        <v>293</v>
      </c>
      <c r="AS1325" s="447" t="s">
        <v>293</v>
      </c>
      <c r="AT1325" s="447" t="s">
        <v>293</v>
      </c>
      <c r="AU1325" s="447" t="s">
        <v>293</v>
      </c>
      <c r="AV1325" s="447" t="s">
        <v>293</v>
      </c>
      <c r="AW1325" s="447" t="s">
        <v>293</v>
      </c>
      <c r="AX1325" s="447" t="s">
        <v>293</v>
      </c>
    </row>
    <row r="1326" spans="1:50" x14ac:dyDescent="0.3">
      <c r="A1326" s="447">
        <v>706913</v>
      </c>
      <c r="B1326" s="447" t="s">
        <v>317</v>
      </c>
      <c r="C1326" s="447" t="s">
        <v>226</v>
      </c>
      <c r="D1326" s="447" t="s">
        <v>224</v>
      </c>
      <c r="E1326" s="447" t="s">
        <v>224</v>
      </c>
      <c r="F1326" s="447" t="s">
        <v>224</v>
      </c>
      <c r="G1326" s="447" t="s">
        <v>224</v>
      </c>
      <c r="H1326" s="447" t="s">
        <v>224</v>
      </c>
      <c r="I1326" s="447" t="s">
        <v>226</v>
      </c>
      <c r="J1326" s="447" t="s">
        <v>226</v>
      </c>
      <c r="K1326" s="447" t="s">
        <v>225</v>
      </c>
      <c r="L1326" s="447" t="s">
        <v>225</v>
      </c>
      <c r="M1326" s="447" t="s">
        <v>225</v>
      </c>
      <c r="N1326" s="447" t="s">
        <v>225</v>
      </c>
      <c r="O1326" s="447" t="s">
        <v>293</v>
      </c>
      <c r="P1326" s="447" t="s">
        <v>293</v>
      </c>
      <c r="Q1326" s="447" t="s">
        <v>293</v>
      </c>
      <c r="R1326" s="447" t="s">
        <v>293</v>
      </c>
      <c r="S1326" s="447" t="s">
        <v>293</v>
      </c>
      <c r="T1326" s="447" t="s">
        <v>293</v>
      </c>
      <c r="U1326" s="447" t="s">
        <v>293</v>
      </c>
      <c r="V1326" s="447" t="s">
        <v>293</v>
      </c>
      <c r="W1326" s="447" t="s">
        <v>293</v>
      </c>
      <c r="X1326" s="447" t="s">
        <v>293</v>
      </c>
      <c r="Y1326" s="447" t="s">
        <v>293</v>
      </c>
      <c r="Z1326" s="447" t="s">
        <v>293</v>
      </c>
      <c r="AA1326" s="447" t="s">
        <v>293</v>
      </c>
      <c r="AB1326" s="447" t="s">
        <v>293</v>
      </c>
      <c r="AC1326" s="447" t="s">
        <v>293</v>
      </c>
      <c r="AD1326" s="447" t="s">
        <v>293</v>
      </c>
      <c r="AE1326" s="447" t="s">
        <v>293</v>
      </c>
      <c r="AF1326" s="447" t="s">
        <v>293</v>
      </c>
      <c r="AG1326" s="447" t="s">
        <v>293</v>
      </c>
      <c r="AH1326" s="447" t="s">
        <v>293</v>
      </c>
      <c r="AI1326" s="447" t="s">
        <v>293</v>
      </c>
      <c r="AJ1326" s="447" t="s">
        <v>293</v>
      </c>
      <c r="AK1326" s="447" t="s">
        <v>293</v>
      </c>
      <c r="AL1326" s="447" t="s">
        <v>293</v>
      </c>
      <c r="AM1326" s="447" t="s">
        <v>293</v>
      </c>
      <c r="AN1326" s="447" t="s">
        <v>293</v>
      </c>
      <c r="AO1326" s="447" t="s">
        <v>293</v>
      </c>
      <c r="AP1326" s="447" t="s">
        <v>293</v>
      </c>
      <c r="AQ1326" s="447" t="s">
        <v>293</v>
      </c>
      <c r="AR1326" s="447" t="s">
        <v>293</v>
      </c>
      <c r="AS1326" s="447" t="s">
        <v>293</v>
      </c>
      <c r="AT1326" s="447" t="s">
        <v>293</v>
      </c>
      <c r="AU1326" s="447" t="s">
        <v>293</v>
      </c>
      <c r="AV1326" s="447" t="s">
        <v>293</v>
      </c>
      <c r="AW1326" s="447" t="s">
        <v>293</v>
      </c>
      <c r="AX1326" s="447" t="s">
        <v>293</v>
      </c>
    </row>
    <row r="1327" spans="1:50" x14ac:dyDescent="0.3">
      <c r="A1327" s="447">
        <v>706953</v>
      </c>
      <c r="B1327" s="447" t="s">
        <v>317</v>
      </c>
      <c r="C1327" s="447" t="s">
        <v>226</v>
      </c>
      <c r="D1327" s="447" t="s">
        <v>224</v>
      </c>
      <c r="E1327" s="447" t="s">
        <v>226</v>
      </c>
      <c r="F1327" s="447" t="s">
        <v>226</v>
      </c>
      <c r="G1327" s="447" t="s">
        <v>224</v>
      </c>
      <c r="H1327" s="447" t="s">
        <v>224</v>
      </c>
      <c r="I1327" s="447" t="s">
        <v>226</v>
      </c>
      <c r="J1327" s="447" t="s">
        <v>224</v>
      </c>
      <c r="K1327" s="447" t="s">
        <v>225</v>
      </c>
      <c r="L1327" s="447" t="s">
        <v>226</v>
      </c>
      <c r="M1327" s="447" t="s">
        <v>224</v>
      </c>
      <c r="N1327" s="447" t="s">
        <v>224</v>
      </c>
      <c r="O1327" s="447" t="s">
        <v>293</v>
      </c>
      <c r="P1327" s="447" t="s">
        <v>293</v>
      </c>
      <c r="Q1327" s="447" t="s">
        <v>293</v>
      </c>
      <c r="R1327" s="447" t="s">
        <v>293</v>
      </c>
      <c r="S1327" s="447" t="s">
        <v>293</v>
      </c>
      <c r="T1327" s="447" t="s">
        <v>293</v>
      </c>
      <c r="U1327" s="447" t="s">
        <v>293</v>
      </c>
      <c r="V1327" s="447" t="s">
        <v>293</v>
      </c>
      <c r="W1327" s="447" t="s">
        <v>293</v>
      </c>
      <c r="X1327" s="447" t="s">
        <v>293</v>
      </c>
      <c r="Y1327" s="447" t="s">
        <v>293</v>
      </c>
      <c r="Z1327" s="447" t="s">
        <v>293</v>
      </c>
      <c r="AA1327" s="447" t="s">
        <v>293</v>
      </c>
      <c r="AB1327" s="447" t="s">
        <v>293</v>
      </c>
      <c r="AC1327" s="447" t="s">
        <v>293</v>
      </c>
      <c r="AD1327" s="447" t="s">
        <v>293</v>
      </c>
      <c r="AE1327" s="447" t="s">
        <v>293</v>
      </c>
      <c r="AF1327" s="447" t="s">
        <v>293</v>
      </c>
      <c r="AG1327" s="447" t="s">
        <v>293</v>
      </c>
      <c r="AH1327" s="447" t="s">
        <v>293</v>
      </c>
      <c r="AI1327" s="447" t="s">
        <v>293</v>
      </c>
      <c r="AJ1327" s="447" t="s">
        <v>293</v>
      </c>
      <c r="AK1327" s="447" t="s">
        <v>293</v>
      </c>
      <c r="AL1327" s="447" t="s">
        <v>293</v>
      </c>
      <c r="AM1327" s="447" t="s">
        <v>293</v>
      </c>
      <c r="AN1327" s="447" t="s">
        <v>293</v>
      </c>
      <c r="AO1327" s="447" t="s">
        <v>293</v>
      </c>
      <c r="AP1327" s="447" t="s">
        <v>293</v>
      </c>
      <c r="AQ1327" s="447" t="s">
        <v>293</v>
      </c>
      <c r="AR1327" s="447" t="s">
        <v>293</v>
      </c>
      <c r="AS1327" s="447" t="s">
        <v>293</v>
      </c>
      <c r="AT1327" s="447" t="s">
        <v>293</v>
      </c>
      <c r="AU1327" s="447" t="s">
        <v>293</v>
      </c>
      <c r="AV1327" s="447" t="s">
        <v>293</v>
      </c>
      <c r="AW1327" s="447" t="s">
        <v>293</v>
      </c>
      <c r="AX1327" s="447" t="s">
        <v>293</v>
      </c>
    </row>
    <row r="1328" spans="1:50" x14ac:dyDescent="0.3">
      <c r="A1328" s="447">
        <v>706958</v>
      </c>
      <c r="B1328" s="447" t="s">
        <v>317</v>
      </c>
      <c r="C1328" s="447" t="s">
        <v>226</v>
      </c>
      <c r="D1328" s="447" t="s">
        <v>225</v>
      </c>
      <c r="E1328" s="447" t="s">
        <v>224</v>
      </c>
      <c r="F1328" s="447" t="s">
        <v>226</v>
      </c>
      <c r="G1328" s="447" t="s">
        <v>224</v>
      </c>
      <c r="H1328" s="447" t="s">
        <v>226</v>
      </c>
      <c r="I1328" s="447" t="s">
        <v>226</v>
      </c>
      <c r="J1328" s="447" t="s">
        <v>225</v>
      </c>
      <c r="K1328" s="447" t="s">
        <v>225</v>
      </c>
      <c r="L1328" s="447" t="s">
        <v>226</v>
      </c>
      <c r="M1328" s="447" t="s">
        <v>226</v>
      </c>
      <c r="N1328" s="447" t="s">
        <v>226</v>
      </c>
      <c r="O1328" s="447" t="s">
        <v>293</v>
      </c>
      <c r="P1328" s="447" t="s">
        <v>293</v>
      </c>
      <c r="Q1328" s="447" t="s">
        <v>293</v>
      </c>
      <c r="R1328" s="447" t="s">
        <v>293</v>
      </c>
      <c r="S1328" s="447" t="s">
        <v>293</v>
      </c>
      <c r="T1328" s="447" t="s">
        <v>293</v>
      </c>
      <c r="U1328" s="447" t="s">
        <v>293</v>
      </c>
      <c r="V1328" s="447" t="s">
        <v>293</v>
      </c>
      <c r="W1328" s="447" t="s">
        <v>293</v>
      </c>
      <c r="X1328" s="447" t="s">
        <v>293</v>
      </c>
      <c r="Y1328" s="447" t="s">
        <v>293</v>
      </c>
      <c r="Z1328" s="447" t="s">
        <v>293</v>
      </c>
      <c r="AA1328" s="447" t="s">
        <v>293</v>
      </c>
      <c r="AB1328" s="447" t="s">
        <v>293</v>
      </c>
      <c r="AC1328" s="447" t="s">
        <v>293</v>
      </c>
      <c r="AD1328" s="447" t="s">
        <v>293</v>
      </c>
      <c r="AE1328" s="447" t="s">
        <v>293</v>
      </c>
      <c r="AF1328" s="447" t="s">
        <v>293</v>
      </c>
      <c r="AG1328" s="447" t="s">
        <v>293</v>
      </c>
      <c r="AH1328" s="447" t="s">
        <v>293</v>
      </c>
      <c r="AI1328" s="447" t="s">
        <v>293</v>
      </c>
      <c r="AJ1328" s="447" t="s">
        <v>293</v>
      </c>
      <c r="AK1328" s="447" t="s">
        <v>293</v>
      </c>
      <c r="AL1328" s="447" t="s">
        <v>293</v>
      </c>
      <c r="AM1328" s="447" t="s">
        <v>293</v>
      </c>
      <c r="AN1328" s="447" t="s">
        <v>293</v>
      </c>
      <c r="AO1328" s="447" t="s">
        <v>293</v>
      </c>
      <c r="AP1328" s="447" t="s">
        <v>293</v>
      </c>
      <c r="AQ1328" s="447" t="s">
        <v>293</v>
      </c>
      <c r="AR1328" s="447" t="s">
        <v>293</v>
      </c>
      <c r="AS1328" s="447" t="s">
        <v>293</v>
      </c>
      <c r="AT1328" s="447" t="s">
        <v>293</v>
      </c>
      <c r="AU1328" s="447" t="s">
        <v>293</v>
      </c>
      <c r="AV1328" s="447" t="s">
        <v>293</v>
      </c>
      <c r="AW1328" s="447" t="s">
        <v>293</v>
      </c>
      <c r="AX1328" s="447" t="s">
        <v>293</v>
      </c>
    </row>
    <row r="1329" spans="1:50" x14ac:dyDescent="0.3">
      <c r="A1329" s="447">
        <v>706983</v>
      </c>
      <c r="B1329" s="447" t="s">
        <v>317</v>
      </c>
      <c r="C1329" s="447" t="s">
        <v>226</v>
      </c>
      <c r="D1329" s="447" t="s">
        <v>224</v>
      </c>
      <c r="E1329" s="447" t="s">
        <v>226</v>
      </c>
      <c r="F1329" s="447" t="s">
        <v>224</v>
      </c>
      <c r="G1329" s="447" t="s">
        <v>225</v>
      </c>
      <c r="H1329" s="447" t="s">
        <v>226</v>
      </c>
      <c r="I1329" s="447" t="s">
        <v>225</v>
      </c>
      <c r="J1329" s="447" t="s">
        <v>226</v>
      </c>
      <c r="K1329" s="447" t="s">
        <v>225</v>
      </c>
      <c r="L1329" s="447" t="s">
        <v>225</v>
      </c>
      <c r="M1329" s="447" t="s">
        <v>226</v>
      </c>
      <c r="N1329" s="447" t="s">
        <v>226</v>
      </c>
      <c r="O1329" s="447" t="s">
        <v>293</v>
      </c>
      <c r="P1329" s="447" t="s">
        <v>293</v>
      </c>
      <c r="Q1329" s="447" t="s">
        <v>293</v>
      </c>
      <c r="R1329" s="447" t="s">
        <v>293</v>
      </c>
      <c r="S1329" s="447" t="s">
        <v>293</v>
      </c>
      <c r="T1329" s="447" t="s">
        <v>293</v>
      </c>
      <c r="U1329" s="447" t="s">
        <v>293</v>
      </c>
      <c r="V1329" s="447" t="s">
        <v>293</v>
      </c>
      <c r="W1329" s="447" t="s">
        <v>293</v>
      </c>
      <c r="X1329" s="447" t="s">
        <v>293</v>
      </c>
      <c r="Y1329" s="447" t="s">
        <v>293</v>
      </c>
      <c r="Z1329" s="447" t="s">
        <v>293</v>
      </c>
      <c r="AA1329" s="447" t="s">
        <v>293</v>
      </c>
      <c r="AB1329" s="447" t="s">
        <v>293</v>
      </c>
      <c r="AC1329" s="447" t="s">
        <v>293</v>
      </c>
      <c r="AD1329" s="447" t="s">
        <v>293</v>
      </c>
      <c r="AE1329" s="447" t="s">
        <v>293</v>
      </c>
      <c r="AF1329" s="447" t="s">
        <v>293</v>
      </c>
      <c r="AG1329" s="447" t="s">
        <v>293</v>
      </c>
      <c r="AH1329" s="447" t="s">
        <v>293</v>
      </c>
      <c r="AI1329" s="447" t="s">
        <v>293</v>
      </c>
      <c r="AJ1329" s="447" t="s">
        <v>293</v>
      </c>
      <c r="AK1329" s="447" t="s">
        <v>293</v>
      </c>
      <c r="AL1329" s="447" t="s">
        <v>293</v>
      </c>
      <c r="AM1329" s="447" t="s">
        <v>293</v>
      </c>
      <c r="AN1329" s="447" t="s">
        <v>293</v>
      </c>
      <c r="AO1329" s="447" t="s">
        <v>293</v>
      </c>
      <c r="AP1329" s="447" t="s">
        <v>293</v>
      </c>
      <c r="AQ1329" s="447" t="s">
        <v>293</v>
      </c>
      <c r="AR1329" s="447" t="s">
        <v>293</v>
      </c>
      <c r="AS1329" s="447" t="s">
        <v>293</v>
      </c>
      <c r="AT1329" s="447" t="s">
        <v>293</v>
      </c>
      <c r="AU1329" s="447" t="s">
        <v>293</v>
      </c>
      <c r="AV1329" s="447" t="s">
        <v>293</v>
      </c>
      <c r="AW1329" s="447" t="s">
        <v>293</v>
      </c>
      <c r="AX1329" s="447" t="s">
        <v>293</v>
      </c>
    </row>
    <row r="1330" spans="1:50" x14ac:dyDescent="0.3">
      <c r="A1330" s="447">
        <v>706986</v>
      </c>
      <c r="B1330" s="447" t="s">
        <v>317</v>
      </c>
      <c r="C1330" s="447" t="s">
        <v>226</v>
      </c>
      <c r="D1330" s="447" t="s">
        <v>225</v>
      </c>
      <c r="E1330" s="447" t="s">
        <v>226</v>
      </c>
      <c r="F1330" s="447" t="s">
        <v>225</v>
      </c>
      <c r="G1330" s="447" t="s">
        <v>226</v>
      </c>
      <c r="H1330" s="447" t="s">
        <v>226</v>
      </c>
      <c r="I1330" s="447" t="s">
        <v>225</v>
      </c>
      <c r="J1330" s="447" t="s">
        <v>226</v>
      </c>
      <c r="K1330" s="447" t="s">
        <v>225</v>
      </c>
      <c r="L1330" s="447" t="s">
        <v>226</v>
      </c>
      <c r="M1330" s="447" t="s">
        <v>226</v>
      </c>
      <c r="N1330" s="447" t="s">
        <v>226</v>
      </c>
    </row>
    <row r="1331" spans="1:50" x14ac:dyDescent="0.3">
      <c r="A1331" s="447">
        <v>707002</v>
      </c>
      <c r="B1331" s="447" t="s">
        <v>317</v>
      </c>
      <c r="C1331" s="447" t="s">
        <v>226</v>
      </c>
      <c r="D1331" s="447" t="s">
        <v>224</v>
      </c>
      <c r="E1331" s="447" t="s">
        <v>226</v>
      </c>
      <c r="F1331" s="447" t="s">
        <v>226</v>
      </c>
      <c r="G1331" s="447" t="s">
        <v>226</v>
      </c>
      <c r="H1331" s="447" t="s">
        <v>224</v>
      </c>
      <c r="I1331" s="447" t="s">
        <v>225</v>
      </c>
      <c r="J1331" s="447" t="s">
        <v>225</v>
      </c>
      <c r="K1331" s="447" t="s">
        <v>225</v>
      </c>
      <c r="L1331" s="447" t="s">
        <v>226</v>
      </c>
      <c r="M1331" s="447" t="s">
        <v>225</v>
      </c>
      <c r="N1331" s="447" t="s">
        <v>226</v>
      </c>
      <c r="O1331" s="447" t="s">
        <v>293</v>
      </c>
      <c r="P1331" s="447" t="s">
        <v>293</v>
      </c>
      <c r="Q1331" s="447" t="s">
        <v>293</v>
      </c>
      <c r="R1331" s="447" t="s">
        <v>293</v>
      </c>
      <c r="S1331" s="447" t="s">
        <v>293</v>
      </c>
      <c r="T1331" s="447" t="s">
        <v>293</v>
      </c>
      <c r="U1331" s="447" t="s">
        <v>293</v>
      </c>
      <c r="V1331" s="447" t="s">
        <v>293</v>
      </c>
      <c r="W1331" s="447" t="s">
        <v>293</v>
      </c>
      <c r="X1331" s="447" t="s">
        <v>293</v>
      </c>
      <c r="Y1331" s="447" t="s">
        <v>293</v>
      </c>
      <c r="Z1331" s="447" t="s">
        <v>293</v>
      </c>
      <c r="AA1331" s="447" t="s">
        <v>293</v>
      </c>
      <c r="AB1331" s="447" t="s">
        <v>293</v>
      </c>
      <c r="AC1331" s="447" t="s">
        <v>293</v>
      </c>
      <c r="AD1331" s="447" t="s">
        <v>293</v>
      </c>
      <c r="AE1331" s="447" t="s">
        <v>293</v>
      </c>
      <c r="AF1331" s="447" t="s">
        <v>293</v>
      </c>
      <c r="AG1331" s="447" t="s">
        <v>293</v>
      </c>
      <c r="AH1331" s="447" t="s">
        <v>293</v>
      </c>
      <c r="AI1331" s="447" t="s">
        <v>293</v>
      </c>
      <c r="AJ1331" s="447" t="s">
        <v>293</v>
      </c>
      <c r="AK1331" s="447" t="s">
        <v>293</v>
      </c>
      <c r="AL1331" s="447" t="s">
        <v>293</v>
      </c>
      <c r="AM1331" s="447" t="s">
        <v>293</v>
      </c>
      <c r="AN1331" s="447" t="s">
        <v>293</v>
      </c>
      <c r="AO1331" s="447" t="s">
        <v>293</v>
      </c>
      <c r="AP1331" s="447" t="s">
        <v>293</v>
      </c>
      <c r="AQ1331" s="447" t="s">
        <v>293</v>
      </c>
      <c r="AR1331" s="447" t="s">
        <v>293</v>
      </c>
      <c r="AS1331" s="447" t="s">
        <v>293</v>
      </c>
      <c r="AT1331" s="447" t="s">
        <v>293</v>
      </c>
      <c r="AU1331" s="447" t="s">
        <v>293</v>
      </c>
      <c r="AV1331" s="447" t="s">
        <v>293</v>
      </c>
      <c r="AW1331" s="447" t="s">
        <v>293</v>
      </c>
      <c r="AX1331" s="447" t="s">
        <v>293</v>
      </c>
    </row>
    <row r="1332" spans="1:50" x14ac:dyDescent="0.3">
      <c r="A1332" s="447">
        <v>707012</v>
      </c>
      <c r="B1332" s="447" t="s">
        <v>317</v>
      </c>
      <c r="C1332" s="447" t="s">
        <v>226</v>
      </c>
      <c r="D1332" s="447" t="s">
        <v>224</v>
      </c>
      <c r="E1332" s="447" t="s">
        <v>226</v>
      </c>
      <c r="F1332" s="447" t="s">
        <v>226</v>
      </c>
      <c r="G1332" s="447" t="s">
        <v>224</v>
      </c>
      <c r="H1332" s="447" t="s">
        <v>226</v>
      </c>
      <c r="I1332" s="447" t="s">
        <v>224</v>
      </c>
      <c r="J1332" s="447" t="s">
        <v>224</v>
      </c>
      <c r="K1332" s="447" t="s">
        <v>226</v>
      </c>
      <c r="L1332" s="447" t="s">
        <v>224</v>
      </c>
      <c r="M1332" s="447" t="s">
        <v>226</v>
      </c>
      <c r="N1332" s="447" t="s">
        <v>226</v>
      </c>
      <c r="O1332" s="447" t="s">
        <v>293</v>
      </c>
      <c r="P1332" s="447" t="s">
        <v>293</v>
      </c>
      <c r="Q1332" s="447" t="s">
        <v>293</v>
      </c>
      <c r="R1332" s="447" t="s">
        <v>293</v>
      </c>
      <c r="S1332" s="447" t="s">
        <v>293</v>
      </c>
      <c r="T1332" s="447" t="s">
        <v>293</v>
      </c>
      <c r="U1332" s="447" t="s">
        <v>293</v>
      </c>
      <c r="V1332" s="447" t="s">
        <v>293</v>
      </c>
      <c r="W1332" s="447" t="s">
        <v>293</v>
      </c>
      <c r="X1332" s="447" t="s">
        <v>293</v>
      </c>
      <c r="Y1332" s="447" t="s">
        <v>293</v>
      </c>
      <c r="Z1332" s="447" t="s">
        <v>293</v>
      </c>
      <c r="AA1332" s="447" t="s">
        <v>293</v>
      </c>
      <c r="AB1332" s="447" t="s">
        <v>293</v>
      </c>
      <c r="AC1332" s="447" t="s">
        <v>293</v>
      </c>
      <c r="AD1332" s="447" t="s">
        <v>293</v>
      </c>
      <c r="AE1332" s="447" t="s">
        <v>293</v>
      </c>
      <c r="AF1332" s="447" t="s">
        <v>293</v>
      </c>
      <c r="AG1332" s="447" t="s">
        <v>293</v>
      </c>
      <c r="AH1332" s="447" t="s">
        <v>293</v>
      </c>
      <c r="AI1332" s="447" t="s">
        <v>293</v>
      </c>
      <c r="AJ1332" s="447" t="s">
        <v>293</v>
      </c>
      <c r="AK1332" s="447" t="s">
        <v>293</v>
      </c>
      <c r="AL1332" s="447" t="s">
        <v>293</v>
      </c>
      <c r="AM1332" s="447" t="s">
        <v>293</v>
      </c>
      <c r="AN1332" s="447" t="s">
        <v>293</v>
      </c>
      <c r="AO1332" s="447" t="s">
        <v>293</v>
      </c>
      <c r="AP1332" s="447" t="s">
        <v>293</v>
      </c>
      <c r="AQ1332" s="447" t="s">
        <v>293</v>
      </c>
      <c r="AR1332" s="447" t="s">
        <v>293</v>
      </c>
      <c r="AS1332" s="447" t="s">
        <v>293</v>
      </c>
      <c r="AT1332" s="447" t="s">
        <v>293</v>
      </c>
      <c r="AU1332" s="447" t="s">
        <v>293</v>
      </c>
      <c r="AV1332" s="447" t="s">
        <v>293</v>
      </c>
      <c r="AW1332" s="447" t="s">
        <v>293</v>
      </c>
      <c r="AX1332" s="447" t="s">
        <v>293</v>
      </c>
    </row>
    <row r="1333" spans="1:50" x14ac:dyDescent="0.3">
      <c r="A1333" s="447">
        <v>707037</v>
      </c>
      <c r="B1333" s="447" t="s">
        <v>317</v>
      </c>
      <c r="C1333" s="447" t="s">
        <v>226</v>
      </c>
      <c r="D1333" s="447" t="s">
        <v>225</v>
      </c>
      <c r="E1333" s="447" t="s">
        <v>224</v>
      </c>
      <c r="F1333" s="447" t="s">
        <v>226</v>
      </c>
      <c r="G1333" s="447" t="s">
        <v>225</v>
      </c>
      <c r="H1333" s="447" t="s">
        <v>224</v>
      </c>
      <c r="I1333" s="447" t="s">
        <v>224</v>
      </c>
      <c r="J1333" s="447" t="s">
        <v>226</v>
      </c>
      <c r="K1333" s="447" t="s">
        <v>224</v>
      </c>
      <c r="L1333" s="447" t="s">
        <v>225</v>
      </c>
      <c r="M1333" s="447" t="s">
        <v>225</v>
      </c>
      <c r="N1333" s="447" t="s">
        <v>226</v>
      </c>
      <c r="O1333" s="447" t="s">
        <v>293</v>
      </c>
      <c r="P1333" s="447" t="s">
        <v>293</v>
      </c>
      <c r="Q1333" s="447" t="s">
        <v>293</v>
      </c>
      <c r="R1333" s="447" t="s">
        <v>293</v>
      </c>
      <c r="S1333" s="447" t="s">
        <v>293</v>
      </c>
      <c r="T1333" s="447" t="s">
        <v>293</v>
      </c>
      <c r="U1333" s="447" t="s">
        <v>293</v>
      </c>
      <c r="V1333" s="447" t="s">
        <v>293</v>
      </c>
      <c r="W1333" s="447" t="s">
        <v>293</v>
      </c>
      <c r="X1333" s="447" t="s">
        <v>293</v>
      </c>
      <c r="Y1333" s="447" t="s">
        <v>293</v>
      </c>
      <c r="Z1333" s="447" t="s">
        <v>293</v>
      </c>
      <c r="AA1333" s="447" t="s">
        <v>293</v>
      </c>
      <c r="AB1333" s="447" t="s">
        <v>293</v>
      </c>
      <c r="AC1333" s="447" t="s">
        <v>293</v>
      </c>
      <c r="AD1333" s="447" t="s">
        <v>293</v>
      </c>
      <c r="AE1333" s="447" t="s">
        <v>293</v>
      </c>
      <c r="AF1333" s="447" t="s">
        <v>293</v>
      </c>
      <c r="AG1333" s="447" t="s">
        <v>293</v>
      </c>
      <c r="AH1333" s="447" t="s">
        <v>293</v>
      </c>
      <c r="AI1333" s="447" t="s">
        <v>293</v>
      </c>
      <c r="AJ1333" s="447" t="s">
        <v>293</v>
      </c>
      <c r="AK1333" s="447" t="s">
        <v>293</v>
      </c>
      <c r="AL1333" s="447" t="s">
        <v>293</v>
      </c>
      <c r="AM1333" s="447" t="s">
        <v>293</v>
      </c>
      <c r="AN1333" s="447" t="s">
        <v>293</v>
      </c>
      <c r="AO1333" s="447" t="s">
        <v>293</v>
      </c>
      <c r="AP1333" s="447" t="s">
        <v>293</v>
      </c>
      <c r="AQ1333" s="447" t="s">
        <v>293</v>
      </c>
      <c r="AR1333" s="447" t="s">
        <v>293</v>
      </c>
      <c r="AS1333" s="447" t="s">
        <v>293</v>
      </c>
      <c r="AT1333" s="447" t="s">
        <v>293</v>
      </c>
      <c r="AU1333" s="447" t="s">
        <v>293</v>
      </c>
      <c r="AV1333" s="447" t="s">
        <v>293</v>
      </c>
      <c r="AW1333" s="447" t="s">
        <v>293</v>
      </c>
      <c r="AX1333" s="447" t="s">
        <v>293</v>
      </c>
    </row>
    <row r="1334" spans="1:50" x14ac:dyDescent="0.3">
      <c r="A1334" s="447">
        <v>707047</v>
      </c>
      <c r="B1334" s="447" t="s">
        <v>317</v>
      </c>
      <c r="C1334" s="447" t="s">
        <v>226</v>
      </c>
      <c r="D1334" s="447" t="s">
        <v>224</v>
      </c>
      <c r="E1334" s="447" t="s">
        <v>226</v>
      </c>
      <c r="F1334" s="447" t="s">
        <v>226</v>
      </c>
      <c r="G1334" s="447" t="s">
        <v>226</v>
      </c>
      <c r="H1334" s="447" t="s">
        <v>226</v>
      </c>
      <c r="I1334" s="447" t="s">
        <v>224</v>
      </c>
      <c r="J1334" s="447" t="s">
        <v>226</v>
      </c>
      <c r="K1334" s="447" t="s">
        <v>225</v>
      </c>
      <c r="L1334" s="447" t="s">
        <v>224</v>
      </c>
      <c r="M1334" s="447" t="s">
        <v>226</v>
      </c>
      <c r="N1334" s="447" t="s">
        <v>226</v>
      </c>
      <c r="O1334" s="447" t="s">
        <v>293</v>
      </c>
      <c r="P1334" s="447" t="s">
        <v>293</v>
      </c>
      <c r="Q1334" s="447" t="s">
        <v>293</v>
      </c>
      <c r="R1334" s="447" t="s">
        <v>293</v>
      </c>
      <c r="S1334" s="447" t="s">
        <v>293</v>
      </c>
      <c r="T1334" s="447" t="s">
        <v>293</v>
      </c>
      <c r="U1334" s="447" t="s">
        <v>293</v>
      </c>
      <c r="V1334" s="447" t="s">
        <v>293</v>
      </c>
      <c r="W1334" s="447" t="s">
        <v>293</v>
      </c>
      <c r="X1334" s="447" t="s">
        <v>293</v>
      </c>
      <c r="Y1334" s="447" t="s">
        <v>293</v>
      </c>
      <c r="Z1334" s="447" t="s">
        <v>293</v>
      </c>
      <c r="AA1334" s="447" t="s">
        <v>293</v>
      </c>
      <c r="AB1334" s="447" t="s">
        <v>293</v>
      </c>
      <c r="AC1334" s="447" t="s">
        <v>293</v>
      </c>
      <c r="AD1334" s="447" t="s">
        <v>293</v>
      </c>
      <c r="AE1334" s="447" t="s">
        <v>293</v>
      </c>
      <c r="AF1334" s="447" t="s">
        <v>293</v>
      </c>
      <c r="AG1334" s="447" t="s">
        <v>293</v>
      </c>
      <c r="AH1334" s="447" t="s">
        <v>293</v>
      </c>
      <c r="AI1334" s="447" t="s">
        <v>293</v>
      </c>
      <c r="AJ1334" s="447" t="s">
        <v>293</v>
      </c>
      <c r="AK1334" s="447" t="s">
        <v>293</v>
      </c>
      <c r="AL1334" s="447" t="s">
        <v>293</v>
      </c>
      <c r="AM1334" s="447" t="s">
        <v>293</v>
      </c>
      <c r="AN1334" s="447" t="s">
        <v>293</v>
      </c>
      <c r="AO1334" s="447" t="s">
        <v>293</v>
      </c>
      <c r="AP1334" s="447" t="s">
        <v>293</v>
      </c>
      <c r="AQ1334" s="447" t="s">
        <v>293</v>
      </c>
      <c r="AR1334" s="447" t="s">
        <v>293</v>
      </c>
      <c r="AS1334" s="447" t="s">
        <v>293</v>
      </c>
      <c r="AT1334" s="447" t="s">
        <v>293</v>
      </c>
      <c r="AU1334" s="447" t="s">
        <v>293</v>
      </c>
      <c r="AV1334" s="447" t="s">
        <v>293</v>
      </c>
      <c r="AW1334" s="447" t="s">
        <v>293</v>
      </c>
      <c r="AX1334" s="447" t="s">
        <v>293</v>
      </c>
    </row>
    <row r="1335" spans="1:50" x14ac:dyDescent="0.3">
      <c r="A1335" s="447">
        <v>707053</v>
      </c>
      <c r="B1335" s="447" t="s">
        <v>317</v>
      </c>
      <c r="C1335" s="447" t="s">
        <v>226</v>
      </c>
      <c r="D1335" s="447" t="s">
        <v>226</v>
      </c>
      <c r="E1335" s="447" t="s">
        <v>225</v>
      </c>
      <c r="F1335" s="447" t="s">
        <v>226</v>
      </c>
      <c r="G1335" s="447" t="s">
        <v>224</v>
      </c>
      <c r="H1335" s="447" t="s">
        <v>225</v>
      </c>
      <c r="I1335" s="447" t="s">
        <v>226</v>
      </c>
      <c r="J1335" s="447" t="s">
        <v>224</v>
      </c>
      <c r="K1335" s="447" t="s">
        <v>224</v>
      </c>
      <c r="L1335" s="447" t="s">
        <v>225</v>
      </c>
      <c r="M1335" s="447" t="s">
        <v>224</v>
      </c>
      <c r="N1335" s="447" t="s">
        <v>225</v>
      </c>
      <c r="O1335" s="447" t="s">
        <v>293</v>
      </c>
      <c r="P1335" s="447" t="s">
        <v>293</v>
      </c>
      <c r="Q1335" s="447" t="s">
        <v>293</v>
      </c>
      <c r="R1335" s="447" t="s">
        <v>293</v>
      </c>
      <c r="S1335" s="447" t="s">
        <v>293</v>
      </c>
      <c r="T1335" s="447" t="s">
        <v>293</v>
      </c>
      <c r="U1335" s="447" t="s">
        <v>293</v>
      </c>
      <c r="V1335" s="447" t="s">
        <v>293</v>
      </c>
      <c r="W1335" s="447" t="s">
        <v>293</v>
      </c>
      <c r="X1335" s="447" t="s">
        <v>293</v>
      </c>
      <c r="Y1335" s="447" t="s">
        <v>293</v>
      </c>
      <c r="Z1335" s="447" t="s">
        <v>293</v>
      </c>
      <c r="AA1335" s="447" t="s">
        <v>293</v>
      </c>
      <c r="AB1335" s="447" t="s">
        <v>293</v>
      </c>
      <c r="AC1335" s="447" t="s">
        <v>293</v>
      </c>
      <c r="AD1335" s="447" t="s">
        <v>293</v>
      </c>
      <c r="AE1335" s="447" t="s">
        <v>293</v>
      </c>
      <c r="AF1335" s="447" t="s">
        <v>293</v>
      </c>
      <c r="AG1335" s="447" t="s">
        <v>293</v>
      </c>
      <c r="AH1335" s="447" t="s">
        <v>293</v>
      </c>
      <c r="AI1335" s="447" t="s">
        <v>293</v>
      </c>
      <c r="AJ1335" s="447" t="s">
        <v>293</v>
      </c>
      <c r="AK1335" s="447" t="s">
        <v>293</v>
      </c>
      <c r="AL1335" s="447" t="s">
        <v>293</v>
      </c>
      <c r="AM1335" s="447" t="s">
        <v>293</v>
      </c>
      <c r="AN1335" s="447" t="s">
        <v>293</v>
      </c>
      <c r="AO1335" s="447" t="s">
        <v>293</v>
      </c>
      <c r="AP1335" s="447" t="s">
        <v>293</v>
      </c>
      <c r="AQ1335" s="447" t="s">
        <v>293</v>
      </c>
      <c r="AR1335" s="447" t="s">
        <v>293</v>
      </c>
      <c r="AS1335" s="447" t="s">
        <v>293</v>
      </c>
      <c r="AT1335" s="447" t="s">
        <v>293</v>
      </c>
      <c r="AU1335" s="447" t="s">
        <v>293</v>
      </c>
      <c r="AV1335" s="447" t="s">
        <v>293</v>
      </c>
      <c r="AW1335" s="447" t="s">
        <v>293</v>
      </c>
      <c r="AX1335" s="447" t="s">
        <v>293</v>
      </c>
    </row>
    <row r="1336" spans="1:50" x14ac:dyDescent="0.3">
      <c r="A1336" s="447">
        <v>707055</v>
      </c>
      <c r="B1336" s="447" t="s">
        <v>317</v>
      </c>
      <c r="C1336" s="447" t="s">
        <v>226</v>
      </c>
      <c r="D1336" s="447" t="s">
        <v>226</v>
      </c>
      <c r="E1336" s="447" t="s">
        <v>226</v>
      </c>
      <c r="F1336" s="447" t="s">
        <v>226</v>
      </c>
      <c r="G1336" s="447" t="s">
        <v>224</v>
      </c>
      <c r="H1336" s="447" t="s">
        <v>226</v>
      </c>
      <c r="I1336" s="447" t="s">
        <v>226</v>
      </c>
      <c r="J1336" s="447" t="s">
        <v>225</v>
      </c>
      <c r="K1336" s="447" t="s">
        <v>226</v>
      </c>
      <c r="L1336" s="447" t="s">
        <v>225</v>
      </c>
      <c r="M1336" s="447" t="s">
        <v>225</v>
      </c>
      <c r="N1336" s="447" t="s">
        <v>226</v>
      </c>
      <c r="O1336" s="447" t="s">
        <v>293</v>
      </c>
      <c r="P1336" s="447" t="s">
        <v>293</v>
      </c>
      <c r="Q1336" s="447" t="s">
        <v>293</v>
      </c>
      <c r="R1336" s="447" t="s">
        <v>293</v>
      </c>
      <c r="S1336" s="447" t="s">
        <v>293</v>
      </c>
      <c r="T1336" s="447" t="s">
        <v>293</v>
      </c>
      <c r="U1336" s="447" t="s">
        <v>293</v>
      </c>
      <c r="V1336" s="447" t="s">
        <v>293</v>
      </c>
      <c r="W1336" s="447" t="s">
        <v>293</v>
      </c>
      <c r="X1336" s="447" t="s">
        <v>293</v>
      </c>
      <c r="Y1336" s="447" t="s">
        <v>293</v>
      </c>
      <c r="Z1336" s="447" t="s">
        <v>293</v>
      </c>
      <c r="AA1336" s="447" t="s">
        <v>293</v>
      </c>
      <c r="AB1336" s="447" t="s">
        <v>293</v>
      </c>
      <c r="AC1336" s="447" t="s">
        <v>293</v>
      </c>
      <c r="AD1336" s="447" t="s">
        <v>293</v>
      </c>
      <c r="AE1336" s="447" t="s">
        <v>293</v>
      </c>
      <c r="AF1336" s="447" t="s">
        <v>293</v>
      </c>
      <c r="AG1336" s="447" t="s">
        <v>293</v>
      </c>
      <c r="AH1336" s="447" t="s">
        <v>293</v>
      </c>
      <c r="AI1336" s="447" t="s">
        <v>293</v>
      </c>
      <c r="AJ1336" s="447" t="s">
        <v>293</v>
      </c>
      <c r="AK1336" s="447" t="s">
        <v>293</v>
      </c>
      <c r="AL1336" s="447" t="s">
        <v>293</v>
      </c>
      <c r="AM1336" s="447" t="s">
        <v>293</v>
      </c>
      <c r="AN1336" s="447" t="s">
        <v>293</v>
      </c>
      <c r="AO1336" s="447" t="s">
        <v>293</v>
      </c>
      <c r="AP1336" s="447" t="s">
        <v>293</v>
      </c>
      <c r="AQ1336" s="447" t="s">
        <v>293</v>
      </c>
      <c r="AR1336" s="447" t="s">
        <v>293</v>
      </c>
      <c r="AS1336" s="447" t="s">
        <v>293</v>
      </c>
      <c r="AT1336" s="447" t="s">
        <v>293</v>
      </c>
      <c r="AU1336" s="447" t="s">
        <v>293</v>
      </c>
      <c r="AV1336" s="447" t="s">
        <v>293</v>
      </c>
      <c r="AW1336" s="447" t="s">
        <v>293</v>
      </c>
      <c r="AX1336" s="447" t="s">
        <v>293</v>
      </c>
    </row>
    <row r="1337" spans="1:50" x14ac:dyDescent="0.3">
      <c r="A1337" s="447">
        <v>707061</v>
      </c>
      <c r="B1337" s="447" t="s">
        <v>317</v>
      </c>
      <c r="C1337" s="447" t="s">
        <v>226</v>
      </c>
      <c r="D1337" s="447" t="s">
        <v>224</v>
      </c>
      <c r="E1337" s="447" t="s">
        <v>224</v>
      </c>
      <c r="F1337" s="447" t="s">
        <v>226</v>
      </c>
      <c r="G1337" s="447" t="s">
        <v>224</v>
      </c>
      <c r="H1337" s="447" t="s">
        <v>226</v>
      </c>
      <c r="I1337" s="447" t="s">
        <v>225</v>
      </c>
      <c r="J1337" s="447" t="s">
        <v>226</v>
      </c>
      <c r="K1337" s="447" t="s">
        <v>225</v>
      </c>
      <c r="L1337" s="447" t="s">
        <v>225</v>
      </c>
      <c r="M1337" s="447" t="s">
        <v>225</v>
      </c>
      <c r="N1337" s="447" t="s">
        <v>226</v>
      </c>
      <c r="O1337" s="447" t="s">
        <v>293</v>
      </c>
      <c r="P1337" s="447" t="s">
        <v>293</v>
      </c>
      <c r="Q1337" s="447" t="s">
        <v>293</v>
      </c>
      <c r="R1337" s="447" t="s">
        <v>293</v>
      </c>
      <c r="S1337" s="447" t="s">
        <v>293</v>
      </c>
      <c r="T1337" s="447" t="s">
        <v>293</v>
      </c>
      <c r="U1337" s="447" t="s">
        <v>293</v>
      </c>
      <c r="V1337" s="447" t="s">
        <v>293</v>
      </c>
      <c r="W1337" s="447" t="s">
        <v>293</v>
      </c>
      <c r="X1337" s="447" t="s">
        <v>293</v>
      </c>
      <c r="Y1337" s="447" t="s">
        <v>293</v>
      </c>
      <c r="Z1337" s="447" t="s">
        <v>293</v>
      </c>
      <c r="AA1337" s="447" t="s">
        <v>293</v>
      </c>
      <c r="AB1337" s="447" t="s">
        <v>293</v>
      </c>
      <c r="AC1337" s="447" t="s">
        <v>293</v>
      </c>
      <c r="AD1337" s="447" t="s">
        <v>293</v>
      </c>
      <c r="AE1337" s="447" t="s">
        <v>293</v>
      </c>
      <c r="AF1337" s="447" t="s">
        <v>293</v>
      </c>
      <c r="AG1337" s="447" t="s">
        <v>293</v>
      </c>
      <c r="AH1337" s="447" t="s">
        <v>293</v>
      </c>
      <c r="AI1337" s="447" t="s">
        <v>293</v>
      </c>
      <c r="AJ1337" s="447" t="s">
        <v>293</v>
      </c>
      <c r="AK1337" s="447" t="s">
        <v>293</v>
      </c>
      <c r="AL1337" s="447" t="s">
        <v>293</v>
      </c>
      <c r="AM1337" s="447" t="s">
        <v>293</v>
      </c>
      <c r="AN1337" s="447" t="s">
        <v>293</v>
      </c>
      <c r="AO1337" s="447" t="s">
        <v>293</v>
      </c>
      <c r="AP1337" s="447" t="s">
        <v>293</v>
      </c>
      <c r="AQ1337" s="447" t="s">
        <v>293</v>
      </c>
      <c r="AR1337" s="447" t="s">
        <v>293</v>
      </c>
      <c r="AS1337" s="447" t="s">
        <v>293</v>
      </c>
      <c r="AT1337" s="447" t="s">
        <v>293</v>
      </c>
      <c r="AU1337" s="447" t="s">
        <v>293</v>
      </c>
      <c r="AV1337" s="447" t="s">
        <v>293</v>
      </c>
      <c r="AW1337" s="447" t="s">
        <v>293</v>
      </c>
      <c r="AX1337" s="447" t="s">
        <v>293</v>
      </c>
    </row>
    <row r="1338" spans="1:50" x14ac:dyDescent="0.3">
      <c r="A1338" s="447">
        <v>707065</v>
      </c>
      <c r="B1338" s="447" t="s">
        <v>317</v>
      </c>
      <c r="C1338" s="447" t="s">
        <v>226</v>
      </c>
      <c r="D1338" s="447" t="s">
        <v>224</v>
      </c>
      <c r="E1338" s="447" t="s">
        <v>224</v>
      </c>
      <c r="F1338" s="447" t="s">
        <v>226</v>
      </c>
      <c r="G1338" s="447" t="s">
        <v>225</v>
      </c>
      <c r="H1338" s="447" t="s">
        <v>225</v>
      </c>
      <c r="I1338" s="447" t="s">
        <v>225</v>
      </c>
      <c r="J1338" s="447" t="s">
        <v>225</v>
      </c>
      <c r="K1338" s="447" t="s">
        <v>225</v>
      </c>
      <c r="L1338" s="447" t="s">
        <v>225</v>
      </c>
      <c r="M1338" s="447" t="s">
        <v>225</v>
      </c>
      <c r="N1338" s="447" t="s">
        <v>225</v>
      </c>
      <c r="O1338" s="447" t="s">
        <v>293</v>
      </c>
      <c r="P1338" s="447" t="s">
        <v>293</v>
      </c>
      <c r="Q1338" s="447" t="s">
        <v>293</v>
      </c>
      <c r="R1338" s="447" t="s">
        <v>293</v>
      </c>
      <c r="S1338" s="447" t="s">
        <v>293</v>
      </c>
      <c r="T1338" s="447" t="s">
        <v>293</v>
      </c>
      <c r="U1338" s="447" t="s">
        <v>293</v>
      </c>
      <c r="V1338" s="447" t="s">
        <v>293</v>
      </c>
      <c r="W1338" s="447" t="s">
        <v>293</v>
      </c>
      <c r="X1338" s="447" t="s">
        <v>293</v>
      </c>
      <c r="Y1338" s="447" t="s">
        <v>293</v>
      </c>
      <c r="Z1338" s="447" t="s">
        <v>293</v>
      </c>
      <c r="AA1338" s="447" t="s">
        <v>293</v>
      </c>
      <c r="AB1338" s="447" t="s">
        <v>293</v>
      </c>
      <c r="AC1338" s="447" t="s">
        <v>293</v>
      </c>
      <c r="AD1338" s="447" t="s">
        <v>293</v>
      </c>
      <c r="AE1338" s="447" t="s">
        <v>293</v>
      </c>
      <c r="AF1338" s="447" t="s">
        <v>293</v>
      </c>
      <c r="AG1338" s="447" t="s">
        <v>293</v>
      </c>
      <c r="AH1338" s="447" t="s">
        <v>293</v>
      </c>
      <c r="AI1338" s="447" t="s">
        <v>293</v>
      </c>
      <c r="AJ1338" s="447" t="s">
        <v>293</v>
      </c>
      <c r="AK1338" s="447" t="s">
        <v>293</v>
      </c>
      <c r="AL1338" s="447" t="s">
        <v>293</v>
      </c>
      <c r="AM1338" s="447" t="s">
        <v>293</v>
      </c>
      <c r="AN1338" s="447" t="s">
        <v>293</v>
      </c>
      <c r="AO1338" s="447" t="s">
        <v>293</v>
      </c>
      <c r="AP1338" s="447" t="s">
        <v>293</v>
      </c>
      <c r="AQ1338" s="447" t="s">
        <v>293</v>
      </c>
      <c r="AR1338" s="447" t="s">
        <v>293</v>
      </c>
      <c r="AS1338" s="447" t="s">
        <v>293</v>
      </c>
      <c r="AT1338" s="447" t="s">
        <v>293</v>
      </c>
      <c r="AU1338" s="447" t="s">
        <v>293</v>
      </c>
      <c r="AV1338" s="447" t="s">
        <v>293</v>
      </c>
      <c r="AW1338" s="447" t="s">
        <v>293</v>
      </c>
      <c r="AX1338" s="447" t="s">
        <v>293</v>
      </c>
    </row>
    <row r="1339" spans="1:50" x14ac:dyDescent="0.3">
      <c r="A1339" s="447">
        <v>707079</v>
      </c>
      <c r="B1339" s="447" t="s">
        <v>317</v>
      </c>
      <c r="C1339" s="447" t="s">
        <v>226</v>
      </c>
      <c r="D1339" s="447" t="s">
        <v>226</v>
      </c>
      <c r="E1339" s="447" t="s">
        <v>224</v>
      </c>
      <c r="F1339" s="447" t="s">
        <v>226</v>
      </c>
      <c r="G1339" s="447" t="s">
        <v>226</v>
      </c>
      <c r="H1339" s="447" t="s">
        <v>226</v>
      </c>
      <c r="I1339" s="447" t="s">
        <v>225</v>
      </c>
      <c r="J1339" s="447" t="s">
        <v>225</v>
      </c>
      <c r="K1339" s="447" t="s">
        <v>225</v>
      </c>
      <c r="L1339" s="447" t="s">
        <v>225</v>
      </c>
      <c r="M1339" s="447" t="s">
        <v>225</v>
      </c>
      <c r="N1339" s="447" t="s">
        <v>226</v>
      </c>
      <c r="O1339" s="447" t="s">
        <v>293</v>
      </c>
      <c r="P1339" s="447" t="s">
        <v>293</v>
      </c>
      <c r="Q1339" s="447" t="s">
        <v>293</v>
      </c>
      <c r="R1339" s="447" t="s">
        <v>293</v>
      </c>
      <c r="S1339" s="447" t="s">
        <v>293</v>
      </c>
      <c r="T1339" s="447" t="s">
        <v>293</v>
      </c>
      <c r="U1339" s="447" t="s">
        <v>293</v>
      </c>
      <c r="V1339" s="447" t="s">
        <v>293</v>
      </c>
      <c r="W1339" s="447" t="s">
        <v>293</v>
      </c>
      <c r="X1339" s="447" t="s">
        <v>293</v>
      </c>
      <c r="Y1339" s="447" t="s">
        <v>293</v>
      </c>
      <c r="Z1339" s="447" t="s">
        <v>293</v>
      </c>
      <c r="AA1339" s="447" t="s">
        <v>293</v>
      </c>
      <c r="AB1339" s="447" t="s">
        <v>293</v>
      </c>
      <c r="AC1339" s="447" t="s">
        <v>293</v>
      </c>
      <c r="AD1339" s="447" t="s">
        <v>293</v>
      </c>
      <c r="AE1339" s="447" t="s">
        <v>293</v>
      </c>
      <c r="AF1339" s="447" t="s">
        <v>293</v>
      </c>
      <c r="AG1339" s="447" t="s">
        <v>293</v>
      </c>
      <c r="AH1339" s="447" t="s">
        <v>293</v>
      </c>
      <c r="AI1339" s="447" t="s">
        <v>293</v>
      </c>
      <c r="AJ1339" s="447" t="s">
        <v>293</v>
      </c>
      <c r="AK1339" s="447" t="s">
        <v>293</v>
      </c>
      <c r="AL1339" s="447" t="s">
        <v>293</v>
      </c>
      <c r="AM1339" s="447" t="s">
        <v>293</v>
      </c>
      <c r="AN1339" s="447" t="s">
        <v>293</v>
      </c>
      <c r="AO1339" s="447" t="s">
        <v>293</v>
      </c>
      <c r="AP1339" s="447" t="s">
        <v>293</v>
      </c>
      <c r="AQ1339" s="447" t="s">
        <v>293</v>
      </c>
      <c r="AR1339" s="447" t="s">
        <v>293</v>
      </c>
      <c r="AS1339" s="447" t="s">
        <v>293</v>
      </c>
      <c r="AT1339" s="447" t="s">
        <v>293</v>
      </c>
      <c r="AU1339" s="447" t="s">
        <v>293</v>
      </c>
      <c r="AV1339" s="447" t="s">
        <v>293</v>
      </c>
      <c r="AW1339" s="447" t="s">
        <v>293</v>
      </c>
      <c r="AX1339" s="447" t="s">
        <v>293</v>
      </c>
    </row>
    <row r="1340" spans="1:50" x14ac:dyDescent="0.3">
      <c r="A1340" s="447">
        <v>707084</v>
      </c>
      <c r="B1340" s="447" t="s">
        <v>317</v>
      </c>
      <c r="C1340" s="447" t="s">
        <v>226</v>
      </c>
      <c r="D1340" s="447" t="s">
        <v>224</v>
      </c>
      <c r="E1340" s="447" t="s">
        <v>226</v>
      </c>
      <c r="F1340" s="447" t="s">
        <v>226</v>
      </c>
      <c r="G1340" s="447" t="s">
        <v>226</v>
      </c>
      <c r="H1340" s="447" t="s">
        <v>226</v>
      </c>
      <c r="I1340" s="447" t="s">
        <v>225</v>
      </c>
      <c r="J1340" s="447" t="s">
        <v>226</v>
      </c>
      <c r="K1340" s="447" t="s">
        <v>225</v>
      </c>
      <c r="L1340" s="447" t="s">
        <v>225</v>
      </c>
      <c r="M1340" s="447" t="s">
        <v>226</v>
      </c>
      <c r="N1340" s="447" t="s">
        <v>226</v>
      </c>
      <c r="O1340" s="447" t="s">
        <v>293</v>
      </c>
      <c r="P1340" s="447" t="s">
        <v>293</v>
      </c>
      <c r="Q1340" s="447" t="s">
        <v>293</v>
      </c>
      <c r="R1340" s="447" t="s">
        <v>293</v>
      </c>
      <c r="S1340" s="447" t="s">
        <v>293</v>
      </c>
      <c r="T1340" s="447" t="s">
        <v>293</v>
      </c>
      <c r="U1340" s="447" t="s">
        <v>293</v>
      </c>
      <c r="V1340" s="447" t="s">
        <v>293</v>
      </c>
      <c r="W1340" s="447" t="s">
        <v>293</v>
      </c>
      <c r="X1340" s="447" t="s">
        <v>293</v>
      </c>
      <c r="Y1340" s="447" t="s">
        <v>293</v>
      </c>
      <c r="Z1340" s="447" t="s">
        <v>293</v>
      </c>
      <c r="AA1340" s="447" t="s">
        <v>293</v>
      </c>
      <c r="AB1340" s="447" t="s">
        <v>293</v>
      </c>
      <c r="AC1340" s="447" t="s">
        <v>293</v>
      </c>
      <c r="AD1340" s="447" t="s">
        <v>293</v>
      </c>
      <c r="AE1340" s="447" t="s">
        <v>293</v>
      </c>
      <c r="AF1340" s="447" t="s">
        <v>293</v>
      </c>
      <c r="AG1340" s="447" t="s">
        <v>293</v>
      </c>
      <c r="AH1340" s="447" t="s">
        <v>293</v>
      </c>
      <c r="AI1340" s="447" t="s">
        <v>293</v>
      </c>
      <c r="AJ1340" s="447" t="s">
        <v>293</v>
      </c>
      <c r="AK1340" s="447" t="s">
        <v>293</v>
      </c>
      <c r="AL1340" s="447" t="s">
        <v>293</v>
      </c>
      <c r="AM1340" s="447" t="s">
        <v>293</v>
      </c>
      <c r="AN1340" s="447" t="s">
        <v>293</v>
      </c>
      <c r="AO1340" s="447" t="s">
        <v>293</v>
      </c>
      <c r="AP1340" s="447" t="s">
        <v>293</v>
      </c>
      <c r="AQ1340" s="447" t="s">
        <v>293</v>
      </c>
      <c r="AR1340" s="447" t="s">
        <v>293</v>
      </c>
      <c r="AS1340" s="447" t="s">
        <v>293</v>
      </c>
      <c r="AT1340" s="447" t="s">
        <v>293</v>
      </c>
      <c r="AU1340" s="447" t="s">
        <v>293</v>
      </c>
      <c r="AV1340" s="447" t="s">
        <v>293</v>
      </c>
      <c r="AW1340" s="447" t="s">
        <v>293</v>
      </c>
      <c r="AX1340" s="447" t="s">
        <v>293</v>
      </c>
    </row>
    <row r="1341" spans="1:50" x14ac:dyDescent="0.3">
      <c r="A1341" s="447">
        <v>707086</v>
      </c>
      <c r="B1341" s="447" t="s">
        <v>317</v>
      </c>
      <c r="C1341" s="447" t="s">
        <v>226</v>
      </c>
      <c r="D1341" s="447" t="s">
        <v>224</v>
      </c>
      <c r="E1341" s="447" t="s">
        <v>226</v>
      </c>
      <c r="F1341" s="447" t="s">
        <v>224</v>
      </c>
      <c r="G1341" s="447" t="s">
        <v>226</v>
      </c>
      <c r="H1341" s="447" t="s">
        <v>226</v>
      </c>
      <c r="I1341" s="447" t="s">
        <v>225</v>
      </c>
      <c r="J1341" s="447" t="s">
        <v>225</v>
      </c>
      <c r="K1341" s="447" t="s">
        <v>225</v>
      </c>
      <c r="L1341" s="447" t="s">
        <v>225</v>
      </c>
      <c r="M1341" s="447" t="s">
        <v>225</v>
      </c>
      <c r="N1341" s="447" t="s">
        <v>225</v>
      </c>
      <c r="O1341" s="447" t="s">
        <v>293</v>
      </c>
      <c r="P1341" s="447" t="s">
        <v>293</v>
      </c>
      <c r="Q1341" s="447" t="s">
        <v>293</v>
      </c>
      <c r="R1341" s="447" t="s">
        <v>293</v>
      </c>
      <c r="S1341" s="447" t="s">
        <v>293</v>
      </c>
      <c r="T1341" s="447" t="s">
        <v>293</v>
      </c>
      <c r="U1341" s="447" t="s">
        <v>293</v>
      </c>
      <c r="V1341" s="447" t="s">
        <v>293</v>
      </c>
      <c r="W1341" s="447" t="s">
        <v>293</v>
      </c>
      <c r="X1341" s="447" t="s">
        <v>293</v>
      </c>
      <c r="Y1341" s="447" t="s">
        <v>293</v>
      </c>
      <c r="Z1341" s="447" t="s">
        <v>293</v>
      </c>
      <c r="AA1341" s="447" t="s">
        <v>293</v>
      </c>
      <c r="AB1341" s="447" t="s">
        <v>293</v>
      </c>
      <c r="AC1341" s="447" t="s">
        <v>293</v>
      </c>
      <c r="AD1341" s="447" t="s">
        <v>293</v>
      </c>
      <c r="AE1341" s="447" t="s">
        <v>293</v>
      </c>
      <c r="AF1341" s="447" t="s">
        <v>293</v>
      </c>
      <c r="AG1341" s="447" t="s">
        <v>293</v>
      </c>
      <c r="AH1341" s="447" t="s">
        <v>293</v>
      </c>
      <c r="AI1341" s="447" t="s">
        <v>293</v>
      </c>
      <c r="AJ1341" s="447" t="s">
        <v>293</v>
      </c>
      <c r="AK1341" s="447" t="s">
        <v>293</v>
      </c>
      <c r="AL1341" s="447" t="s">
        <v>293</v>
      </c>
      <c r="AM1341" s="447" t="s">
        <v>293</v>
      </c>
      <c r="AN1341" s="447" t="s">
        <v>293</v>
      </c>
      <c r="AO1341" s="447" t="s">
        <v>293</v>
      </c>
      <c r="AP1341" s="447" t="s">
        <v>293</v>
      </c>
      <c r="AQ1341" s="447" t="s">
        <v>293</v>
      </c>
      <c r="AR1341" s="447" t="s">
        <v>293</v>
      </c>
      <c r="AS1341" s="447" t="s">
        <v>293</v>
      </c>
      <c r="AT1341" s="447" t="s">
        <v>293</v>
      </c>
      <c r="AU1341" s="447" t="s">
        <v>293</v>
      </c>
      <c r="AV1341" s="447" t="s">
        <v>293</v>
      </c>
      <c r="AW1341" s="447" t="s">
        <v>293</v>
      </c>
      <c r="AX1341" s="447" t="s">
        <v>293</v>
      </c>
    </row>
    <row r="1342" spans="1:50" x14ac:dyDescent="0.3">
      <c r="A1342" s="447">
        <v>707089</v>
      </c>
      <c r="B1342" s="447" t="s">
        <v>317</v>
      </c>
      <c r="C1342" s="447" t="s">
        <v>226</v>
      </c>
      <c r="D1342" s="447" t="s">
        <v>224</v>
      </c>
      <c r="E1342" s="447" t="s">
        <v>224</v>
      </c>
      <c r="F1342" s="447" t="s">
        <v>224</v>
      </c>
      <c r="G1342" s="447" t="s">
        <v>224</v>
      </c>
      <c r="H1342" s="447" t="s">
        <v>224</v>
      </c>
      <c r="I1342" s="447" t="s">
        <v>226</v>
      </c>
      <c r="J1342" s="447" t="s">
        <v>224</v>
      </c>
      <c r="K1342" s="447" t="s">
        <v>226</v>
      </c>
      <c r="L1342" s="447" t="s">
        <v>226</v>
      </c>
      <c r="M1342" s="447" t="s">
        <v>226</v>
      </c>
      <c r="N1342" s="447" t="s">
        <v>224</v>
      </c>
      <c r="O1342" s="447" t="s">
        <v>293</v>
      </c>
      <c r="P1342" s="447" t="s">
        <v>293</v>
      </c>
      <c r="Q1342" s="447" t="s">
        <v>293</v>
      </c>
      <c r="R1342" s="447" t="s">
        <v>293</v>
      </c>
      <c r="S1342" s="447" t="s">
        <v>293</v>
      </c>
      <c r="T1342" s="447" t="s">
        <v>293</v>
      </c>
      <c r="U1342" s="447" t="s">
        <v>293</v>
      </c>
      <c r="V1342" s="447" t="s">
        <v>293</v>
      </c>
      <c r="W1342" s="447" t="s">
        <v>293</v>
      </c>
      <c r="X1342" s="447" t="s">
        <v>293</v>
      </c>
      <c r="Y1342" s="447" t="s">
        <v>293</v>
      </c>
      <c r="Z1342" s="447" t="s">
        <v>293</v>
      </c>
      <c r="AA1342" s="447" t="s">
        <v>293</v>
      </c>
      <c r="AB1342" s="447" t="s">
        <v>293</v>
      </c>
      <c r="AC1342" s="447" t="s">
        <v>293</v>
      </c>
      <c r="AD1342" s="447" t="s">
        <v>293</v>
      </c>
      <c r="AE1342" s="447" t="s">
        <v>293</v>
      </c>
      <c r="AF1342" s="447" t="s">
        <v>293</v>
      </c>
      <c r="AG1342" s="447" t="s">
        <v>293</v>
      </c>
      <c r="AH1342" s="447" t="s">
        <v>293</v>
      </c>
      <c r="AI1342" s="447" t="s">
        <v>293</v>
      </c>
      <c r="AJ1342" s="447" t="s">
        <v>293</v>
      </c>
      <c r="AK1342" s="447" t="s">
        <v>293</v>
      </c>
      <c r="AL1342" s="447" t="s">
        <v>293</v>
      </c>
      <c r="AM1342" s="447" t="s">
        <v>293</v>
      </c>
      <c r="AN1342" s="447" t="s">
        <v>293</v>
      </c>
      <c r="AO1342" s="447" t="s">
        <v>293</v>
      </c>
      <c r="AP1342" s="447" t="s">
        <v>293</v>
      </c>
      <c r="AQ1342" s="447" t="s">
        <v>293</v>
      </c>
      <c r="AR1342" s="447" t="s">
        <v>293</v>
      </c>
      <c r="AS1342" s="447" t="s">
        <v>293</v>
      </c>
      <c r="AT1342" s="447" t="s">
        <v>293</v>
      </c>
      <c r="AU1342" s="447" t="s">
        <v>293</v>
      </c>
      <c r="AV1342" s="447" t="s">
        <v>293</v>
      </c>
      <c r="AW1342" s="447" t="s">
        <v>293</v>
      </c>
      <c r="AX1342" s="447" t="s">
        <v>293</v>
      </c>
    </row>
    <row r="1343" spans="1:50" x14ac:dyDescent="0.3">
      <c r="A1343" s="447">
        <v>707092</v>
      </c>
      <c r="B1343" s="447" t="s">
        <v>317</v>
      </c>
      <c r="C1343" s="447" t="s">
        <v>226</v>
      </c>
      <c r="D1343" s="447" t="s">
        <v>226</v>
      </c>
      <c r="E1343" s="447" t="s">
        <v>226</v>
      </c>
      <c r="F1343" s="447" t="s">
        <v>224</v>
      </c>
      <c r="G1343" s="447" t="s">
        <v>226</v>
      </c>
      <c r="H1343" s="447" t="s">
        <v>224</v>
      </c>
      <c r="I1343" s="447" t="s">
        <v>226</v>
      </c>
      <c r="J1343" s="447" t="s">
        <v>225</v>
      </c>
      <c r="K1343" s="447" t="s">
        <v>225</v>
      </c>
      <c r="L1343" s="447" t="s">
        <v>225</v>
      </c>
      <c r="M1343" s="447" t="s">
        <v>225</v>
      </c>
      <c r="N1343" s="447" t="s">
        <v>225</v>
      </c>
      <c r="O1343" s="447" t="s">
        <v>293</v>
      </c>
      <c r="P1343" s="447" t="s">
        <v>293</v>
      </c>
      <c r="Q1343" s="447" t="s">
        <v>293</v>
      </c>
      <c r="R1343" s="447" t="s">
        <v>293</v>
      </c>
      <c r="S1343" s="447" t="s">
        <v>293</v>
      </c>
      <c r="T1343" s="447" t="s">
        <v>293</v>
      </c>
      <c r="U1343" s="447" t="s">
        <v>293</v>
      </c>
      <c r="V1343" s="447" t="s">
        <v>293</v>
      </c>
      <c r="W1343" s="447" t="s">
        <v>293</v>
      </c>
      <c r="X1343" s="447" t="s">
        <v>293</v>
      </c>
      <c r="Y1343" s="447" t="s">
        <v>293</v>
      </c>
      <c r="Z1343" s="447" t="s">
        <v>293</v>
      </c>
      <c r="AA1343" s="447" t="s">
        <v>293</v>
      </c>
      <c r="AB1343" s="447" t="s">
        <v>293</v>
      </c>
      <c r="AC1343" s="447" t="s">
        <v>293</v>
      </c>
      <c r="AD1343" s="447" t="s">
        <v>293</v>
      </c>
      <c r="AE1343" s="447" t="s">
        <v>293</v>
      </c>
      <c r="AF1343" s="447" t="s">
        <v>293</v>
      </c>
      <c r="AG1343" s="447" t="s">
        <v>293</v>
      </c>
      <c r="AH1343" s="447" t="s">
        <v>293</v>
      </c>
      <c r="AI1343" s="447" t="s">
        <v>293</v>
      </c>
      <c r="AJ1343" s="447" t="s">
        <v>293</v>
      </c>
      <c r="AK1343" s="447" t="s">
        <v>293</v>
      </c>
      <c r="AL1343" s="447" t="s">
        <v>293</v>
      </c>
      <c r="AM1343" s="447" t="s">
        <v>293</v>
      </c>
      <c r="AN1343" s="447" t="s">
        <v>293</v>
      </c>
      <c r="AO1343" s="447" t="s">
        <v>293</v>
      </c>
      <c r="AP1343" s="447" t="s">
        <v>293</v>
      </c>
      <c r="AQ1343" s="447" t="s">
        <v>293</v>
      </c>
      <c r="AR1343" s="447" t="s">
        <v>293</v>
      </c>
      <c r="AS1343" s="447" t="s">
        <v>293</v>
      </c>
      <c r="AT1343" s="447" t="s">
        <v>293</v>
      </c>
      <c r="AU1343" s="447" t="s">
        <v>293</v>
      </c>
      <c r="AV1343" s="447" t="s">
        <v>293</v>
      </c>
      <c r="AW1343" s="447" t="s">
        <v>293</v>
      </c>
      <c r="AX1343" s="447" t="s">
        <v>293</v>
      </c>
    </row>
    <row r="1344" spans="1:50" x14ac:dyDescent="0.3">
      <c r="A1344" s="447">
        <v>707104</v>
      </c>
      <c r="B1344" s="447" t="s">
        <v>317</v>
      </c>
      <c r="C1344" s="447" t="s">
        <v>226</v>
      </c>
      <c r="D1344" s="447" t="s">
        <v>224</v>
      </c>
      <c r="E1344" s="447" t="s">
        <v>224</v>
      </c>
      <c r="F1344" s="447" t="s">
        <v>226</v>
      </c>
      <c r="G1344" s="447" t="s">
        <v>224</v>
      </c>
      <c r="H1344" s="447" t="s">
        <v>226</v>
      </c>
      <c r="I1344" s="447" t="s">
        <v>226</v>
      </c>
      <c r="J1344" s="447" t="s">
        <v>226</v>
      </c>
      <c r="K1344" s="447" t="s">
        <v>225</v>
      </c>
      <c r="L1344" s="447" t="s">
        <v>225</v>
      </c>
      <c r="M1344" s="447" t="s">
        <v>225</v>
      </c>
      <c r="N1344" s="447" t="s">
        <v>226</v>
      </c>
      <c r="O1344" s="447" t="s">
        <v>293</v>
      </c>
      <c r="P1344" s="447" t="s">
        <v>293</v>
      </c>
      <c r="Q1344" s="447" t="s">
        <v>293</v>
      </c>
      <c r="R1344" s="447" t="s">
        <v>293</v>
      </c>
      <c r="S1344" s="447" t="s">
        <v>293</v>
      </c>
      <c r="T1344" s="447" t="s">
        <v>293</v>
      </c>
      <c r="U1344" s="447" t="s">
        <v>293</v>
      </c>
      <c r="V1344" s="447" t="s">
        <v>293</v>
      </c>
      <c r="W1344" s="447" t="s">
        <v>293</v>
      </c>
      <c r="X1344" s="447" t="s">
        <v>293</v>
      </c>
      <c r="Y1344" s="447" t="s">
        <v>293</v>
      </c>
      <c r="Z1344" s="447" t="s">
        <v>293</v>
      </c>
      <c r="AA1344" s="447" t="s">
        <v>293</v>
      </c>
      <c r="AB1344" s="447" t="s">
        <v>293</v>
      </c>
      <c r="AC1344" s="447" t="s">
        <v>293</v>
      </c>
      <c r="AD1344" s="447" t="s">
        <v>293</v>
      </c>
      <c r="AE1344" s="447" t="s">
        <v>293</v>
      </c>
      <c r="AF1344" s="447" t="s">
        <v>293</v>
      </c>
      <c r="AG1344" s="447" t="s">
        <v>293</v>
      </c>
      <c r="AH1344" s="447" t="s">
        <v>293</v>
      </c>
      <c r="AI1344" s="447" t="s">
        <v>293</v>
      </c>
      <c r="AJ1344" s="447" t="s">
        <v>293</v>
      </c>
      <c r="AK1344" s="447" t="s">
        <v>293</v>
      </c>
      <c r="AL1344" s="447" t="s">
        <v>293</v>
      </c>
      <c r="AM1344" s="447" t="s">
        <v>293</v>
      </c>
      <c r="AN1344" s="447" t="s">
        <v>293</v>
      </c>
      <c r="AO1344" s="447" t="s">
        <v>293</v>
      </c>
      <c r="AP1344" s="447" t="s">
        <v>293</v>
      </c>
      <c r="AQ1344" s="447" t="s">
        <v>293</v>
      </c>
      <c r="AR1344" s="447" t="s">
        <v>293</v>
      </c>
      <c r="AS1344" s="447" t="s">
        <v>293</v>
      </c>
      <c r="AT1344" s="447" t="s">
        <v>293</v>
      </c>
      <c r="AU1344" s="447" t="s">
        <v>293</v>
      </c>
      <c r="AV1344" s="447" t="s">
        <v>293</v>
      </c>
      <c r="AW1344" s="447" t="s">
        <v>293</v>
      </c>
      <c r="AX1344" s="447" t="s">
        <v>293</v>
      </c>
    </row>
    <row r="1345" spans="1:50" x14ac:dyDescent="0.3">
      <c r="A1345" s="447">
        <v>707116</v>
      </c>
      <c r="B1345" s="447" t="s">
        <v>317</v>
      </c>
      <c r="C1345" s="447" t="s">
        <v>226</v>
      </c>
      <c r="D1345" s="447" t="s">
        <v>224</v>
      </c>
      <c r="E1345" s="447" t="s">
        <v>225</v>
      </c>
      <c r="F1345" s="447" t="s">
        <v>226</v>
      </c>
      <c r="G1345" s="447" t="s">
        <v>226</v>
      </c>
      <c r="H1345" s="447" t="s">
        <v>225</v>
      </c>
      <c r="I1345" s="447" t="s">
        <v>225</v>
      </c>
      <c r="J1345" s="447" t="s">
        <v>224</v>
      </c>
      <c r="K1345" s="447" t="s">
        <v>224</v>
      </c>
      <c r="L1345" s="447" t="s">
        <v>224</v>
      </c>
      <c r="M1345" s="447" t="s">
        <v>225</v>
      </c>
      <c r="N1345" s="447" t="s">
        <v>225</v>
      </c>
      <c r="O1345" s="447" t="s">
        <v>293</v>
      </c>
      <c r="P1345" s="447" t="s">
        <v>293</v>
      </c>
      <c r="Q1345" s="447" t="s">
        <v>293</v>
      </c>
      <c r="R1345" s="447" t="s">
        <v>293</v>
      </c>
      <c r="S1345" s="447" t="s">
        <v>293</v>
      </c>
      <c r="T1345" s="447" t="s">
        <v>293</v>
      </c>
      <c r="U1345" s="447" t="s">
        <v>293</v>
      </c>
      <c r="V1345" s="447" t="s">
        <v>293</v>
      </c>
      <c r="W1345" s="447" t="s">
        <v>293</v>
      </c>
      <c r="X1345" s="447" t="s">
        <v>293</v>
      </c>
      <c r="Y1345" s="447" t="s">
        <v>293</v>
      </c>
      <c r="Z1345" s="447" t="s">
        <v>293</v>
      </c>
      <c r="AA1345" s="447" t="s">
        <v>293</v>
      </c>
      <c r="AB1345" s="447" t="s">
        <v>293</v>
      </c>
      <c r="AC1345" s="447" t="s">
        <v>293</v>
      </c>
      <c r="AD1345" s="447" t="s">
        <v>293</v>
      </c>
      <c r="AE1345" s="447" t="s">
        <v>293</v>
      </c>
      <c r="AF1345" s="447" t="s">
        <v>293</v>
      </c>
      <c r="AG1345" s="447" t="s">
        <v>293</v>
      </c>
      <c r="AH1345" s="447" t="s">
        <v>293</v>
      </c>
      <c r="AI1345" s="447" t="s">
        <v>293</v>
      </c>
      <c r="AJ1345" s="447" t="s">
        <v>293</v>
      </c>
      <c r="AK1345" s="447" t="s">
        <v>293</v>
      </c>
      <c r="AL1345" s="447" t="s">
        <v>293</v>
      </c>
      <c r="AM1345" s="447" t="s">
        <v>293</v>
      </c>
      <c r="AN1345" s="447" t="s">
        <v>293</v>
      </c>
      <c r="AO1345" s="447" t="s">
        <v>293</v>
      </c>
      <c r="AP1345" s="447" t="s">
        <v>293</v>
      </c>
      <c r="AQ1345" s="447" t="s">
        <v>293</v>
      </c>
      <c r="AR1345" s="447" t="s">
        <v>293</v>
      </c>
      <c r="AS1345" s="447" t="s">
        <v>293</v>
      </c>
      <c r="AT1345" s="447" t="s">
        <v>293</v>
      </c>
      <c r="AU1345" s="447" t="s">
        <v>293</v>
      </c>
      <c r="AV1345" s="447" t="s">
        <v>293</v>
      </c>
      <c r="AW1345" s="447" t="s">
        <v>293</v>
      </c>
      <c r="AX1345" s="447" t="s">
        <v>293</v>
      </c>
    </row>
    <row r="1346" spans="1:50" x14ac:dyDescent="0.3">
      <c r="A1346" s="447">
        <v>707124</v>
      </c>
      <c r="B1346" s="447" t="s">
        <v>317</v>
      </c>
      <c r="C1346" s="447" t="s">
        <v>226</v>
      </c>
      <c r="D1346" s="447" t="s">
        <v>224</v>
      </c>
      <c r="E1346" s="447" t="s">
        <v>226</v>
      </c>
      <c r="F1346" s="447" t="s">
        <v>226</v>
      </c>
      <c r="G1346" s="447" t="s">
        <v>226</v>
      </c>
      <c r="H1346" s="447" t="s">
        <v>226</v>
      </c>
      <c r="I1346" s="447" t="s">
        <v>224</v>
      </c>
      <c r="J1346" s="447" t="s">
        <v>224</v>
      </c>
      <c r="K1346" s="447" t="s">
        <v>224</v>
      </c>
      <c r="L1346" s="447" t="s">
        <v>224</v>
      </c>
      <c r="M1346" s="447" t="s">
        <v>224</v>
      </c>
      <c r="N1346" s="447" t="s">
        <v>226</v>
      </c>
      <c r="O1346" s="447" t="s">
        <v>293</v>
      </c>
      <c r="P1346" s="447" t="s">
        <v>293</v>
      </c>
      <c r="Q1346" s="447" t="s">
        <v>293</v>
      </c>
      <c r="R1346" s="447" t="s">
        <v>293</v>
      </c>
      <c r="S1346" s="447" t="s">
        <v>293</v>
      </c>
      <c r="T1346" s="447" t="s">
        <v>293</v>
      </c>
      <c r="U1346" s="447" t="s">
        <v>293</v>
      </c>
      <c r="V1346" s="447" t="s">
        <v>293</v>
      </c>
      <c r="W1346" s="447" t="s">
        <v>293</v>
      </c>
      <c r="X1346" s="447" t="s">
        <v>293</v>
      </c>
      <c r="Y1346" s="447" t="s">
        <v>293</v>
      </c>
      <c r="Z1346" s="447" t="s">
        <v>293</v>
      </c>
      <c r="AA1346" s="447" t="s">
        <v>293</v>
      </c>
      <c r="AB1346" s="447" t="s">
        <v>293</v>
      </c>
      <c r="AC1346" s="447" t="s">
        <v>293</v>
      </c>
      <c r="AD1346" s="447" t="s">
        <v>293</v>
      </c>
      <c r="AE1346" s="447" t="s">
        <v>293</v>
      </c>
      <c r="AF1346" s="447" t="s">
        <v>293</v>
      </c>
      <c r="AG1346" s="447" t="s">
        <v>293</v>
      </c>
      <c r="AH1346" s="447" t="s">
        <v>293</v>
      </c>
      <c r="AI1346" s="447" t="s">
        <v>293</v>
      </c>
      <c r="AJ1346" s="447" t="s">
        <v>293</v>
      </c>
      <c r="AK1346" s="447" t="s">
        <v>293</v>
      </c>
      <c r="AL1346" s="447" t="s">
        <v>293</v>
      </c>
      <c r="AM1346" s="447" t="s">
        <v>293</v>
      </c>
      <c r="AN1346" s="447" t="s">
        <v>293</v>
      </c>
      <c r="AO1346" s="447" t="s">
        <v>293</v>
      </c>
      <c r="AP1346" s="447" t="s">
        <v>293</v>
      </c>
      <c r="AQ1346" s="447" t="s">
        <v>293</v>
      </c>
      <c r="AR1346" s="447" t="s">
        <v>293</v>
      </c>
      <c r="AS1346" s="447" t="s">
        <v>293</v>
      </c>
      <c r="AT1346" s="447" t="s">
        <v>293</v>
      </c>
      <c r="AU1346" s="447" t="s">
        <v>293</v>
      </c>
      <c r="AV1346" s="447" t="s">
        <v>293</v>
      </c>
      <c r="AW1346" s="447" t="s">
        <v>293</v>
      </c>
      <c r="AX1346" s="447" t="s">
        <v>293</v>
      </c>
    </row>
    <row r="1347" spans="1:50" x14ac:dyDescent="0.3">
      <c r="A1347" s="447">
        <v>707125</v>
      </c>
      <c r="B1347" s="447" t="s">
        <v>317</v>
      </c>
      <c r="C1347" s="447" t="s">
        <v>226</v>
      </c>
      <c r="D1347" s="447" t="s">
        <v>226</v>
      </c>
      <c r="E1347" s="447" t="s">
        <v>224</v>
      </c>
      <c r="F1347" s="447" t="s">
        <v>224</v>
      </c>
      <c r="G1347" s="447" t="s">
        <v>226</v>
      </c>
      <c r="H1347" s="447" t="s">
        <v>225</v>
      </c>
      <c r="I1347" s="447" t="s">
        <v>225</v>
      </c>
      <c r="J1347" s="447" t="s">
        <v>225</v>
      </c>
      <c r="K1347" s="447" t="s">
        <v>225</v>
      </c>
      <c r="L1347" s="447" t="s">
        <v>225</v>
      </c>
      <c r="M1347" s="447" t="s">
        <v>225</v>
      </c>
      <c r="N1347" s="447" t="s">
        <v>225</v>
      </c>
    </row>
    <row r="1348" spans="1:50" x14ac:dyDescent="0.3">
      <c r="A1348" s="447">
        <v>707127</v>
      </c>
      <c r="B1348" s="447" t="s">
        <v>317</v>
      </c>
      <c r="C1348" s="447" t="s">
        <v>226</v>
      </c>
      <c r="D1348" s="447" t="s">
        <v>224</v>
      </c>
      <c r="E1348" s="447" t="s">
        <v>226</v>
      </c>
      <c r="F1348" s="447" t="s">
        <v>224</v>
      </c>
      <c r="G1348" s="447" t="s">
        <v>226</v>
      </c>
      <c r="H1348" s="447" t="s">
        <v>226</v>
      </c>
      <c r="I1348" s="447" t="s">
        <v>226</v>
      </c>
      <c r="J1348" s="447" t="s">
        <v>224</v>
      </c>
      <c r="K1348" s="447" t="s">
        <v>226</v>
      </c>
      <c r="L1348" s="447" t="s">
        <v>226</v>
      </c>
      <c r="M1348" s="447" t="s">
        <v>226</v>
      </c>
      <c r="N1348" s="447" t="s">
        <v>226</v>
      </c>
      <c r="O1348" s="447" t="s">
        <v>293</v>
      </c>
      <c r="P1348" s="447" t="s">
        <v>293</v>
      </c>
      <c r="Q1348" s="447" t="s">
        <v>293</v>
      </c>
      <c r="R1348" s="447" t="s">
        <v>293</v>
      </c>
      <c r="S1348" s="447" t="s">
        <v>293</v>
      </c>
      <c r="T1348" s="447" t="s">
        <v>293</v>
      </c>
      <c r="U1348" s="447" t="s">
        <v>293</v>
      </c>
      <c r="V1348" s="447" t="s">
        <v>293</v>
      </c>
      <c r="W1348" s="447" t="s">
        <v>293</v>
      </c>
      <c r="X1348" s="447" t="s">
        <v>293</v>
      </c>
      <c r="Y1348" s="447" t="s">
        <v>293</v>
      </c>
      <c r="Z1348" s="447" t="s">
        <v>293</v>
      </c>
      <c r="AA1348" s="447" t="s">
        <v>293</v>
      </c>
      <c r="AB1348" s="447" t="s">
        <v>293</v>
      </c>
      <c r="AC1348" s="447" t="s">
        <v>293</v>
      </c>
      <c r="AD1348" s="447" t="s">
        <v>293</v>
      </c>
      <c r="AE1348" s="447" t="s">
        <v>293</v>
      </c>
      <c r="AF1348" s="447" t="s">
        <v>293</v>
      </c>
      <c r="AG1348" s="447" t="s">
        <v>293</v>
      </c>
      <c r="AH1348" s="447" t="s">
        <v>293</v>
      </c>
      <c r="AI1348" s="447" t="s">
        <v>293</v>
      </c>
      <c r="AJ1348" s="447" t="s">
        <v>293</v>
      </c>
      <c r="AK1348" s="447" t="s">
        <v>293</v>
      </c>
      <c r="AL1348" s="447" t="s">
        <v>293</v>
      </c>
      <c r="AM1348" s="447" t="s">
        <v>293</v>
      </c>
      <c r="AN1348" s="447" t="s">
        <v>293</v>
      </c>
      <c r="AO1348" s="447" t="s">
        <v>293</v>
      </c>
      <c r="AP1348" s="447" t="s">
        <v>293</v>
      </c>
      <c r="AQ1348" s="447" t="s">
        <v>293</v>
      </c>
      <c r="AR1348" s="447" t="s">
        <v>293</v>
      </c>
      <c r="AS1348" s="447" t="s">
        <v>293</v>
      </c>
      <c r="AT1348" s="447" t="s">
        <v>293</v>
      </c>
      <c r="AU1348" s="447" t="s">
        <v>293</v>
      </c>
      <c r="AV1348" s="447" t="s">
        <v>293</v>
      </c>
      <c r="AW1348" s="447" t="s">
        <v>293</v>
      </c>
      <c r="AX1348" s="447" t="s">
        <v>293</v>
      </c>
    </row>
    <row r="1349" spans="1:50" x14ac:dyDescent="0.3">
      <c r="A1349" s="447">
        <v>707135</v>
      </c>
      <c r="B1349" s="447" t="s">
        <v>317</v>
      </c>
      <c r="C1349" s="447" t="s">
        <v>226</v>
      </c>
      <c r="D1349" s="447" t="s">
        <v>226</v>
      </c>
      <c r="E1349" s="447" t="s">
        <v>224</v>
      </c>
      <c r="F1349" s="447" t="s">
        <v>226</v>
      </c>
      <c r="G1349" s="447" t="s">
        <v>226</v>
      </c>
      <c r="H1349" s="447" t="s">
        <v>226</v>
      </c>
      <c r="I1349" s="447" t="s">
        <v>224</v>
      </c>
      <c r="J1349" s="447" t="s">
        <v>224</v>
      </c>
      <c r="K1349" s="447" t="s">
        <v>226</v>
      </c>
      <c r="L1349" s="447" t="s">
        <v>224</v>
      </c>
      <c r="M1349" s="447" t="s">
        <v>224</v>
      </c>
      <c r="N1349" s="447" t="s">
        <v>226</v>
      </c>
      <c r="O1349" s="447" t="s">
        <v>293</v>
      </c>
      <c r="P1349" s="447" t="s">
        <v>293</v>
      </c>
      <c r="Q1349" s="447" t="s">
        <v>293</v>
      </c>
      <c r="R1349" s="447" t="s">
        <v>293</v>
      </c>
      <c r="S1349" s="447" t="s">
        <v>293</v>
      </c>
      <c r="T1349" s="447" t="s">
        <v>293</v>
      </c>
      <c r="U1349" s="447" t="s">
        <v>293</v>
      </c>
      <c r="V1349" s="447" t="s">
        <v>293</v>
      </c>
      <c r="W1349" s="447" t="s">
        <v>293</v>
      </c>
      <c r="X1349" s="447" t="s">
        <v>293</v>
      </c>
      <c r="Y1349" s="447" t="s">
        <v>293</v>
      </c>
      <c r="Z1349" s="447" t="s">
        <v>293</v>
      </c>
      <c r="AA1349" s="447" t="s">
        <v>293</v>
      </c>
      <c r="AB1349" s="447" t="s">
        <v>293</v>
      </c>
      <c r="AC1349" s="447" t="s">
        <v>293</v>
      </c>
      <c r="AD1349" s="447" t="s">
        <v>293</v>
      </c>
      <c r="AE1349" s="447" t="s">
        <v>293</v>
      </c>
      <c r="AF1349" s="447" t="s">
        <v>293</v>
      </c>
      <c r="AG1349" s="447" t="s">
        <v>293</v>
      </c>
      <c r="AH1349" s="447" t="s">
        <v>293</v>
      </c>
      <c r="AI1349" s="447" t="s">
        <v>293</v>
      </c>
      <c r="AJ1349" s="447" t="s">
        <v>293</v>
      </c>
      <c r="AK1349" s="447" t="s">
        <v>293</v>
      </c>
      <c r="AL1349" s="447" t="s">
        <v>293</v>
      </c>
      <c r="AM1349" s="447" t="s">
        <v>293</v>
      </c>
      <c r="AN1349" s="447" t="s">
        <v>293</v>
      </c>
      <c r="AO1349" s="447" t="s">
        <v>293</v>
      </c>
      <c r="AP1349" s="447" t="s">
        <v>293</v>
      </c>
      <c r="AQ1349" s="447" t="s">
        <v>293</v>
      </c>
      <c r="AR1349" s="447" t="s">
        <v>293</v>
      </c>
      <c r="AS1349" s="447" t="s">
        <v>293</v>
      </c>
      <c r="AT1349" s="447" t="s">
        <v>293</v>
      </c>
      <c r="AU1349" s="447" t="s">
        <v>293</v>
      </c>
      <c r="AV1349" s="447" t="s">
        <v>293</v>
      </c>
      <c r="AW1349" s="447" t="s">
        <v>293</v>
      </c>
      <c r="AX1349" s="447" t="s">
        <v>293</v>
      </c>
    </row>
    <row r="1350" spans="1:50" x14ac:dyDescent="0.3">
      <c r="A1350" s="447">
        <v>707145</v>
      </c>
      <c r="B1350" s="447" t="s">
        <v>317</v>
      </c>
      <c r="C1350" s="447" t="s">
        <v>226</v>
      </c>
      <c r="D1350" s="447" t="s">
        <v>226</v>
      </c>
      <c r="E1350" s="447" t="s">
        <v>226</v>
      </c>
      <c r="F1350" s="447" t="s">
        <v>226</v>
      </c>
      <c r="G1350" s="447" t="s">
        <v>226</v>
      </c>
      <c r="H1350" s="447" t="s">
        <v>226</v>
      </c>
      <c r="I1350" s="447" t="s">
        <v>225</v>
      </c>
      <c r="J1350" s="447" t="s">
        <v>225</v>
      </c>
      <c r="K1350" s="447" t="s">
        <v>225</v>
      </c>
      <c r="L1350" s="447" t="s">
        <v>226</v>
      </c>
      <c r="M1350" s="447" t="s">
        <v>225</v>
      </c>
      <c r="N1350" s="447" t="s">
        <v>226</v>
      </c>
      <c r="O1350" s="447" t="s">
        <v>293</v>
      </c>
      <c r="P1350" s="447" t="s">
        <v>293</v>
      </c>
      <c r="Q1350" s="447" t="s">
        <v>293</v>
      </c>
      <c r="R1350" s="447" t="s">
        <v>293</v>
      </c>
      <c r="S1350" s="447" t="s">
        <v>293</v>
      </c>
      <c r="T1350" s="447" t="s">
        <v>293</v>
      </c>
      <c r="U1350" s="447" t="s">
        <v>293</v>
      </c>
      <c r="V1350" s="447" t="s">
        <v>293</v>
      </c>
      <c r="W1350" s="447" t="s">
        <v>293</v>
      </c>
      <c r="X1350" s="447" t="s">
        <v>293</v>
      </c>
      <c r="Y1350" s="447" t="s">
        <v>293</v>
      </c>
      <c r="Z1350" s="447" t="s">
        <v>293</v>
      </c>
      <c r="AA1350" s="447" t="s">
        <v>293</v>
      </c>
      <c r="AB1350" s="447" t="s">
        <v>293</v>
      </c>
      <c r="AC1350" s="447" t="s">
        <v>293</v>
      </c>
      <c r="AD1350" s="447" t="s">
        <v>293</v>
      </c>
      <c r="AE1350" s="447" t="s">
        <v>293</v>
      </c>
      <c r="AF1350" s="447" t="s">
        <v>293</v>
      </c>
      <c r="AG1350" s="447" t="s">
        <v>293</v>
      </c>
      <c r="AH1350" s="447" t="s">
        <v>293</v>
      </c>
      <c r="AI1350" s="447" t="s">
        <v>293</v>
      </c>
      <c r="AJ1350" s="447" t="s">
        <v>293</v>
      </c>
      <c r="AK1350" s="447" t="s">
        <v>293</v>
      </c>
      <c r="AL1350" s="447" t="s">
        <v>293</v>
      </c>
      <c r="AM1350" s="447" t="s">
        <v>293</v>
      </c>
      <c r="AN1350" s="447" t="s">
        <v>293</v>
      </c>
      <c r="AO1350" s="447" t="s">
        <v>293</v>
      </c>
      <c r="AP1350" s="447" t="s">
        <v>293</v>
      </c>
      <c r="AQ1350" s="447" t="s">
        <v>293</v>
      </c>
      <c r="AR1350" s="447" t="s">
        <v>293</v>
      </c>
      <c r="AS1350" s="447" t="s">
        <v>293</v>
      </c>
      <c r="AT1350" s="447" t="s">
        <v>293</v>
      </c>
      <c r="AU1350" s="447" t="s">
        <v>293</v>
      </c>
      <c r="AV1350" s="447" t="s">
        <v>293</v>
      </c>
      <c r="AW1350" s="447" t="s">
        <v>293</v>
      </c>
      <c r="AX1350" s="447" t="s">
        <v>293</v>
      </c>
    </row>
    <row r="1351" spans="1:50" x14ac:dyDescent="0.3">
      <c r="A1351" s="447">
        <v>706587</v>
      </c>
      <c r="B1351" s="447" t="s">
        <v>317</v>
      </c>
      <c r="C1351" s="447" t="s">
        <v>226</v>
      </c>
      <c r="D1351" s="447" t="s">
        <v>224</v>
      </c>
      <c r="E1351" s="447" t="s">
        <v>224</v>
      </c>
      <c r="F1351" s="447" t="s">
        <v>224</v>
      </c>
      <c r="G1351" s="447" t="s">
        <v>224</v>
      </c>
      <c r="H1351" s="447" t="s">
        <v>226</v>
      </c>
      <c r="I1351" s="447" t="s">
        <v>224</v>
      </c>
      <c r="J1351" s="447" t="s">
        <v>224</v>
      </c>
      <c r="K1351" s="447" t="s">
        <v>226</v>
      </c>
      <c r="L1351" s="447" t="s">
        <v>225</v>
      </c>
      <c r="M1351" s="447" t="s">
        <v>226</v>
      </c>
      <c r="N1351" s="447" t="s">
        <v>225</v>
      </c>
    </row>
    <row r="1352" spans="1:50" x14ac:dyDescent="0.3">
      <c r="A1352" s="447">
        <v>707070</v>
      </c>
      <c r="B1352" s="447" t="s">
        <v>317</v>
      </c>
      <c r="C1352" s="447" t="s">
        <v>226</v>
      </c>
      <c r="D1352" s="447" t="s">
        <v>224</v>
      </c>
      <c r="E1352" s="447" t="s">
        <v>226</v>
      </c>
      <c r="F1352" s="447" t="s">
        <v>226</v>
      </c>
      <c r="G1352" s="447" t="s">
        <v>226</v>
      </c>
      <c r="H1352" s="447" t="s">
        <v>226</v>
      </c>
      <c r="I1352" s="447" t="s">
        <v>225</v>
      </c>
      <c r="J1352" s="447" t="s">
        <v>225</v>
      </c>
      <c r="K1352" s="447" t="s">
        <v>225</v>
      </c>
      <c r="L1352" s="447" t="s">
        <v>225</v>
      </c>
      <c r="M1352" s="447" t="s">
        <v>225</v>
      </c>
      <c r="N1352" s="447" t="s">
        <v>225</v>
      </c>
    </row>
    <row r="1353" spans="1:50" x14ac:dyDescent="0.3">
      <c r="A1353" s="447">
        <v>703797</v>
      </c>
      <c r="B1353" s="447" t="s">
        <v>317</v>
      </c>
      <c r="C1353" s="447" t="s">
        <v>226</v>
      </c>
      <c r="D1353" s="447" t="s">
        <v>224</v>
      </c>
      <c r="E1353" s="447" t="s">
        <v>224</v>
      </c>
      <c r="F1353" s="447" t="s">
        <v>226</v>
      </c>
      <c r="G1353" s="447" t="s">
        <v>226</v>
      </c>
      <c r="H1353" s="447" t="s">
        <v>225</v>
      </c>
      <c r="I1353" s="447" t="s">
        <v>224</v>
      </c>
      <c r="J1353" s="447" t="s">
        <v>224</v>
      </c>
      <c r="K1353" s="447" t="s">
        <v>225</v>
      </c>
      <c r="L1353" s="447" t="s">
        <v>225</v>
      </c>
      <c r="M1353" s="447" t="s">
        <v>225</v>
      </c>
      <c r="N1353" s="447" t="s">
        <v>225</v>
      </c>
    </row>
    <row r="1354" spans="1:50" x14ac:dyDescent="0.3">
      <c r="A1354" s="447">
        <v>705193</v>
      </c>
      <c r="B1354" s="447" t="s">
        <v>317</v>
      </c>
      <c r="C1354" s="447" t="s">
        <v>226</v>
      </c>
      <c r="D1354" s="447" t="s">
        <v>224</v>
      </c>
      <c r="E1354" s="447" t="s">
        <v>224</v>
      </c>
      <c r="F1354" s="447" t="s">
        <v>224</v>
      </c>
      <c r="G1354" s="447" t="s">
        <v>226</v>
      </c>
      <c r="H1354" s="447" t="s">
        <v>226</v>
      </c>
      <c r="I1354" s="447" t="s">
        <v>226</v>
      </c>
      <c r="J1354" s="447" t="s">
        <v>226</v>
      </c>
      <c r="K1354" s="447" t="s">
        <v>226</v>
      </c>
      <c r="L1354" s="447" t="s">
        <v>226</v>
      </c>
      <c r="M1354" s="447" t="s">
        <v>226</v>
      </c>
      <c r="N1354" s="447" t="s">
        <v>225</v>
      </c>
    </row>
    <row r="1355" spans="1:50" x14ac:dyDescent="0.3">
      <c r="A1355" s="447">
        <v>705797</v>
      </c>
      <c r="B1355" s="447" t="s">
        <v>317</v>
      </c>
      <c r="C1355" s="447" t="s">
        <v>226</v>
      </c>
      <c r="D1355" s="447" t="s">
        <v>226</v>
      </c>
      <c r="E1355" s="447" t="s">
        <v>226</v>
      </c>
      <c r="F1355" s="447" t="s">
        <v>224</v>
      </c>
      <c r="G1355" s="447" t="s">
        <v>226</v>
      </c>
      <c r="H1355" s="447" t="s">
        <v>226</v>
      </c>
      <c r="I1355" s="447" t="s">
        <v>225</v>
      </c>
      <c r="J1355" s="447" t="s">
        <v>225</v>
      </c>
      <c r="K1355" s="447" t="s">
        <v>226</v>
      </c>
      <c r="L1355" s="447" t="s">
        <v>225</v>
      </c>
      <c r="M1355" s="447" t="s">
        <v>225</v>
      </c>
      <c r="N1355" s="447" t="s">
        <v>226</v>
      </c>
    </row>
    <row r="1356" spans="1:50" x14ac:dyDescent="0.3">
      <c r="A1356" s="447">
        <v>706395</v>
      </c>
      <c r="B1356" s="447" t="s">
        <v>317</v>
      </c>
      <c r="C1356" s="447" t="s">
        <v>226</v>
      </c>
      <c r="D1356" s="447" t="s">
        <v>224</v>
      </c>
      <c r="E1356" s="447" t="s">
        <v>226</v>
      </c>
      <c r="F1356" s="447" t="s">
        <v>224</v>
      </c>
      <c r="G1356" s="447" t="s">
        <v>224</v>
      </c>
      <c r="H1356" s="447" t="s">
        <v>224</v>
      </c>
      <c r="I1356" s="447" t="s">
        <v>224</v>
      </c>
      <c r="J1356" s="447" t="s">
        <v>225</v>
      </c>
      <c r="K1356" s="447" t="s">
        <v>225</v>
      </c>
      <c r="L1356" s="447" t="s">
        <v>225</v>
      </c>
      <c r="M1356" s="447" t="s">
        <v>225</v>
      </c>
      <c r="N1356" s="447" t="s">
        <v>224</v>
      </c>
    </row>
    <row r="1357" spans="1:50" x14ac:dyDescent="0.3">
      <c r="A1357" s="447">
        <v>706458</v>
      </c>
      <c r="B1357" s="447" t="s">
        <v>317</v>
      </c>
      <c r="C1357" s="447" t="s">
        <v>226</v>
      </c>
      <c r="D1357" s="447" t="s">
        <v>226</v>
      </c>
      <c r="E1357" s="447" t="s">
        <v>224</v>
      </c>
      <c r="F1357" s="447" t="s">
        <v>224</v>
      </c>
      <c r="G1357" s="447" t="s">
        <v>224</v>
      </c>
      <c r="H1357" s="447" t="s">
        <v>226</v>
      </c>
      <c r="I1357" s="447" t="s">
        <v>224</v>
      </c>
      <c r="J1357" s="447" t="s">
        <v>224</v>
      </c>
      <c r="K1357" s="447" t="s">
        <v>224</v>
      </c>
      <c r="L1357" s="447" t="s">
        <v>224</v>
      </c>
      <c r="M1357" s="447" t="s">
        <v>224</v>
      </c>
      <c r="N1357" s="447" t="s">
        <v>224</v>
      </c>
    </row>
    <row r="1358" spans="1:50" x14ac:dyDescent="0.3">
      <c r="A1358" s="447">
        <v>706691</v>
      </c>
      <c r="B1358" s="447" t="s">
        <v>317</v>
      </c>
      <c r="C1358" s="447" t="s">
        <v>226</v>
      </c>
      <c r="D1358" s="447" t="s">
        <v>225</v>
      </c>
      <c r="E1358" s="447" t="s">
        <v>226</v>
      </c>
      <c r="F1358" s="447" t="s">
        <v>224</v>
      </c>
      <c r="G1358" s="447" t="s">
        <v>225</v>
      </c>
      <c r="H1358" s="447" t="s">
        <v>226</v>
      </c>
      <c r="I1358" s="447" t="s">
        <v>225</v>
      </c>
      <c r="J1358" s="447" t="s">
        <v>225</v>
      </c>
      <c r="K1358" s="447" t="s">
        <v>225</v>
      </c>
      <c r="L1358" s="447" t="s">
        <v>225</v>
      </c>
      <c r="M1358" s="447" t="s">
        <v>225</v>
      </c>
      <c r="N1358" s="447" t="s">
        <v>224</v>
      </c>
    </row>
    <row r="1359" spans="1:50" x14ac:dyDescent="0.3">
      <c r="A1359" s="447">
        <v>706694</v>
      </c>
      <c r="B1359" s="447" t="s">
        <v>317</v>
      </c>
      <c r="C1359" s="447" t="s">
        <v>226</v>
      </c>
      <c r="D1359" s="447" t="s">
        <v>226</v>
      </c>
      <c r="E1359" s="447" t="s">
        <v>226</v>
      </c>
      <c r="F1359" s="447" t="s">
        <v>224</v>
      </c>
      <c r="G1359" s="447" t="s">
        <v>224</v>
      </c>
      <c r="H1359" s="447" t="s">
        <v>225</v>
      </c>
      <c r="I1359" s="447" t="s">
        <v>226</v>
      </c>
      <c r="J1359" s="447" t="s">
        <v>224</v>
      </c>
      <c r="K1359" s="447" t="s">
        <v>225</v>
      </c>
      <c r="L1359" s="447" t="s">
        <v>225</v>
      </c>
      <c r="M1359" s="447" t="s">
        <v>225</v>
      </c>
      <c r="N1359" s="447" t="s">
        <v>225</v>
      </c>
    </row>
    <row r="1360" spans="1:50" x14ac:dyDescent="0.3">
      <c r="A1360" s="447">
        <v>706755</v>
      </c>
      <c r="B1360" s="447" t="s">
        <v>317</v>
      </c>
      <c r="C1360" s="447" t="s">
        <v>226</v>
      </c>
      <c r="D1360" s="447" t="s">
        <v>226</v>
      </c>
      <c r="E1360" s="447" t="s">
        <v>225</v>
      </c>
      <c r="F1360" s="447" t="s">
        <v>226</v>
      </c>
      <c r="G1360" s="447" t="s">
        <v>225</v>
      </c>
      <c r="H1360" s="447" t="s">
        <v>226</v>
      </c>
      <c r="I1360" s="447" t="s">
        <v>224</v>
      </c>
      <c r="J1360" s="447" t="s">
        <v>225</v>
      </c>
      <c r="K1360" s="447" t="s">
        <v>225</v>
      </c>
      <c r="L1360" s="447" t="s">
        <v>225</v>
      </c>
      <c r="M1360" s="447" t="s">
        <v>225</v>
      </c>
      <c r="N1360" s="447" t="s">
        <v>224</v>
      </c>
    </row>
    <row r="1361" spans="1:14" x14ac:dyDescent="0.3">
      <c r="A1361" s="447">
        <v>706804</v>
      </c>
      <c r="B1361" s="447" t="s">
        <v>317</v>
      </c>
      <c r="C1361" s="447" t="s">
        <v>226</v>
      </c>
      <c r="D1361" s="447" t="s">
        <v>224</v>
      </c>
      <c r="E1361" s="447" t="s">
        <v>224</v>
      </c>
      <c r="F1361" s="447" t="s">
        <v>226</v>
      </c>
      <c r="G1361" s="447" t="s">
        <v>224</v>
      </c>
      <c r="H1361" s="447" t="s">
        <v>224</v>
      </c>
      <c r="I1361" s="447" t="s">
        <v>224</v>
      </c>
      <c r="J1361" s="447" t="s">
        <v>224</v>
      </c>
      <c r="K1361" s="447" t="s">
        <v>224</v>
      </c>
      <c r="L1361" s="447" t="s">
        <v>224</v>
      </c>
      <c r="M1361" s="447" t="s">
        <v>224</v>
      </c>
      <c r="N1361" s="447" t="s">
        <v>224</v>
      </c>
    </row>
    <row r="1362" spans="1:14" x14ac:dyDescent="0.3">
      <c r="A1362" s="447">
        <v>706839</v>
      </c>
      <c r="B1362" s="447" t="s">
        <v>317</v>
      </c>
      <c r="C1362" s="447" t="s">
        <v>226</v>
      </c>
      <c r="D1362" s="447" t="s">
        <v>226</v>
      </c>
      <c r="E1362" s="447" t="s">
        <v>226</v>
      </c>
      <c r="F1362" s="447" t="s">
        <v>226</v>
      </c>
      <c r="G1362" s="447" t="s">
        <v>226</v>
      </c>
      <c r="H1362" s="447" t="s">
        <v>226</v>
      </c>
      <c r="I1362" s="447" t="s">
        <v>225</v>
      </c>
      <c r="J1362" s="447" t="s">
        <v>225</v>
      </c>
      <c r="K1362" s="447" t="s">
        <v>225</v>
      </c>
      <c r="L1362" s="447" t="s">
        <v>225</v>
      </c>
      <c r="M1362" s="447" t="s">
        <v>224</v>
      </c>
      <c r="N1362" s="447" t="s">
        <v>224</v>
      </c>
    </row>
    <row r="1363" spans="1:14" x14ac:dyDescent="0.3">
      <c r="A1363" s="447">
        <v>706842</v>
      </c>
      <c r="B1363" s="447" t="s">
        <v>317</v>
      </c>
      <c r="C1363" s="447" t="s">
        <v>226</v>
      </c>
      <c r="D1363" s="447" t="s">
        <v>226</v>
      </c>
      <c r="E1363" s="447" t="s">
        <v>226</v>
      </c>
      <c r="F1363" s="447" t="s">
        <v>226</v>
      </c>
      <c r="G1363" s="447" t="s">
        <v>226</v>
      </c>
      <c r="H1363" s="447" t="s">
        <v>226</v>
      </c>
      <c r="I1363" s="447" t="s">
        <v>225</v>
      </c>
      <c r="J1363" s="447" t="s">
        <v>226</v>
      </c>
      <c r="K1363" s="447" t="s">
        <v>225</v>
      </c>
      <c r="L1363" s="447" t="s">
        <v>225</v>
      </c>
      <c r="M1363" s="447" t="s">
        <v>226</v>
      </c>
      <c r="N1363" s="447" t="s">
        <v>226</v>
      </c>
    </row>
    <row r="1364" spans="1:14" x14ac:dyDescent="0.3">
      <c r="A1364" s="447">
        <v>706865</v>
      </c>
      <c r="B1364" s="447" t="s">
        <v>317</v>
      </c>
      <c r="C1364" s="447" t="s">
        <v>226</v>
      </c>
      <c r="D1364" s="447" t="s">
        <v>226</v>
      </c>
      <c r="E1364" s="447" t="s">
        <v>224</v>
      </c>
      <c r="F1364" s="447" t="s">
        <v>225</v>
      </c>
      <c r="G1364" s="447" t="s">
        <v>225</v>
      </c>
      <c r="H1364" s="447" t="s">
        <v>224</v>
      </c>
      <c r="I1364" s="447" t="s">
        <v>225</v>
      </c>
      <c r="J1364" s="447" t="s">
        <v>225</v>
      </c>
      <c r="K1364" s="447" t="s">
        <v>225</v>
      </c>
      <c r="L1364" s="447" t="s">
        <v>225</v>
      </c>
      <c r="M1364" s="447" t="s">
        <v>225</v>
      </c>
      <c r="N1364" s="447" t="s">
        <v>225</v>
      </c>
    </row>
    <row r="1365" spans="1:14" x14ac:dyDescent="0.3">
      <c r="A1365" s="447">
        <v>706884</v>
      </c>
      <c r="B1365" s="447" t="s">
        <v>317</v>
      </c>
      <c r="C1365" s="447" t="s">
        <v>226</v>
      </c>
      <c r="D1365" s="447" t="s">
        <v>226</v>
      </c>
      <c r="E1365" s="447" t="s">
        <v>226</v>
      </c>
      <c r="F1365" s="447" t="s">
        <v>226</v>
      </c>
      <c r="G1365" s="447" t="s">
        <v>226</v>
      </c>
      <c r="H1365" s="447" t="s">
        <v>225</v>
      </c>
      <c r="I1365" s="447" t="s">
        <v>224</v>
      </c>
      <c r="J1365" s="447" t="s">
        <v>224</v>
      </c>
      <c r="K1365" s="447" t="s">
        <v>225</v>
      </c>
      <c r="L1365" s="447" t="s">
        <v>225</v>
      </c>
      <c r="M1365" s="447" t="s">
        <v>225</v>
      </c>
      <c r="N1365" s="447" t="s">
        <v>225</v>
      </c>
    </row>
    <row r="1366" spans="1:14" x14ac:dyDescent="0.3">
      <c r="A1366" s="447">
        <v>706936</v>
      </c>
      <c r="B1366" s="447" t="s">
        <v>317</v>
      </c>
      <c r="C1366" s="447" t="s">
        <v>226</v>
      </c>
      <c r="D1366" s="447" t="s">
        <v>226</v>
      </c>
      <c r="E1366" s="447" t="s">
        <v>224</v>
      </c>
      <c r="F1366" s="447" t="s">
        <v>226</v>
      </c>
      <c r="G1366" s="447" t="s">
        <v>226</v>
      </c>
      <c r="H1366" s="447" t="s">
        <v>224</v>
      </c>
      <c r="I1366" s="447" t="s">
        <v>224</v>
      </c>
      <c r="J1366" s="447" t="s">
        <v>226</v>
      </c>
      <c r="K1366" s="447" t="s">
        <v>225</v>
      </c>
      <c r="L1366" s="447" t="s">
        <v>226</v>
      </c>
      <c r="M1366" s="447" t="s">
        <v>225</v>
      </c>
      <c r="N1366" s="447" t="s">
        <v>225</v>
      </c>
    </row>
    <row r="1367" spans="1:14" x14ac:dyDescent="0.3">
      <c r="A1367" s="447">
        <v>706985</v>
      </c>
      <c r="B1367" s="447" t="s">
        <v>317</v>
      </c>
      <c r="C1367" s="447" t="s">
        <v>226</v>
      </c>
      <c r="D1367" s="447" t="s">
        <v>226</v>
      </c>
      <c r="E1367" s="447" t="s">
        <v>226</v>
      </c>
      <c r="F1367" s="447" t="s">
        <v>226</v>
      </c>
      <c r="G1367" s="447" t="s">
        <v>226</v>
      </c>
      <c r="H1367" s="447" t="s">
        <v>226</v>
      </c>
      <c r="I1367" s="447" t="s">
        <v>225</v>
      </c>
      <c r="J1367" s="447" t="s">
        <v>225</v>
      </c>
      <c r="K1367" s="447" t="s">
        <v>225</v>
      </c>
      <c r="L1367" s="447" t="s">
        <v>225</v>
      </c>
      <c r="M1367" s="447" t="s">
        <v>224</v>
      </c>
      <c r="N1367" s="447" t="s">
        <v>224</v>
      </c>
    </row>
    <row r="1368" spans="1:14" x14ac:dyDescent="0.3">
      <c r="A1368" s="447">
        <v>706995</v>
      </c>
      <c r="B1368" s="447" t="s">
        <v>317</v>
      </c>
      <c r="C1368" s="447" t="s">
        <v>226</v>
      </c>
      <c r="D1368" s="447" t="s">
        <v>224</v>
      </c>
      <c r="E1368" s="447" t="s">
        <v>226</v>
      </c>
      <c r="F1368" s="447" t="s">
        <v>226</v>
      </c>
      <c r="G1368" s="447" t="s">
        <v>226</v>
      </c>
      <c r="H1368" s="447" t="s">
        <v>224</v>
      </c>
      <c r="I1368" s="447" t="s">
        <v>225</v>
      </c>
      <c r="J1368" s="447" t="s">
        <v>225</v>
      </c>
      <c r="K1368" s="447" t="s">
        <v>225</v>
      </c>
      <c r="L1368" s="447" t="s">
        <v>224</v>
      </c>
      <c r="M1368" s="447" t="s">
        <v>224</v>
      </c>
      <c r="N1368" s="447" t="s">
        <v>225</v>
      </c>
    </row>
    <row r="1369" spans="1:14" x14ac:dyDescent="0.3">
      <c r="A1369" s="447">
        <v>707000</v>
      </c>
      <c r="B1369" s="447" t="s">
        <v>317</v>
      </c>
      <c r="C1369" s="447" t="s">
        <v>226</v>
      </c>
      <c r="D1369" s="447" t="s">
        <v>226</v>
      </c>
      <c r="E1369" s="447" t="s">
        <v>226</v>
      </c>
      <c r="F1369" s="447" t="s">
        <v>224</v>
      </c>
      <c r="G1369" s="447" t="s">
        <v>224</v>
      </c>
      <c r="H1369" s="447" t="s">
        <v>226</v>
      </c>
      <c r="I1369" s="447" t="s">
        <v>224</v>
      </c>
      <c r="J1369" s="447" t="s">
        <v>225</v>
      </c>
      <c r="K1369" s="447" t="s">
        <v>225</v>
      </c>
      <c r="L1369" s="447" t="s">
        <v>224</v>
      </c>
      <c r="M1369" s="447" t="s">
        <v>225</v>
      </c>
      <c r="N1369" s="447" t="s">
        <v>224</v>
      </c>
    </row>
    <row r="1370" spans="1:14" x14ac:dyDescent="0.3">
      <c r="A1370" s="447">
        <v>707025</v>
      </c>
      <c r="B1370" s="447" t="s">
        <v>317</v>
      </c>
      <c r="C1370" s="447" t="s">
        <v>226</v>
      </c>
      <c r="D1370" s="447" t="s">
        <v>226</v>
      </c>
      <c r="E1370" s="447" t="s">
        <v>226</v>
      </c>
      <c r="F1370" s="447" t="s">
        <v>226</v>
      </c>
      <c r="G1370" s="447" t="s">
        <v>225</v>
      </c>
      <c r="H1370" s="447" t="s">
        <v>224</v>
      </c>
      <c r="I1370" s="447" t="s">
        <v>225</v>
      </c>
      <c r="J1370" s="447" t="s">
        <v>225</v>
      </c>
      <c r="K1370" s="447" t="s">
        <v>224</v>
      </c>
      <c r="L1370" s="447" t="s">
        <v>224</v>
      </c>
      <c r="M1370" s="447" t="s">
        <v>224</v>
      </c>
      <c r="N1370" s="447" t="s">
        <v>225</v>
      </c>
    </row>
    <row r="1371" spans="1:14" x14ac:dyDescent="0.3">
      <c r="A1371" s="447">
        <v>707036</v>
      </c>
      <c r="B1371" s="447" t="s">
        <v>317</v>
      </c>
      <c r="C1371" s="447" t="s">
        <v>226</v>
      </c>
      <c r="D1371" s="447" t="s">
        <v>226</v>
      </c>
      <c r="E1371" s="447" t="s">
        <v>226</v>
      </c>
      <c r="F1371" s="447" t="s">
        <v>226</v>
      </c>
      <c r="G1371" s="447" t="s">
        <v>226</v>
      </c>
      <c r="H1371" s="447" t="s">
        <v>226</v>
      </c>
      <c r="I1371" s="447" t="s">
        <v>224</v>
      </c>
      <c r="J1371" s="447" t="s">
        <v>224</v>
      </c>
      <c r="K1371" s="447" t="s">
        <v>225</v>
      </c>
      <c r="L1371" s="447" t="s">
        <v>225</v>
      </c>
      <c r="M1371" s="447" t="s">
        <v>225</v>
      </c>
      <c r="N1371" s="447" t="s">
        <v>225</v>
      </c>
    </row>
    <row r="1372" spans="1:14" x14ac:dyDescent="0.3">
      <c r="A1372" s="447">
        <v>706484</v>
      </c>
      <c r="B1372" s="447" t="s">
        <v>317</v>
      </c>
      <c r="C1372" s="447" t="s">
        <v>226</v>
      </c>
      <c r="D1372" s="447" t="s">
        <v>226</v>
      </c>
      <c r="F1372" s="447" t="s">
        <v>226</v>
      </c>
      <c r="H1372" s="447" t="s">
        <v>226</v>
      </c>
    </row>
    <row r="1373" spans="1:14" x14ac:dyDescent="0.3">
      <c r="A1373" s="447">
        <v>706687</v>
      </c>
      <c r="B1373" s="447" t="s">
        <v>317</v>
      </c>
      <c r="C1373" s="447" t="s">
        <v>226</v>
      </c>
      <c r="D1373" s="447" t="s">
        <v>226</v>
      </c>
      <c r="F1373" s="447" t="s">
        <v>226</v>
      </c>
      <c r="H1373" s="447" t="s">
        <v>226</v>
      </c>
    </row>
    <row r="1374" spans="1:14" x14ac:dyDescent="0.3">
      <c r="A1374" s="447">
        <v>706880</v>
      </c>
      <c r="B1374" s="447" t="s">
        <v>317</v>
      </c>
      <c r="C1374" s="447" t="s">
        <v>226</v>
      </c>
      <c r="D1374" s="447" t="s">
        <v>226</v>
      </c>
      <c r="E1374" s="447" t="s">
        <v>226</v>
      </c>
      <c r="F1374" s="447" t="s">
        <v>226</v>
      </c>
      <c r="H1374" s="447" t="s">
        <v>226</v>
      </c>
    </row>
    <row r="1375" spans="1:14" x14ac:dyDescent="0.3">
      <c r="A1375" s="447">
        <v>706942</v>
      </c>
      <c r="B1375" s="447" t="s">
        <v>317</v>
      </c>
      <c r="C1375" s="447" t="s">
        <v>226</v>
      </c>
      <c r="D1375" s="447" t="s">
        <v>226</v>
      </c>
      <c r="E1375" s="447" t="s">
        <v>226</v>
      </c>
      <c r="F1375" s="447" t="s">
        <v>226</v>
      </c>
      <c r="G1375" s="447" t="s">
        <v>226</v>
      </c>
      <c r="H1375" s="447" t="s">
        <v>226</v>
      </c>
    </row>
    <row r="1376" spans="1:14" x14ac:dyDescent="0.3">
      <c r="A1376" s="447">
        <v>707088</v>
      </c>
      <c r="B1376" s="447" t="s">
        <v>317</v>
      </c>
      <c r="C1376" s="447" t="s">
        <v>226</v>
      </c>
      <c r="D1376" s="447" t="s">
        <v>226</v>
      </c>
      <c r="E1376" s="447" t="s">
        <v>226</v>
      </c>
      <c r="F1376" s="447" t="s">
        <v>226</v>
      </c>
      <c r="G1376" s="447" t="s">
        <v>226</v>
      </c>
      <c r="H1376" s="447" t="s">
        <v>226</v>
      </c>
    </row>
    <row r="1377" spans="1:14" x14ac:dyDescent="0.3">
      <c r="A1377" s="447">
        <v>707108</v>
      </c>
      <c r="B1377" s="447" t="s">
        <v>317</v>
      </c>
      <c r="C1377" s="447" t="s">
        <v>226</v>
      </c>
      <c r="D1377" s="447" t="s">
        <v>226</v>
      </c>
      <c r="E1377" s="447" t="s">
        <v>226</v>
      </c>
      <c r="F1377" s="447" t="s">
        <v>226</v>
      </c>
      <c r="G1377" s="447" t="s">
        <v>226</v>
      </c>
      <c r="H1377" s="447" t="s">
        <v>226</v>
      </c>
    </row>
    <row r="1378" spans="1:14" x14ac:dyDescent="0.3">
      <c r="A1378" s="447">
        <v>706862</v>
      </c>
      <c r="B1378" s="447" t="s">
        <v>317</v>
      </c>
      <c r="C1378" s="447" t="s">
        <v>226</v>
      </c>
      <c r="D1378" s="447" t="s">
        <v>225</v>
      </c>
      <c r="E1378" s="447" t="s">
        <v>224</v>
      </c>
      <c r="F1378" s="447" t="s">
        <v>226</v>
      </c>
      <c r="H1378" s="447" t="s">
        <v>224</v>
      </c>
    </row>
    <row r="1379" spans="1:14" x14ac:dyDescent="0.3">
      <c r="A1379" s="447">
        <v>701805</v>
      </c>
      <c r="B1379" s="447" t="s">
        <v>317</v>
      </c>
      <c r="C1379" s="447" t="s">
        <v>226</v>
      </c>
      <c r="D1379" s="447" t="s">
        <v>224</v>
      </c>
      <c r="E1379" s="447" t="s">
        <v>224</v>
      </c>
      <c r="F1379" s="447" t="s">
        <v>226</v>
      </c>
      <c r="G1379" s="447" t="s">
        <v>224</v>
      </c>
      <c r="H1379" s="447" t="s">
        <v>224</v>
      </c>
      <c r="I1379" s="447" t="s">
        <v>226</v>
      </c>
      <c r="J1379" s="447" t="s">
        <v>226</v>
      </c>
      <c r="K1379" s="447" t="s">
        <v>226</v>
      </c>
      <c r="L1379" s="447" t="s">
        <v>226</v>
      </c>
      <c r="M1379" s="447" t="s">
        <v>226</v>
      </c>
      <c r="N1379" s="447" t="s">
        <v>226</v>
      </c>
    </row>
    <row r="1380" spans="1:14" x14ac:dyDescent="0.3">
      <c r="A1380" s="447">
        <v>705960</v>
      </c>
      <c r="B1380" s="447" t="s">
        <v>317</v>
      </c>
      <c r="C1380" s="447" t="s">
        <v>226</v>
      </c>
      <c r="D1380" s="447" t="s">
        <v>226</v>
      </c>
      <c r="E1380" s="447" t="s">
        <v>226</v>
      </c>
      <c r="F1380" s="447" t="s">
        <v>226</v>
      </c>
      <c r="G1380" s="447" t="s">
        <v>226</v>
      </c>
      <c r="H1380" s="447" t="s">
        <v>224</v>
      </c>
      <c r="I1380" s="447" t="s">
        <v>226</v>
      </c>
      <c r="J1380" s="447" t="s">
        <v>225</v>
      </c>
      <c r="K1380" s="447" t="s">
        <v>225</v>
      </c>
      <c r="L1380" s="447" t="s">
        <v>225</v>
      </c>
      <c r="M1380" s="447" t="s">
        <v>224</v>
      </c>
      <c r="N1380" s="447" t="s">
        <v>226</v>
      </c>
    </row>
    <row r="1381" spans="1:14" x14ac:dyDescent="0.3">
      <c r="A1381" s="447">
        <v>706538</v>
      </c>
      <c r="B1381" s="447" t="s">
        <v>317</v>
      </c>
      <c r="C1381" s="447" t="s">
        <v>226</v>
      </c>
      <c r="D1381" s="447" t="s">
        <v>225</v>
      </c>
      <c r="E1381" s="447" t="s">
        <v>226</v>
      </c>
      <c r="F1381" s="447" t="s">
        <v>226</v>
      </c>
      <c r="G1381" s="447" t="s">
        <v>226</v>
      </c>
      <c r="H1381" s="447" t="s">
        <v>225</v>
      </c>
      <c r="I1381" s="447" t="s">
        <v>225</v>
      </c>
      <c r="J1381" s="447" t="s">
        <v>225</v>
      </c>
      <c r="K1381" s="447" t="s">
        <v>225</v>
      </c>
      <c r="L1381" s="447" t="s">
        <v>225</v>
      </c>
      <c r="M1381" s="447" t="s">
        <v>225</v>
      </c>
      <c r="N1381" s="447" t="s">
        <v>225</v>
      </c>
    </row>
    <row r="1382" spans="1:14" x14ac:dyDescent="0.3">
      <c r="A1382" s="447">
        <v>706829</v>
      </c>
      <c r="B1382" s="447" t="s">
        <v>317</v>
      </c>
      <c r="C1382" s="447" t="s">
        <v>226</v>
      </c>
      <c r="D1382" s="447" t="s">
        <v>226</v>
      </c>
      <c r="E1382" s="447" t="s">
        <v>226</v>
      </c>
      <c r="F1382" s="447" t="s">
        <v>226</v>
      </c>
      <c r="G1382" s="447" t="s">
        <v>226</v>
      </c>
      <c r="H1382" s="447" t="s">
        <v>226</v>
      </c>
      <c r="I1382" s="447" t="s">
        <v>225</v>
      </c>
      <c r="J1382" s="447" t="s">
        <v>225</v>
      </c>
      <c r="K1382" s="447" t="s">
        <v>225</v>
      </c>
      <c r="L1382" s="447" t="s">
        <v>225</v>
      </c>
      <c r="M1382" s="447" t="s">
        <v>225</v>
      </c>
      <c r="N1382" s="447" t="s">
        <v>225</v>
      </c>
    </row>
    <row r="1383" spans="1:14" x14ac:dyDescent="0.3">
      <c r="A1383" s="447">
        <v>706852</v>
      </c>
      <c r="B1383" s="447" t="s">
        <v>317</v>
      </c>
      <c r="C1383" s="447" t="s">
        <v>226</v>
      </c>
      <c r="D1383" s="447" t="s">
        <v>225</v>
      </c>
      <c r="E1383" s="447" t="s">
        <v>225</v>
      </c>
      <c r="F1383" s="447" t="s">
        <v>225</v>
      </c>
      <c r="G1383" s="447" t="s">
        <v>226</v>
      </c>
      <c r="H1383" s="447" t="s">
        <v>226</v>
      </c>
      <c r="I1383" s="447" t="s">
        <v>225</v>
      </c>
      <c r="J1383" s="447" t="s">
        <v>225</v>
      </c>
      <c r="K1383" s="447" t="s">
        <v>225</v>
      </c>
      <c r="L1383" s="447" t="s">
        <v>225</v>
      </c>
      <c r="M1383" s="447" t="s">
        <v>225</v>
      </c>
      <c r="N1383" s="447" t="s">
        <v>225</v>
      </c>
    </row>
    <row r="1384" spans="1:14" x14ac:dyDescent="0.3">
      <c r="A1384" s="447">
        <v>706866</v>
      </c>
      <c r="B1384" s="447" t="s">
        <v>317</v>
      </c>
      <c r="C1384" s="447" t="s">
        <v>226</v>
      </c>
      <c r="D1384" s="447" t="s">
        <v>226</v>
      </c>
      <c r="E1384" s="447" t="s">
        <v>226</v>
      </c>
      <c r="F1384" s="447" t="s">
        <v>225</v>
      </c>
      <c r="G1384" s="447" t="s">
        <v>225</v>
      </c>
      <c r="H1384" s="447" t="s">
        <v>225</v>
      </c>
      <c r="I1384" s="447" t="s">
        <v>225</v>
      </c>
      <c r="J1384" s="447" t="s">
        <v>225</v>
      </c>
      <c r="K1384" s="447" t="s">
        <v>225</v>
      </c>
      <c r="L1384" s="447" t="s">
        <v>225</v>
      </c>
      <c r="M1384" s="447" t="s">
        <v>225</v>
      </c>
      <c r="N1384" s="447" t="s">
        <v>225</v>
      </c>
    </row>
    <row r="1385" spans="1:14" x14ac:dyDescent="0.3">
      <c r="A1385" s="447">
        <v>706897</v>
      </c>
      <c r="B1385" s="447" t="s">
        <v>317</v>
      </c>
      <c r="C1385" s="447" t="s">
        <v>226</v>
      </c>
      <c r="D1385" s="447" t="s">
        <v>226</v>
      </c>
      <c r="E1385" s="447" t="s">
        <v>226</v>
      </c>
      <c r="F1385" s="447" t="s">
        <v>226</v>
      </c>
      <c r="G1385" s="447" t="s">
        <v>226</v>
      </c>
      <c r="H1385" s="447" t="s">
        <v>226</v>
      </c>
      <c r="I1385" s="447" t="s">
        <v>225</v>
      </c>
      <c r="J1385" s="447" t="s">
        <v>225</v>
      </c>
      <c r="K1385" s="447" t="s">
        <v>225</v>
      </c>
      <c r="L1385" s="447" t="s">
        <v>225</v>
      </c>
      <c r="M1385" s="447" t="s">
        <v>225</v>
      </c>
      <c r="N1385" s="447" t="s">
        <v>225</v>
      </c>
    </row>
    <row r="1386" spans="1:14" x14ac:dyDescent="0.3">
      <c r="A1386" s="447">
        <v>706917</v>
      </c>
      <c r="B1386" s="447" t="s">
        <v>317</v>
      </c>
      <c r="C1386" s="447" t="s">
        <v>226</v>
      </c>
      <c r="D1386" s="447" t="s">
        <v>226</v>
      </c>
      <c r="E1386" s="447" t="s">
        <v>226</v>
      </c>
      <c r="F1386" s="447" t="s">
        <v>226</v>
      </c>
      <c r="G1386" s="447" t="s">
        <v>226</v>
      </c>
      <c r="H1386" s="447" t="s">
        <v>226</v>
      </c>
      <c r="I1386" s="447" t="s">
        <v>225</v>
      </c>
      <c r="J1386" s="447" t="s">
        <v>225</v>
      </c>
      <c r="K1386" s="447" t="s">
        <v>225</v>
      </c>
      <c r="L1386" s="447" t="s">
        <v>225</v>
      </c>
      <c r="M1386" s="447" t="s">
        <v>225</v>
      </c>
      <c r="N1386" s="447" t="s">
        <v>225</v>
      </c>
    </row>
    <row r="1387" spans="1:14" x14ac:dyDescent="0.3">
      <c r="A1387" s="447">
        <v>706938</v>
      </c>
      <c r="B1387" s="447" t="s">
        <v>317</v>
      </c>
      <c r="C1387" s="447" t="s">
        <v>226</v>
      </c>
      <c r="D1387" s="447" t="s">
        <v>226</v>
      </c>
      <c r="E1387" s="447" t="s">
        <v>226</v>
      </c>
      <c r="F1387" s="447" t="s">
        <v>225</v>
      </c>
      <c r="G1387" s="447" t="s">
        <v>225</v>
      </c>
      <c r="H1387" s="447" t="s">
        <v>226</v>
      </c>
      <c r="I1387" s="447" t="s">
        <v>225</v>
      </c>
      <c r="J1387" s="447" t="s">
        <v>225</v>
      </c>
      <c r="K1387" s="447" t="s">
        <v>225</v>
      </c>
      <c r="L1387" s="447" t="s">
        <v>225</v>
      </c>
      <c r="M1387" s="447" t="s">
        <v>225</v>
      </c>
      <c r="N1387" s="447" t="s">
        <v>225</v>
      </c>
    </row>
    <row r="1388" spans="1:14" x14ac:dyDescent="0.3">
      <c r="A1388" s="447">
        <v>706956</v>
      </c>
      <c r="B1388" s="447" t="s">
        <v>317</v>
      </c>
      <c r="C1388" s="447" t="s">
        <v>226</v>
      </c>
      <c r="D1388" s="447" t="s">
        <v>225</v>
      </c>
      <c r="E1388" s="447" t="s">
        <v>226</v>
      </c>
      <c r="F1388" s="447" t="s">
        <v>226</v>
      </c>
      <c r="G1388" s="447" t="s">
        <v>226</v>
      </c>
      <c r="H1388" s="447" t="s">
        <v>225</v>
      </c>
      <c r="I1388" s="447" t="s">
        <v>225</v>
      </c>
      <c r="J1388" s="447" t="s">
        <v>225</v>
      </c>
      <c r="K1388" s="447" t="s">
        <v>225</v>
      </c>
      <c r="L1388" s="447" t="s">
        <v>225</v>
      </c>
      <c r="M1388" s="447" t="s">
        <v>225</v>
      </c>
      <c r="N1388" s="447" t="s">
        <v>225</v>
      </c>
    </row>
    <row r="1389" spans="1:14" x14ac:dyDescent="0.3">
      <c r="A1389" s="447">
        <v>706957</v>
      </c>
      <c r="B1389" s="447" t="s">
        <v>317</v>
      </c>
      <c r="C1389" s="447" t="s">
        <v>226</v>
      </c>
      <c r="D1389" s="447" t="s">
        <v>226</v>
      </c>
      <c r="E1389" s="447" t="s">
        <v>226</v>
      </c>
      <c r="F1389" s="447" t="s">
        <v>226</v>
      </c>
      <c r="G1389" s="447" t="s">
        <v>226</v>
      </c>
      <c r="H1389" s="447" t="s">
        <v>226</v>
      </c>
      <c r="I1389" s="447" t="s">
        <v>225</v>
      </c>
      <c r="J1389" s="447" t="s">
        <v>225</v>
      </c>
      <c r="K1389" s="447" t="s">
        <v>225</v>
      </c>
      <c r="L1389" s="447" t="s">
        <v>225</v>
      </c>
      <c r="M1389" s="447" t="s">
        <v>225</v>
      </c>
      <c r="N1389" s="447" t="s">
        <v>225</v>
      </c>
    </row>
    <row r="1390" spans="1:14" x14ac:dyDescent="0.3">
      <c r="A1390" s="447">
        <v>706963</v>
      </c>
      <c r="B1390" s="447" t="s">
        <v>317</v>
      </c>
      <c r="C1390" s="447" t="s">
        <v>226</v>
      </c>
      <c r="D1390" s="447" t="s">
        <v>226</v>
      </c>
      <c r="E1390" s="447" t="s">
        <v>226</v>
      </c>
      <c r="F1390" s="447" t="s">
        <v>226</v>
      </c>
      <c r="G1390" s="447" t="s">
        <v>226</v>
      </c>
      <c r="H1390" s="447" t="s">
        <v>226</v>
      </c>
      <c r="I1390" s="447" t="s">
        <v>225</v>
      </c>
      <c r="J1390" s="447" t="s">
        <v>225</v>
      </c>
      <c r="K1390" s="447" t="s">
        <v>225</v>
      </c>
      <c r="L1390" s="447" t="s">
        <v>225</v>
      </c>
      <c r="M1390" s="447" t="s">
        <v>225</v>
      </c>
      <c r="N1390" s="447" t="s">
        <v>225</v>
      </c>
    </row>
    <row r="1391" spans="1:14" x14ac:dyDescent="0.3">
      <c r="A1391" s="447">
        <v>707008</v>
      </c>
      <c r="B1391" s="447" t="s">
        <v>317</v>
      </c>
      <c r="C1391" s="447" t="s">
        <v>226</v>
      </c>
      <c r="D1391" s="447" t="s">
        <v>226</v>
      </c>
      <c r="E1391" s="447" t="s">
        <v>225</v>
      </c>
      <c r="F1391" s="447" t="s">
        <v>225</v>
      </c>
      <c r="G1391" s="447" t="s">
        <v>226</v>
      </c>
      <c r="H1391" s="447" t="s">
        <v>226</v>
      </c>
      <c r="I1391" s="447" t="s">
        <v>225</v>
      </c>
      <c r="J1391" s="447" t="s">
        <v>225</v>
      </c>
      <c r="K1391" s="447" t="s">
        <v>225</v>
      </c>
      <c r="L1391" s="447" t="s">
        <v>225</v>
      </c>
      <c r="M1391" s="447" t="s">
        <v>225</v>
      </c>
      <c r="N1391" s="447" t="s">
        <v>225</v>
      </c>
    </row>
    <row r="1392" spans="1:14" x14ac:dyDescent="0.3">
      <c r="A1392" s="447">
        <v>707028</v>
      </c>
      <c r="B1392" s="447" t="s">
        <v>317</v>
      </c>
      <c r="C1392" s="447" t="s">
        <v>226</v>
      </c>
      <c r="D1392" s="447" t="s">
        <v>226</v>
      </c>
      <c r="E1392" s="447" t="s">
        <v>226</v>
      </c>
      <c r="F1392" s="447" t="s">
        <v>225</v>
      </c>
      <c r="G1392" s="447" t="s">
        <v>226</v>
      </c>
      <c r="H1392" s="447" t="s">
        <v>225</v>
      </c>
      <c r="I1392" s="447" t="s">
        <v>225</v>
      </c>
      <c r="J1392" s="447" t="s">
        <v>225</v>
      </c>
      <c r="K1392" s="447" t="s">
        <v>225</v>
      </c>
      <c r="L1392" s="447" t="s">
        <v>225</v>
      </c>
      <c r="M1392" s="447" t="s">
        <v>225</v>
      </c>
      <c r="N1392" s="447" t="s">
        <v>225</v>
      </c>
    </row>
    <row r="1393" spans="1:14" x14ac:dyDescent="0.3">
      <c r="A1393" s="447">
        <v>707051</v>
      </c>
      <c r="B1393" s="447" t="s">
        <v>317</v>
      </c>
      <c r="C1393" s="447" t="s">
        <v>226</v>
      </c>
      <c r="D1393" s="447" t="s">
        <v>225</v>
      </c>
      <c r="E1393" s="447" t="s">
        <v>226</v>
      </c>
      <c r="F1393" s="447" t="s">
        <v>226</v>
      </c>
      <c r="G1393" s="447" t="s">
        <v>225</v>
      </c>
      <c r="H1393" s="447" t="s">
        <v>226</v>
      </c>
      <c r="I1393" s="447" t="s">
        <v>225</v>
      </c>
      <c r="J1393" s="447" t="s">
        <v>225</v>
      </c>
      <c r="K1393" s="447" t="s">
        <v>225</v>
      </c>
      <c r="L1393" s="447" t="s">
        <v>225</v>
      </c>
      <c r="M1393" s="447" t="s">
        <v>225</v>
      </c>
      <c r="N1393" s="447" t="s">
        <v>225</v>
      </c>
    </row>
    <row r="1394" spans="1:14" x14ac:dyDescent="0.3">
      <c r="A1394" s="447">
        <v>707075</v>
      </c>
      <c r="B1394" s="447" t="s">
        <v>317</v>
      </c>
      <c r="C1394" s="447" t="s">
        <v>226</v>
      </c>
      <c r="D1394" s="447" t="s">
        <v>226</v>
      </c>
      <c r="E1394" s="447" t="s">
        <v>226</v>
      </c>
      <c r="F1394" s="447" t="s">
        <v>226</v>
      </c>
      <c r="G1394" s="447" t="s">
        <v>226</v>
      </c>
      <c r="H1394" s="447" t="s">
        <v>226</v>
      </c>
      <c r="I1394" s="447" t="s">
        <v>225</v>
      </c>
      <c r="J1394" s="447" t="s">
        <v>225</v>
      </c>
      <c r="K1394" s="447" t="s">
        <v>225</v>
      </c>
      <c r="L1394" s="447" t="s">
        <v>225</v>
      </c>
      <c r="M1394" s="447" t="s">
        <v>225</v>
      </c>
      <c r="N1394" s="447" t="s">
        <v>225</v>
      </c>
    </row>
    <row r="1395" spans="1:14" x14ac:dyDescent="0.3">
      <c r="A1395" s="447">
        <v>707105</v>
      </c>
      <c r="B1395" s="447" t="s">
        <v>317</v>
      </c>
      <c r="C1395" s="447" t="s">
        <v>226</v>
      </c>
      <c r="D1395" s="447" t="s">
        <v>226</v>
      </c>
      <c r="E1395" s="447" t="s">
        <v>226</v>
      </c>
      <c r="F1395" s="447" t="s">
        <v>226</v>
      </c>
      <c r="G1395" s="447" t="s">
        <v>226</v>
      </c>
      <c r="H1395" s="447" t="s">
        <v>225</v>
      </c>
      <c r="I1395" s="447" t="s">
        <v>225</v>
      </c>
      <c r="J1395" s="447" t="s">
        <v>225</v>
      </c>
      <c r="K1395" s="447" t="s">
        <v>225</v>
      </c>
      <c r="L1395" s="447" t="s">
        <v>225</v>
      </c>
      <c r="M1395" s="447" t="s">
        <v>225</v>
      </c>
      <c r="N1395" s="447" t="s">
        <v>225</v>
      </c>
    </row>
    <row r="1396" spans="1:14" x14ac:dyDescent="0.3">
      <c r="A1396" s="447">
        <v>707115</v>
      </c>
      <c r="B1396" s="447" t="s">
        <v>317</v>
      </c>
      <c r="C1396" s="447" t="s">
        <v>226</v>
      </c>
      <c r="D1396" s="447" t="s">
        <v>226</v>
      </c>
      <c r="E1396" s="447" t="s">
        <v>226</v>
      </c>
      <c r="F1396" s="447" t="s">
        <v>226</v>
      </c>
      <c r="G1396" s="447" t="s">
        <v>225</v>
      </c>
      <c r="H1396" s="447" t="s">
        <v>226</v>
      </c>
      <c r="I1396" s="447" t="s">
        <v>225</v>
      </c>
      <c r="J1396" s="447" t="s">
        <v>225</v>
      </c>
      <c r="K1396" s="447" t="s">
        <v>225</v>
      </c>
      <c r="L1396" s="447" t="s">
        <v>225</v>
      </c>
      <c r="M1396" s="447" t="s">
        <v>225</v>
      </c>
      <c r="N1396" s="447" t="s">
        <v>225</v>
      </c>
    </row>
    <row r="1397" spans="1:14" x14ac:dyDescent="0.3">
      <c r="A1397" s="447">
        <v>707133</v>
      </c>
      <c r="B1397" s="447" t="s">
        <v>317</v>
      </c>
      <c r="C1397" s="447" t="s">
        <v>226</v>
      </c>
      <c r="D1397" s="447" t="s">
        <v>226</v>
      </c>
      <c r="E1397" s="447" t="s">
        <v>226</v>
      </c>
      <c r="F1397" s="447" t="s">
        <v>226</v>
      </c>
      <c r="G1397" s="447" t="s">
        <v>226</v>
      </c>
      <c r="H1397" s="447" t="s">
        <v>226</v>
      </c>
      <c r="I1397" s="447" t="s">
        <v>225</v>
      </c>
      <c r="J1397" s="447" t="s">
        <v>225</v>
      </c>
      <c r="K1397" s="447" t="s">
        <v>225</v>
      </c>
      <c r="L1397" s="447" t="s">
        <v>225</v>
      </c>
      <c r="M1397" s="447" t="s">
        <v>225</v>
      </c>
      <c r="N1397" s="447" t="s">
        <v>225</v>
      </c>
    </row>
    <row r="1398" spans="1:14" x14ac:dyDescent="0.3">
      <c r="A1398" s="447">
        <v>706337</v>
      </c>
      <c r="B1398" s="447" t="s">
        <v>317</v>
      </c>
      <c r="C1398" s="447" t="s">
        <v>226</v>
      </c>
      <c r="D1398" s="447" t="s">
        <v>225</v>
      </c>
      <c r="E1398" s="447" t="s">
        <v>226</v>
      </c>
      <c r="F1398" s="447" t="s">
        <v>226</v>
      </c>
      <c r="G1398" s="447" t="s">
        <v>225</v>
      </c>
      <c r="H1398" s="447" t="s">
        <v>226</v>
      </c>
      <c r="I1398" s="447" t="s">
        <v>225</v>
      </c>
      <c r="J1398" s="447" t="s">
        <v>225</v>
      </c>
      <c r="K1398" s="447" t="s">
        <v>226</v>
      </c>
      <c r="L1398" s="447" t="s">
        <v>226</v>
      </c>
      <c r="M1398" s="447" t="s">
        <v>225</v>
      </c>
      <c r="N1398" s="447" t="s">
        <v>225</v>
      </c>
    </row>
    <row r="1399" spans="1:14" x14ac:dyDescent="0.3">
      <c r="A1399" s="447">
        <v>706464</v>
      </c>
      <c r="B1399" s="447" t="s">
        <v>317</v>
      </c>
      <c r="C1399" s="447" t="s">
        <v>226</v>
      </c>
      <c r="D1399" s="447" t="s">
        <v>226</v>
      </c>
      <c r="E1399" s="447" t="s">
        <v>226</v>
      </c>
      <c r="F1399" s="447" t="s">
        <v>226</v>
      </c>
      <c r="G1399" s="447" t="s">
        <v>226</v>
      </c>
      <c r="H1399" s="447" t="s">
        <v>226</v>
      </c>
      <c r="I1399" s="447" t="s">
        <v>225</v>
      </c>
      <c r="J1399" s="447" t="s">
        <v>225</v>
      </c>
      <c r="K1399" s="447" t="s">
        <v>225</v>
      </c>
      <c r="L1399" s="447" t="s">
        <v>225</v>
      </c>
      <c r="M1399" s="447" t="s">
        <v>225</v>
      </c>
      <c r="N1399" s="447" t="s">
        <v>225</v>
      </c>
    </row>
    <row r="1400" spans="1:14" x14ac:dyDescent="0.3">
      <c r="A1400" s="447">
        <v>706661</v>
      </c>
      <c r="B1400" s="447" t="s">
        <v>317</v>
      </c>
      <c r="C1400" s="447" t="s">
        <v>226</v>
      </c>
      <c r="D1400" s="447" t="s">
        <v>226</v>
      </c>
      <c r="E1400" s="447" t="s">
        <v>225</v>
      </c>
      <c r="F1400" s="447" t="s">
        <v>225</v>
      </c>
      <c r="G1400" s="447" t="s">
        <v>225</v>
      </c>
      <c r="H1400" s="447" t="s">
        <v>226</v>
      </c>
      <c r="I1400" s="447" t="s">
        <v>226</v>
      </c>
      <c r="J1400" s="447" t="s">
        <v>225</v>
      </c>
      <c r="K1400" s="447" t="s">
        <v>226</v>
      </c>
      <c r="L1400" s="447" t="s">
        <v>225</v>
      </c>
      <c r="M1400" s="447" t="s">
        <v>225</v>
      </c>
      <c r="N1400" s="447" t="s">
        <v>225</v>
      </c>
    </row>
    <row r="1401" spans="1:14" x14ac:dyDescent="0.3">
      <c r="A1401" s="447">
        <v>706231</v>
      </c>
      <c r="B1401" s="447" t="s">
        <v>317</v>
      </c>
      <c r="C1401" s="447" t="s">
        <v>226</v>
      </c>
      <c r="D1401" s="447" t="s">
        <v>224</v>
      </c>
      <c r="E1401" s="447" t="s">
        <v>226</v>
      </c>
      <c r="F1401" s="447" t="s">
        <v>224</v>
      </c>
      <c r="G1401" s="447" t="s">
        <v>226</v>
      </c>
      <c r="H1401" s="447" t="s">
        <v>226</v>
      </c>
      <c r="I1401" s="447" t="s">
        <v>225</v>
      </c>
      <c r="J1401" s="447" t="s">
        <v>225</v>
      </c>
      <c r="K1401" s="447" t="s">
        <v>225</v>
      </c>
      <c r="L1401" s="447" t="s">
        <v>225</v>
      </c>
      <c r="M1401" s="447" t="s">
        <v>225</v>
      </c>
      <c r="N1401" s="447" t="s">
        <v>225</v>
      </c>
    </row>
    <row r="1402" spans="1:14" x14ac:dyDescent="0.3">
      <c r="A1402" s="447">
        <v>706544</v>
      </c>
      <c r="B1402" s="447" t="s">
        <v>317</v>
      </c>
      <c r="C1402" s="447" t="s">
        <v>226</v>
      </c>
      <c r="D1402" s="447" t="s">
        <v>226</v>
      </c>
      <c r="E1402" s="447" t="s">
        <v>224</v>
      </c>
      <c r="F1402" s="447" t="s">
        <v>226</v>
      </c>
      <c r="G1402" s="447" t="s">
        <v>224</v>
      </c>
      <c r="H1402" s="447" t="s">
        <v>224</v>
      </c>
      <c r="I1402" s="447" t="s">
        <v>225</v>
      </c>
      <c r="J1402" s="447" t="s">
        <v>225</v>
      </c>
      <c r="K1402" s="447" t="s">
        <v>225</v>
      </c>
      <c r="L1402" s="447" t="s">
        <v>225</v>
      </c>
      <c r="M1402" s="447" t="s">
        <v>225</v>
      </c>
      <c r="N1402" s="447" t="s">
        <v>225</v>
      </c>
    </row>
    <row r="1403" spans="1:14" x14ac:dyDescent="0.3">
      <c r="A1403" s="447">
        <v>706368</v>
      </c>
      <c r="B1403" s="447" t="s">
        <v>317</v>
      </c>
      <c r="C1403" s="447" t="s">
        <v>226</v>
      </c>
      <c r="D1403" s="447" t="s">
        <v>226</v>
      </c>
      <c r="E1403" s="447" t="s">
        <v>224</v>
      </c>
      <c r="F1403" s="447" t="s">
        <v>226</v>
      </c>
      <c r="G1403" s="447" t="s">
        <v>224</v>
      </c>
      <c r="H1403" s="447" t="s">
        <v>224</v>
      </c>
      <c r="I1403" s="447" t="s">
        <v>226</v>
      </c>
      <c r="J1403" s="447" t="s">
        <v>225</v>
      </c>
      <c r="K1403" s="447" t="s">
        <v>225</v>
      </c>
      <c r="L1403" s="447" t="s">
        <v>225</v>
      </c>
      <c r="M1403" s="447" t="s">
        <v>225</v>
      </c>
      <c r="N1403" s="447" t="s">
        <v>225</v>
      </c>
    </row>
    <row r="1404" spans="1:14" x14ac:dyDescent="0.3">
      <c r="A1404" s="447">
        <v>706737</v>
      </c>
      <c r="B1404" s="447" t="s">
        <v>317</v>
      </c>
      <c r="C1404" s="447" t="s">
        <v>226</v>
      </c>
      <c r="D1404" s="447" t="s">
        <v>224</v>
      </c>
      <c r="E1404" s="447" t="s">
        <v>224</v>
      </c>
      <c r="F1404" s="447" t="s">
        <v>226</v>
      </c>
      <c r="G1404" s="447" t="s">
        <v>224</v>
      </c>
      <c r="H1404" s="447" t="s">
        <v>226</v>
      </c>
      <c r="I1404" s="447" t="s">
        <v>225</v>
      </c>
      <c r="J1404" s="447" t="s">
        <v>225</v>
      </c>
      <c r="K1404" s="447" t="s">
        <v>225</v>
      </c>
      <c r="L1404" s="447" t="s">
        <v>225</v>
      </c>
      <c r="M1404" s="447" t="s">
        <v>225</v>
      </c>
      <c r="N1404" s="447" t="s">
        <v>225</v>
      </c>
    </row>
    <row r="1405" spans="1:14" x14ac:dyDescent="0.3">
      <c r="A1405" s="447">
        <v>706671</v>
      </c>
      <c r="B1405" s="447" t="s">
        <v>317</v>
      </c>
      <c r="C1405" s="447" t="s">
        <v>226</v>
      </c>
      <c r="D1405" s="447" t="s">
        <v>225</v>
      </c>
      <c r="E1405" s="447" t="s">
        <v>225</v>
      </c>
      <c r="F1405" s="447" t="s">
        <v>225</v>
      </c>
      <c r="G1405" s="447" t="s">
        <v>224</v>
      </c>
      <c r="H1405" s="447" t="s">
        <v>224</v>
      </c>
      <c r="I1405" s="447" t="s">
        <v>226</v>
      </c>
      <c r="J1405" s="447" t="s">
        <v>225</v>
      </c>
      <c r="K1405" s="447" t="s">
        <v>226</v>
      </c>
      <c r="L1405" s="447" t="s">
        <v>226</v>
      </c>
      <c r="M1405" s="447" t="s">
        <v>225</v>
      </c>
      <c r="N1405" s="447" t="s">
        <v>225</v>
      </c>
    </row>
    <row r="1406" spans="1:14" x14ac:dyDescent="0.3">
      <c r="A1406" s="447">
        <v>706414</v>
      </c>
      <c r="B1406" s="447" t="s">
        <v>317</v>
      </c>
      <c r="C1406" s="447" t="s">
        <v>226</v>
      </c>
      <c r="D1406" s="447" t="s">
        <v>224</v>
      </c>
      <c r="E1406" s="447" t="s">
        <v>224</v>
      </c>
      <c r="F1406" s="447" t="s">
        <v>224</v>
      </c>
      <c r="G1406" s="447" t="s">
        <v>224</v>
      </c>
      <c r="H1406" s="447" t="s">
        <v>224</v>
      </c>
      <c r="I1406" s="447" t="s">
        <v>225</v>
      </c>
      <c r="J1406" s="447" t="s">
        <v>225</v>
      </c>
      <c r="K1406" s="447" t="s">
        <v>225</v>
      </c>
      <c r="L1406" s="447" t="s">
        <v>225</v>
      </c>
      <c r="M1406" s="447" t="s">
        <v>225</v>
      </c>
      <c r="N1406" s="447" t="s">
        <v>225</v>
      </c>
    </row>
    <row r="1407" spans="1:14" x14ac:dyDescent="0.3">
      <c r="A1407" s="447">
        <v>706400</v>
      </c>
      <c r="B1407" s="447" t="s">
        <v>317</v>
      </c>
      <c r="C1407" s="447" t="s">
        <v>226</v>
      </c>
      <c r="D1407" s="447" t="s">
        <v>226</v>
      </c>
      <c r="E1407" s="447" t="s">
        <v>224</v>
      </c>
      <c r="F1407" s="447" t="s">
        <v>226</v>
      </c>
      <c r="G1407" s="447" t="s">
        <v>224</v>
      </c>
      <c r="H1407" s="447" t="s">
        <v>226</v>
      </c>
      <c r="I1407" s="447" t="s">
        <v>225</v>
      </c>
      <c r="J1407" s="447" t="s">
        <v>225</v>
      </c>
      <c r="K1407" s="447" t="s">
        <v>225</v>
      </c>
      <c r="L1407" s="447" t="s">
        <v>225</v>
      </c>
      <c r="M1407" s="447" t="s">
        <v>226</v>
      </c>
      <c r="N1407" s="447" t="s">
        <v>226</v>
      </c>
    </row>
    <row r="1408" spans="1:14" x14ac:dyDescent="0.3">
      <c r="A1408" s="447">
        <v>706715</v>
      </c>
      <c r="B1408" s="447" t="s">
        <v>317</v>
      </c>
      <c r="C1408" s="447" t="s">
        <v>226</v>
      </c>
      <c r="D1408" s="447" t="s">
        <v>226</v>
      </c>
      <c r="E1408" s="447" t="s">
        <v>226</v>
      </c>
      <c r="F1408" s="447" t="s">
        <v>226</v>
      </c>
      <c r="G1408" s="447" t="s">
        <v>226</v>
      </c>
      <c r="H1408" s="447" t="s">
        <v>226</v>
      </c>
      <c r="I1408" s="447" t="s">
        <v>226</v>
      </c>
      <c r="J1408" s="447" t="s">
        <v>225</v>
      </c>
      <c r="K1408" s="447" t="s">
        <v>226</v>
      </c>
      <c r="L1408" s="447" t="s">
        <v>226</v>
      </c>
      <c r="M1408" s="447" t="s">
        <v>225</v>
      </c>
      <c r="N1408" s="447" t="s">
        <v>226</v>
      </c>
    </row>
    <row r="1409" spans="1:14" x14ac:dyDescent="0.3">
      <c r="A1409" s="447">
        <v>706441</v>
      </c>
      <c r="B1409" s="447" t="s">
        <v>317</v>
      </c>
      <c r="C1409" s="447" t="s">
        <v>226</v>
      </c>
      <c r="D1409" s="447" t="s">
        <v>226</v>
      </c>
      <c r="E1409" s="447" t="s">
        <v>226</v>
      </c>
      <c r="F1409" s="447" t="s">
        <v>226</v>
      </c>
      <c r="G1409" s="447" t="s">
        <v>226</v>
      </c>
      <c r="H1409" s="447" t="s">
        <v>226</v>
      </c>
      <c r="I1409" s="447" t="s">
        <v>225</v>
      </c>
      <c r="J1409" s="447" t="s">
        <v>226</v>
      </c>
      <c r="K1409" s="447" t="s">
        <v>225</v>
      </c>
      <c r="L1409" s="447" t="s">
        <v>225</v>
      </c>
      <c r="M1409" s="447" t="s">
        <v>225</v>
      </c>
      <c r="N1409" s="447" t="s">
        <v>225</v>
      </c>
    </row>
    <row r="1410" spans="1:14" x14ac:dyDescent="0.3">
      <c r="A1410" s="447">
        <v>706646</v>
      </c>
      <c r="B1410" s="447" t="s">
        <v>317</v>
      </c>
      <c r="C1410" s="447" t="s">
        <v>226</v>
      </c>
      <c r="D1410" s="447" t="s">
        <v>224</v>
      </c>
      <c r="E1410" s="447" t="s">
        <v>224</v>
      </c>
      <c r="F1410" s="447" t="s">
        <v>224</v>
      </c>
      <c r="G1410" s="447" t="s">
        <v>224</v>
      </c>
      <c r="H1410" s="447" t="s">
        <v>226</v>
      </c>
      <c r="I1410" s="447" t="s">
        <v>224</v>
      </c>
      <c r="J1410" s="447" t="s">
        <v>225</v>
      </c>
      <c r="K1410" s="447" t="s">
        <v>224</v>
      </c>
      <c r="L1410" s="447" t="s">
        <v>225</v>
      </c>
      <c r="M1410" s="447" t="s">
        <v>225</v>
      </c>
      <c r="N1410" s="447" t="s">
        <v>226</v>
      </c>
    </row>
    <row r="1411" spans="1:14" x14ac:dyDescent="0.3">
      <c r="A1411" s="447">
        <v>706529</v>
      </c>
      <c r="B1411" s="447" t="s">
        <v>317</v>
      </c>
      <c r="C1411" s="447" t="s">
        <v>226</v>
      </c>
      <c r="D1411" s="447" t="s">
        <v>225</v>
      </c>
      <c r="E1411" s="447" t="s">
        <v>226</v>
      </c>
      <c r="F1411" s="447" t="s">
        <v>225</v>
      </c>
      <c r="G1411" s="447" t="s">
        <v>224</v>
      </c>
      <c r="H1411" s="447" t="s">
        <v>224</v>
      </c>
      <c r="I1411" s="447" t="s">
        <v>226</v>
      </c>
      <c r="J1411" s="447" t="s">
        <v>226</v>
      </c>
      <c r="K1411" s="447" t="s">
        <v>226</v>
      </c>
      <c r="L1411" s="447" t="s">
        <v>225</v>
      </c>
      <c r="M1411" s="447" t="s">
        <v>225</v>
      </c>
      <c r="N1411" s="447" t="s">
        <v>226</v>
      </c>
    </row>
    <row r="1412" spans="1:14" x14ac:dyDescent="0.3">
      <c r="A1412" s="447">
        <v>706146</v>
      </c>
      <c r="B1412" s="447" t="s">
        <v>317</v>
      </c>
      <c r="C1412" s="447" t="s">
        <v>226</v>
      </c>
      <c r="D1412" s="447" t="s">
        <v>226</v>
      </c>
      <c r="E1412" s="447" t="s">
        <v>226</v>
      </c>
      <c r="F1412" s="447" t="s">
        <v>226</v>
      </c>
      <c r="G1412" s="447" t="s">
        <v>226</v>
      </c>
      <c r="H1412" s="447" t="s">
        <v>224</v>
      </c>
      <c r="I1412" s="447" t="s">
        <v>226</v>
      </c>
      <c r="J1412" s="447" t="s">
        <v>225</v>
      </c>
      <c r="K1412" s="447" t="s">
        <v>225</v>
      </c>
      <c r="L1412" s="447" t="s">
        <v>225</v>
      </c>
      <c r="M1412" s="447" t="s">
        <v>225</v>
      </c>
      <c r="N1412" s="447" t="s">
        <v>226</v>
      </c>
    </row>
    <row r="1413" spans="1:14" x14ac:dyDescent="0.3">
      <c r="A1413" s="447">
        <v>706266</v>
      </c>
      <c r="B1413" s="447" t="s">
        <v>317</v>
      </c>
      <c r="C1413" s="447" t="s">
        <v>226</v>
      </c>
      <c r="D1413" s="447" t="s">
        <v>224</v>
      </c>
      <c r="E1413" s="447" t="s">
        <v>226</v>
      </c>
      <c r="F1413" s="447" t="s">
        <v>224</v>
      </c>
      <c r="G1413" s="447" t="s">
        <v>224</v>
      </c>
      <c r="H1413" s="447" t="s">
        <v>226</v>
      </c>
      <c r="I1413" s="447" t="s">
        <v>224</v>
      </c>
      <c r="J1413" s="447" t="s">
        <v>224</v>
      </c>
      <c r="K1413" s="447" t="s">
        <v>224</v>
      </c>
      <c r="L1413" s="447" t="s">
        <v>224</v>
      </c>
      <c r="M1413" s="447" t="s">
        <v>224</v>
      </c>
      <c r="N1413" s="447" t="s">
        <v>226</v>
      </c>
    </row>
    <row r="1414" spans="1:14" x14ac:dyDescent="0.3">
      <c r="A1414" s="447">
        <v>706214</v>
      </c>
      <c r="B1414" s="447" t="s">
        <v>317</v>
      </c>
      <c r="C1414" s="447" t="s">
        <v>226</v>
      </c>
      <c r="D1414" s="447" t="s">
        <v>226</v>
      </c>
      <c r="E1414" s="447" t="s">
        <v>224</v>
      </c>
      <c r="F1414" s="447" t="s">
        <v>226</v>
      </c>
      <c r="G1414" s="447" t="s">
        <v>224</v>
      </c>
      <c r="H1414" s="447" t="s">
        <v>224</v>
      </c>
      <c r="I1414" s="447" t="s">
        <v>224</v>
      </c>
      <c r="J1414" s="447" t="s">
        <v>226</v>
      </c>
      <c r="K1414" s="447" t="s">
        <v>226</v>
      </c>
      <c r="L1414" s="447" t="s">
        <v>224</v>
      </c>
      <c r="M1414" s="447" t="s">
        <v>226</v>
      </c>
      <c r="N1414" s="447" t="s">
        <v>226</v>
      </c>
    </row>
    <row r="1415" spans="1:14" x14ac:dyDescent="0.3">
      <c r="A1415" s="447">
        <v>706660</v>
      </c>
      <c r="B1415" s="447" t="s">
        <v>317</v>
      </c>
      <c r="C1415" s="447" t="s">
        <v>226</v>
      </c>
      <c r="D1415" s="447" t="s">
        <v>224</v>
      </c>
      <c r="E1415" s="447" t="s">
        <v>224</v>
      </c>
      <c r="F1415" s="447" t="s">
        <v>225</v>
      </c>
      <c r="G1415" s="447" t="s">
        <v>224</v>
      </c>
      <c r="H1415" s="447" t="s">
        <v>225</v>
      </c>
      <c r="I1415" s="447" t="s">
        <v>225</v>
      </c>
      <c r="J1415" s="447" t="s">
        <v>225</v>
      </c>
      <c r="K1415" s="447" t="s">
        <v>225</v>
      </c>
      <c r="L1415" s="447" t="s">
        <v>225</v>
      </c>
      <c r="M1415" s="447" t="s">
        <v>225</v>
      </c>
      <c r="N1415" s="447" t="s">
        <v>225</v>
      </c>
    </row>
    <row r="1416" spans="1:14" x14ac:dyDescent="0.3">
      <c r="A1416" s="447">
        <v>706712</v>
      </c>
      <c r="B1416" s="447" t="s">
        <v>317</v>
      </c>
      <c r="C1416" s="447" t="s">
        <v>226</v>
      </c>
      <c r="D1416" s="447" t="s">
        <v>226</v>
      </c>
      <c r="E1416" s="447" t="s">
        <v>225</v>
      </c>
      <c r="F1416" s="447" t="s">
        <v>226</v>
      </c>
      <c r="G1416" s="447" t="s">
        <v>226</v>
      </c>
      <c r="H1416" s="447" t="s">
        <v>225</v>
      </c>
      <c r="I1416" s="447" t="s">
        <v>225</v>
      </c>
      <c r="J1416" s="447" t="s">
        <v>225</v>
      </c>
      <c r="K1416" s="447" t="s">
        <v>226</v>
      </c>
      <c r="L1416" s="447" t="s">
        <v>226</v>
      </c>
      <c r="M1416" s="447" t="s">
        <v>225</v>
      </c>
      <c r="N1416" s="447" t="s">
        <v>225</v>
      </c>
    </row>
    <row r="1417" spans="1:14" x14ac:dyDescent="0.3">
      <c r="A1417" s="447">
        <v>706654</v>
      </c>
      <c r="B1417" s="447" t="s">
        <v>317</v>
      </c>
      <c r="C1417" s="447" t="s">
        <v>226</v>
      </c>
      <c r="D1417" s="447" t="s">
        <v>226</v>
      </c>
      <c r="E1417" s="447" t="s">
        <v>224</v>
      </c>
      <c r="F1417" s="447" t="s">
        <v>224</v>
      </c>
      <c r="G1417" s="447" t="s">
        <v>224</v>
      </c>
      <c r="H1417" s="447" t="s">
        <v>224</v>
      </c>
      <c r="I1417" s="447" t="s">
        <v>225</v>
      </c>
      <c r="J1417" s="447" t="s">
        <v>225</v>
      </c>
      <c r="K1417" s="447" t="s">
        <v>225</v>
      </c>
      <c r="L1417" s="447" t="s">
        <v>225</v>
      </c>
      <c r="M1417" s="447" t="s">
        <v>225</v>
      </c>
      <c r="N1417" s="447" t="s">
        <v>225</v>
      </c>
    </row>
    <row r="1418" spans="1:14" x14ac:dyDescent="0.3">
      <c r="A1418" s="447">
        <v>706310</v>
      </c>
      <c r="B1418" s="447" t="s">
        <v>317</v>
      </c>
      <c r="C1418" s="447" t="s">
        <v>226</v>
      </c>
      <c r="D1418" s="447" t="s">
        <v>225</v>
      </c>
      <c r="E1418" s="447" t="s">
        <v>226</v>
      </c>
      <c r="F1418" s="447" t="s">
        <v>226</v>
      </c>
      <c r="G1418" s="447" t="s">
        <v>226</v>
      </c>
      <c r="H1418" s="447" t="s">
        <v>226</v>
      </c>
      <c r="I1418" s="447" t="s">
        <v>226</v>
      </c>
      <c r="J1418" s="447" t="s">
        <v>226</v>
      </c>
      <c r="K1418" s="447" t="s">
        <v>226</v>
      </c>
      <c r="L1418" s="447" t="s">
        <v>226</v>
      </c>
      <c r="M1418" s="447" t="s">
        <v>226</v>
      </c>
      <c r="N1418" s="447" t="s">
        <v>226</v>
      </c>
    </row>
    <row r="1419" spans="1:14" x14ac:dyDescent="0.3">
      <c r="A1419" s="447">
        <v>706656</v>
      </c>
      <c r="B1419" s="447" t="s">
        <v>317</v>
      </c>
      <c r="C1419" s="447" t="s">
        <v>226</v>
      </c>
      <c r="D1419" s="447" t="s">
        <v>226</v>
      </c>
      <c r="E1419" s="447" t="s">
        <v>226</v>
      </c>
      <c r="F1419" s="447" t="s">
        <v>224</v>
      </c>
      <c r="G1419" s="447" t="s">
        <v>224</v>
      </c>
      <c r="H1419" s="447" t="s">
        <v>224</v>
      </c>
      <c r="I1419" s="447" t="s">
        <v>225</v>
      </c>
      <c r="J1419" s="447" t="s">
        <v>225</v>
      </c>
      <c r="K1419" s="447" t="s">
        <v>225</v>
      </c>
      <c r="L1419" s="447" t="s">
        <v>225</v>
      </c>
      <c r="M1419" s="447" t="s">
        <v>225</v>
      </c>
      <c r="N1419" s="447" t="s">
        <v>225</v>
      </c>
    </row>
    <row r="1420" spans="1:14" x14ac:dyDescent="0.3">
      <c r="A1420" s="447">
        <v>705904</v>
      </c>
      <c r="B1420" s="447" t="s">
        <v>317</v>
      </c>
      <c r="C1420" s="447" t="s">
        <v>226</v>
      </c>
      <c r="D1420" s="447" t="s">
        <v>226</v>
      </c>
      <c r="E1420" s="447" t="s">
        <v>226</v>
      </c>
      <c r="F1420" s="447" t="s">
        <v>224</v>
      </c>
      <c r="G1420" s="447" t="s">
        <v>224</v>
      </c>
      <c r="H1420" s="447" t="s">
        <v>225</v>
      </c>
      <c r="I1420" s="447" t="s">
        <v>226</v>
      </c>
      <c r="J1420" s="447" t="s">
        <v>225</v>
      </c>
      <c r="K1420" s="447" t="s">
        <v>225</v>
      </c>
      <c r="L1420" s="447" t="s">
        <v>225</v>
      </c>
      <c r="M1420" s="447" t="s">
        <v>225</v>
      </c>
      <c r="N1420" s="447" t="s">
        <v>225</v>
      </c>
    </row>
    <row r="1421" spans="1:14" x14ac:dyDescent="0.3">
      <c r="A1421" s="447">
        <v>706100</v>
      </c>
      <c r="B1421" s="447" t="s">
        <v>317</v>
      </c>
      <c r="C1421" s="447" t="s">
        <v>226</v>
      </c>
      <c r="D1421" s="447" t="s">
        <v>226</v>
      </c>
      <c r="E1421" s="447" t="s">
        <v>226</v>
      </c>
      <c r="F1421" s="447" t="s">
        <v>225</v>
      </c>
      <c r="G1421" s="447" t="s">
        <v>226</v>
      </c>
      <c r="H1421" s="447" t="s">
        <v>226</v>
      </c>
      <c r="I1421" s="447" t="s">
        <v>226</v>
      </c>
      <c r="J1421" s="447" t="s">
        <v>226</v>
      </c>
      <c r="K1421" s="447" t="s">
        <v>225</v>
      </c>
      <c r="L1421" s="447" t="s">
        <v>226</v>
      </c>
      <c r="M1421" s="447" t="s">
        <v>226</v>
      </c>
      <c r="N1421" s="447" t="s">
        <v>226</v>
      </c>
    </row>
    <row r="1422" spans="1:14" x14ac:dyDescent="0.3">
      <c r="A1422" s="447">
        <v>706236</v>
      </c>
      <c r="B1422" s="447" t="s">
        <v>317</v>
      </c>
      <c r="C1422" s="447" t="s">
        <v>226</v>
      </c>
      <c r="D1422" s="447" t="s">
        <v>226</v>
      </c>
      <c r="E1422" s="447" t="s">
        <v>226</v>
      </c>
      <c r="F1422" s="447" t="s">
        <v>225</v>
      </c>
      <c r="G1422" s="447" t="s">
        <v>226</v>
      </c>
      <c r="H1422" s="447" t="s">
        <v>226</v>
      </c>
      <c r="I1422" s="447" t="s">
        <v>225</v>
      </c>
      <c r="J1422" s="447" t="s">
        <v>225</v>
      </c>
      <c r="K1422" s="447" t="s">
        <v>226</v>
      </c>
      <c r="L1422" s="447" t="s">
        <v>225</v>
      </c>
      <c r="M1422" s="447" t="s">
        <v>225</v>
      </c>
      <c r="N1422" s="447" t="s">
        <v>225</v>
      </c>
    </row>
    <row r="1423" spans="1:14" x14ac:dyDescent="0.3">
      <c r="A1423" s="447">
        <v>706286</v>
      </c>
      <c r="B1423" s="447" t="s">
        <v>317</v>
      </c>
      <c r="C1423" s="447" t="s">
        <v>226</v>
      </c>
      <c r="D1423" s="447" t="s">
        <v>226</v>
      </c>
      <c r="E1423" s="447" t="s">
        <v>226</v>
      </c>
      <c r="F1423" s="447" t="s">
        <v>226</v>
      </c>
      <c r="G1423" s="447" t="s">
        <v>226</v>
      </c>
      <c r="H1423" s="447" t="s">
        <v>226</v>
      </c>
      <c r="I1423" s="447" t="s">
        <v>225</v>
      </c>
      <c r="J1423" s="447" t="s">
        <v>226</v>
      </c>
      <c r="K1423" s="447" t="s">
        <v>225</v>
      </c>
      <c r="L1423" s="447" t="s">
        <v>225</v>
      </c>
      <c r="M1423" s="447" t="s">
        <v>225</v>
      </c>
      <c r="N1423" s="447" t="s">
        <v>226</v>
      </c>
    </row>
    <row r="1424" spans="1:14" x14ac:dyDescent="0.3">
      <c r="A1424" s="447">
        <v>706394</v>
      </c>
      <c r="B1424" s="447" t="s">
        <v>317</v>
      </c>
      <c r="C1424" s="447" t="s">
        <v>226</v>
      </c>
      <c r="D1424" s="447" t="s">
        <v>226</v>
      </c>
      <c r="E1424" s="447" t="s">
        <v>226</v>
      </c>
      <c r="F1424" s="447" t="s">
        <v>225</v>
      </c>
      <c r="G1424" s="447" t="s">
        <v>225</v>
      </c>
      <c r="H1424" s="447" t="s">
        <v>225</v>
      </c>
      <c r="I1424" s="447" t="s">
        <v>226</v>
      </c>
      <c r="J1424" s="447" t="s">
        <v>226</v>
      </c>
      <c r="K1424" s="447" t="s">
        <v>225</v>
      </c>
      <c r="L1424" s="447" t="s">
        <v>225</v>
      </c>
      <c r="M1424" s="447" t="s">
        <v>225</v>
      </c>
      <c r="N1424" s="447" t="s">
        <v>225</v>
      </c>
    </row>
    <row r="1425" spans="1:14" x14ac:dyDescent="0.3">
      <c r="A1425" s="447">
        <v>706440</v>
      </c>
      <c r="B1425" s="447" t="s">
        <v>317</v>
      </c>
      <c r="C1425" s="447" t="s">
        <v>226</v>
      </c>
      <c r="D1425" s="447" t="s">
        <v>226</v>
      </c>
      <c r="E1425" s="447" t="s">
        <v>226</v>
      </c>
      <c r="F1425" s="447" t="s">
        <v>225</v>
      </c>
      <c r="G1425" s="447" t="s">
        <v>226</v>
      </c>
      <c r="H1425" s="447" t="s">
        <v>226</v>
      </c>
      <c r="I1425" s="447" t="s">
        <v>226</v>
      </c>
      <c r="J1425" s="447" t="s">
        <v>225</v>
      </c>
      <c r="K1425" s="447" t="s">
        <v>226</v>
      </c>
      <c r="L1425" s="447" t="s">
        <v>225</v>
      </c>
      <c r="M1425" s="447" t="s">
        <v>225</v>
      </c>
      <c r="N1425" s="447" t="s">
        <v>226</v>
      </c>
    </row>
    <row r="1426" spans="1:14" x14ac:dyDescent="0.3">
      <c r="A1426" s="447">
        <v>706556</v>
      </c>
      <c r="B1426" s="447" t="s">
        <v>317</v>
      </c>
      <c r="C1426" s="447" t="s">
        <v>226</v>
      </c>
      <c r="D1426" s="447" t="s">
        <v>225</v>
      </c>
      <c r="E1426" s="447" t="s">
        <v>226</v>
      </c>
      <c r="F1426" s="447" t="s">
        <v>226</v>
      </c>
      <c r="G1426" s="447" t="s">
        <v>226</v>
      </c>
      <c r="H1426" s="447" t="s">
        <v>226</v>
      </c>
      <c r="I1426" s="447" t="s">
        <v>226</v>
      </c>
      <c r="J1426" s="447" t="s">
        <v>226</v>
      </c>
      <c r="K1426" s="447" t="s">
        <v>225</v>
      </c>
      <c r="L1426" s="447" t="s">
        <v>225</v>
      </c>
      <c r="M1426" s="447" t="s">
        <v>225</v>
      </c>
      <c r="N1426" s="447" t="s">
        <v>225</v>
      </c>
    </row>
    <row r="1427" spans="1:14" x14ac:dyDescent="0.3">
      <c r="A1427" s="447">
        <v>706705</v>
      </c>
      <c r="B1427" s="447" t="s">
        <v>317</v>
      </c>
      <c r="C1427" s="447" t="s">
        <v>226</v>
      </c>
      <c r="D1427" s="447" t="s">
        <v>225</v>
      </c>
      <c r="E1427" s="447" t="s">
        <v>226</v>
      </c>
      <c r="F1427" s="447" t="s">
        <v>225</v>
      </c>
      <c r="G1427" s="447" t="s">
        <v>226</v>
      </c>
      <c r="H1427" s="447" t="s">
        <v>225</v>
      </c>
      <c r="I1427" s="447" t="s">
        <v>225</v>
      </c>
      <c r="J1427" s="447" t="s">
        <v>225</v>
      </c>
      <c r="K1427" s="447" t="s">
        <v>225</v>
      </c>
      <c r="L1427" s="447" t="s">
        <v>225</v>
      </c>
      <c r="M1427" s="447" t="s">
        <v>225</v>
      </c>
      <c r="N1427" s="447" t="s">
        <v>225</v>
      </c>
    </row>
    <row r="1428" spans="1:14" x14ac:dyDescent="0.3">
      <c r="A1428" s="447">
        <v>706727</v>
      </c>
      <c r="B1428" s="447" t="s">
        <v>317</v>
      </c>
      <c r="C1428" s="447" t="s">
        <v>226</v>
      </c>
      <c r="D1428" s="447" t="s">
        <v>226</v>
      </c>
      <c r="E1428" s="447" t="s">
        <v>225</v>
      </c>
      <c r="F1428" s="447" t="s">
        <v>226</v>
      </c>
      <c r="G1428" s="447" t="s">
        <v>225</v>
      </c>
      <c r="H1428" s="447" t="s">
        <v>226</v>
      </c>
      <c r="I1428" s="447" t="s">
        <v>225</v>
      </c>
      <c r="J1428" s="447" t="s">
        <v>225</v>
      </c>
      <c r="K1428" s="447" t="s">
        <v>225</v>
      </c>
      <c r="L1428" s="447" t="s">
        <v>225</v>
      </c>
      <c r="M1428" s="447" t="s">
        <v>225</v>
      </c>
      <c r="N1428" s="447" t="s">
        <v>225</v>
      </c>
    </row>
    <row r="1429" spans="1:14" x14ac:dyDescent="0.3">
      <c r="A1429" s="447">
        <v>706588</v>
      </c>
      <c r="B1429" s="447" t="s">
        <v>317</v>
      </c>
      <c r="C1429" s="447" t="s">
        <v>226</v>
      </c>
      <c r="D1429" s="447" t="s">
        <v>226</v>
      </c>
      <c r="E1429" s="447" t="s">
        <v>226</v>
      </c>
      <c r="F1429" s="447" t="s">
        <v>225</v>
      </c>
      <c r="G1429" s="447" t="s">
        <v>226</v>
      </c>
      <c r="H1429" s="447" t="s">
        <v>226</v>
      </c>
      <c r="I1429" s="447" t="s">
        <v>224</v>
      </c>
      <c r="J1429" s="447" t="s">
        <v>226</v>
      </c>
      <c r="K1429" s="447" t="s">
        <v>226</v>
      </c>
      <c r="L1429" s="447" t="s">
        <v>224</v>
      </c>
      <c r="M1429" s="447" t="s">
        <v>225</v>
      </c>
      <c r="N1429" s="447" t="s">
        <v>226</v>
      </c>
    </row>
    <row r="1430" spans="1:14" x14ac:dyDescent="0.3">
      <c r="A1430" s="447">
        <v>707083</v>
      </c>
      <c r="B1430" s="447" t="s">
        <v>317</v>
      </c>
      <c r="C1430" s="447" t="s">
        <v>226</v>
      </c>
      <c r="D1430" s="447" t="s">
        <v>226</v>
      </c>
      <c r="E1430" s="447" t="s">
        <v>226</v>
      </c>
      <c r="F1430" s="447" t="s">
        <v>226</v>
      </c>
      <c r="G1430" s="447" t="s">
        <v>226</v>
      </c>
      <c r="H1430" s="447" t="s">
        <v>226</v>
      </c>
      <c r="I1430" s="447" t="s">
        <v>225</v>
      </c>
      <c r="J1430" s="447" t="s">
        <v>225</v>
      </c>
      <c r="K1430" s="447" t="s">
        <v>225</v>
      </c>
      <c r="L1430" s="447" t="s">
        <v>225</v>
      </c>
      <c r="M1430" s="447" t="s">
        <v>225</v>
      </c>
      <c r="N1430" s="447" t="s">
        <v>225</v>
      </c>
    </row>
    <row r="1431" spans="1:14" x14ac:dyDescent="0.3">
      <c r="A1431" s="447">
        <v>706914</v>
      </c>
      <c r="B1431" s="447" t="s">
        <v>317</v>
      </c>
      <c r="C1431" s="447" t="s">
        <v>226</v>
      </c>
      <c r="D1431" s="447" t="s">
        <v>226</v>
      </c>
      <c r="E1431" s="447" t="s">
        <v>226</v>
      </c>
      <c r="F1431" s="447" t="s">
        <v>226</v>
      </c>
      <c r="G1431" s="447" t="s">
        <v>226</v>
      </c>
      <c r="H1431" s="447" t="s">
        <v>226</v>
      </c>
      <c r="I1431" s="447" t="s">
        <v>225</v>
      </c>
      <c r="J1431" s="447" t="s">
        <v>225</v>
      </c>
      <c r="K1431" s="447" t="s">
        <v>225</v>
      </c>
      <c r="L1431" s="447" t="s">
        <v>225</v>
      </c>
      <c r="M1431" s="447" t="s">
        <v>225</v>
      </c>
      <c r="N1431" s="447" t="s">
        <v>225</v>
      </c>
    </row>
    <row r="1432" spans="1:14" x14ac:dyDescent="0.3">
      <c r="A1432" s="447">
        <v>707131</v>
      </c>
      <c r="B1432" s="447" t="s">
        <v>317</v>
      </c>
      <c r="C1432" s="447" t="s">
        <v>226</v>
      </c>
      <c r="D1432" s="447" t="s">
        <v>226</v>
      </c>
      <c r="E1432" s="447" t="s">
        <v>226</v>
      </c>
      <c r="F1432" s="447" t="s">
        <v>226</v>
      </c>
      <c r="G1432" s="447" t="s">
        <v>226</v>
      </c>
      <c r="H1432" s="447" t="s">
        <v>226</v>
      </c>
      <c r="I1432" s="447" t="s">
        <v>225</v>
      </c>
      <c r="J1432" s="447" t="s">
        <v>225</v>
      </c>
      <c r="K1432" s="447" t="s">
        <v>225</v>
      </c>
      <c r="L1432" s="447" t="s">
        <v>225</v>
      </c>
      <c r="M1432" s="447" t="s">
        <v>225</v>
      </c>
      <c r="N1432" s="447" t="s">
        <v>225</v>
      </c>
    </row>
    <row r="1433" spans="1:14" x14ac:dyDescent="0.3">
      <c r="A1433" s="447">
        <v>706751</v>
      </c>
      <c r="B1433" s="447" t="s">
        <v>317</v>
      </c>
      <c r="C1433" s="447" t="s">
        <v>226</v>
      </c>
      <c r="D1433" s="447" t="s">
        <v>226</v>
      </c>
      <c r="E1433" s="447" t="s">
        <v>226</v>
      </c>
      <c r="F1433" s="447" t="s">
        <v>226</v>
      </c>
      <c r="G1433" s="447" t="s">
        <v>226</v>
      </c>
      <c r="H1433" s="447" t="s">
        <v>226</v>
      </c>
      <c r="I1433" s="447" t="s">
        <v>225</v>
      </c>
      <c r="J1433" s="447" t="s">
        <v>225</v>
      </c>
      <c r="K1433" s="447" t="s">
        <v>225</v>
      </c>
      <c r="L1433" s="447" t="s">
        <v>225</v>
      </c>
      <c r="M1433" s="447" t="s">
        <v>225</v>
      </c>
      <c r="N1433" s="447" t="s">
        <v>225</v>
      </c>
    </row>
    <row r="1434" spans="1:14" x14ac:dyDescent="0.3">
      <c r="A1434" s="447">
        <v>706975</v>
      </c>
      <c r="B1434" s="447" t="s">
        <v>317</v>
      </c>
      <c r="C1434" s="447" t="s">
        <v>226</v>
      </c>
      <c r="D1434" s="447" t="s">
        <v>226</v>
      </c>
      <c r="E1434" s="447" t="s">
        <v>226</v>
      </c>
      <c r="F1434" s="447" t="s">
        <v>226</v>
      </c>
      <c r="G1434" s="447" t="s">
        <v>226</v>
      </c>
      <c r="H1434" s="447" t="s">
        <v>226</v>
      </c>
      <c r="I1434" s="447" t="s">
        <v>225</v>
      </c>
      <c r="J1434" s="447" t="s">
        <v>225</v>
      </c>
      <c r="K1434" s="447" t="s">
        <v>225</v>
      </c>
      <c r="L1434" s="447" t="s">
        <v>225</v>
      </c>
      <c r="M1434" s="447" t="s">
        <v>225</v>
      </c>
      <c r="N1434" s="447" t="s">
        <v>225</v>
      </c>
    </row>
    <row r="1435" spans="1:14" x14ac:dyDescent="0.3">
      <c r="A1435" s="447">
        <v>706832</v>
      </c>
      <c r="B1435" s="447" t="s">
        <v>317</v>
      </c>
      <c r="C1435" s="447" t="s">
        <v>226</v>
      </c>
      <c r="D1435" s="447" t="s">
        <v>226</v>
      </c>
      <c r="E1435" s="447" t="s">
        <v>225</v>
      </c>
      <c r="F1435" s="447" t="s">
        <v>226</v>
      </c>
      <c r="G1435" s="447" t="s">
        <v>226</v>
      </c>
      <c r="H1435" s="447" t="s">
        <v>226</v>
      </c>
      <c r="I1435" s="447" t="s">
        <v>225</v>
      </c>
      <c r="J1435" s="447" t="s">
        <v>225</v>
      </c>
      <c r="K1435" s="447" t="s">
        <v>225</v>
      </c>
      <c r="L1435" s="447" t="s">
        <v>225</v>
      </c>
      <c r="M1435" s="447" t="s">
        <v>225</v>
      </c>
      <c r="N1435" s="447" t="s">
        <v>225</v>
      </c>
    </row>
    <row r="1436" spans="1:14" x14ac:dyDescent="0.3">
      <c r="A1436" s="447">
        <v>706949</v>
      </c>
      <c r="B1436" s="447" t="s">
        <v>317</v>
      </c>
      <c r="C1436" s="447" t="s">
        <v>226</v>
      </c>
      <c r="D1436" s="447" t="s">
        <v>226</v>
      </c>
      <c r="E1436" s="447" t="s">
        <v>226</v>
      </c>
      <c r="F1436" s="447" t="s">
        <v>225</v>
      </c>
      <c r="G1436" s="447" t="s">
        <v>225</v>
      </c>
      <c r="H1436" s="447" t="s">
        <v>226</v>
      </c>
      <c r="I1436" s="447" t="s">
        <v>225</v>
      </c>
      <c r="J1436" s="447" t="s">
        <v>225</v>
      </c>
      <c r="K1436" s="447" t="s">
        <v>225</v>
      </c>
      <c r="L1436" s="447" t="s">
        <v>225</v>
      </c>
      <c r="M1436" s="447" t="s">
        <v>225</v>
      </c>
      <c r="N1436" s="447" t="s">
        <v>225</v>
      </c>
    </row>
    <row r="1437" spans="1:14" x14ac:dyDescent="0.3">
      <c r="A1437" s="447">
        <v>706796</v>
      </c>
      <c r="B1437" s="447" t="s">
        <v>317</v>
      </c>
      <c r="C1437" s="447" t="s">
        <v>226</v>
      </c>
      <c r="D1437" s="447" t="s">
        <v>225</v>
      </c>
      <c r="E1437" s="447" t="s">
        <v>226</v>
      </c>
      <c r="F1437" s="447" t="s">
        <v>226</v>
      </c>
      <c r="G1437" s="447" t="s">
        <v>226</v>
      </c>
      <c r="H1437" s="447" t="s">
        <v>225</v>
      </c>
      <c r="I1437" s="447" t="s">
        <v>225</v>
      </c>
      <c r="J1437" s="447" t="s">
        <v>225</v>
      </c>
      <c r="K1437" s="447" t="s">
        <v>225</v>
      </c>
      <c r="L1437" s="447" t="s">
        <v>225</v>
      </c>
      <c r="M1437" s="447" t="s">
        <v>225</v>
      </c>
      <c r="N1437" s="447" t="s">
        <v>225</v>
      </c>
    </row>
    <row r="1438" spans="1:14" x14ac:dyDescent="0.3">
      <c r="A1438" s="447">
        <v>707021</v>
      </c>
      <c r="B1438" s="447" t="s">
        <v>317</v>
      </c>
      <c r="C1438" s="447" t="s">
        <v>226</v>
      </c>
      <c r="D1438" s="447" t="s">
        <v>226</v>
      </c>
      <c r="E1438" s="447" t="s">
        <v>226</v>
      </c>
      <c r="F1438" s="447" t="s">
        <v>226</v>
      </c>
      <c r="G1438" s="447" t="s">
        <v>226</v>
      </c>
      <c r="H1438" s="447" t="s">
        <v>226</v>
      </c>
      <c r="I1438" s="447" t="s">
        <v>225</v>
      </c>
      <c r="J1438" s="447" t="s">
        <v>225</v>
      </c>
      <c r="K1438" s="447" t="s">
        <v>225</v>
      </c>
      <c r="L1438" s="447" t="s">
        <v>225</v>
      </c>
      <c r="M1438" s="447" t="s">
        <v>225</v>
      </c>
      <c r="N1438" s="447" t="s">
        <v>225</v>
      </c>
    </row>
    <row r="1439" spans="1:14" x14ac:dyDescent="0.3">
      <c r="A1439" s="447">
        <v>707120</v>
      </c>
      <c r="B1439" s="447" t="s">
        <v>317</v>
      </c>
      <c r="C1439" s="447" t="s">
        <v>226</v>
      </c>
      <c r="D1439" s="447" t="s">
        <v>226</v>
      </c>
      <c r="E1439" s="447" t="s">
        <v>226</v>
      </c>
      <c r="F1439" s="447" t="s">
        <v>225</v>
      </c>
      <c r="G1439" s="447" t="s">
        <v>225</v>
      </c>
      <c r="H1439" s="447" t="s">
        <v>226</v>
      </c>
      <c r="I1439" s="447" t="s">
        <v>225</v>
      </c>
      <c r="J1439" s="447" t="s">
        <v>225</v>
      </c>
      <c r="K1439" s="447" t="s">
        <v>225</v>
      </c>
      <c r="L1439" s="447" t="s">
        <v>225</v>
      </c>
      <c r="M1439" s="447" t="s">
        <v>225</v>
      </c>
      <c r="N1439" s="447" t="s">
        <v>225</v>
      </c>
    </row>
    <row r="1440" spans="1:14" x14ac:dyDescent="0.3">
      <c r="A1440" s="447">
        <v>706766</v>
      </c>
      <c r="B1440" s="447" t="s">
        <v>317</v>
      </c>
      <c r="C1440" s="447" t="s">
        <v>226</v>
      </c>
      <c r="D1440" s="447" t="s">
        <v>226</v>
      </c>
      <c r="E1440" s="447" t="s">
        <v>226</v>
      </c>
      <c r="F1440" s="447" t="s">
        <v>225</v>
      </c>
      <c r="G1440" s="447" t="s">
        <v>226</v>
      </c>
      <c r="H1440" s="447" t="s">
        <v>226</v>
      </c>
      <c r="I1440" s="447" t="s">
        <v>225</v>
      </c>
      <c r="J1440" s="447" t="s">
        <v>225</v>
      </c>
      <c r="K1440" s="447" t="s">
        <v>225</v>
      </c>
      <c r="L1440" s="447" t="s">
        <v>225</v>
      </c>
      <c r="M1440" s="447" t="s">
        <v>225</v>
      </c>
      <c r="N1440" s="447" t="s">
        <v>225</v>
      </c>
    </row>
    <row r="1441" spans="1:14" x14ac:dyDescent="0.3">
      <c r="A1441" s="447">
        <v>707020</v>
      </c>
      <c r="B1441" s="447" t="s">
        <v>317</v>
      </c>
      <c r="C1441" s="447" t="s">
        <v>226</v>
      </c>
      <c r="D1441" s="447" t="s">
        <v>226</v>
      </c>
      <c r="E1441" s="447" t="s">
        <v>226</v>
      </c>
      <c r="F1441" s="447" t="s">
        <v>226</v>
      </c>
      <c r="G1441" s="447" t="s">
        <v>226</v>
      </c>
      <c r="H1441" s="447" t="s">
        <v>226</v>
      </c>
      <c r="I1441" s="447" t="s">
        <v>225</v>
      </c>
      <c r="J1441" s="447" t="s">
        <v>225</v>
      </c>
      <c r="K1441" s="447" t="s">
        <v>225</v>
      </c>
      <c r="L1441" s="447" t="s">
        <v>225</v>
      </c>
      <c r="M1441" s="447" t="s">
        <v>225</v>
      </c>
      <c r="N1441" s="447" t="s">
        <v>225</v>
      </c>
    </row>
    <row r="1442" spans="1:14" x14ac:dyDescent="0.3">
      <c r="A1442" s="447">
        <v>707109</v>
      </c>
      <c r="B1442" s="447" t="s">
        <v>317</v>
      </c>
      <c r="C1442" s="447" t="s">
        <v>226</v>
      </c>
      <c r="D1442" s="447" t="s">
        <v>226</v>
      </c>
      <c r="E1442" s="447" t="s">
        <v>226</v>
      </c>
      <c r="F1442" s="447" t="s">
        <v>226</v>
      </c>
      <c r="G1442" s="447" t="s">
        <v>226</v>
      </c>
      <c r="H1442" s="447" t="s">
        <v>225</v>
      </c>
      <c r="I1442" s="447" t="s">
        <v>225</v>
      </c>
      <c r="J1442" s="447" t="s">
        <v>225</v>
      </c>
      <c r="K1442" s="447" t="s">
        <v>225</v>
      </c>
      <c r="L1442" s="447" t="s">
        <v>225</v>
      </c>
      <c r="M1442" s="447" t="s">
        <v>225</v>
      </c>
      <c r="N1442" s="447" t="s">
        <v>225</v>
      </c>
    </row>
    <row r="1443" spans="1:14" x14ac:dyDescent="0.3">
      <c r="A1443" s="447">
        <v>706891</v>
      </c>
      <c r="B1443" s="447" t="s">
        <v>317</v>
      </c>
      <c r="C1443" s="447" t="s">
        <v>226</v>
      </c>
      <c r="D1443" s="447" t="s">
        <v>226</v>
      </c>
      <c r="E1443" s="447" t="s">
        <v>226</v>
      </c>
      <c r="F1443" s="447" t="s">
        <v>226</v>
      </c>
      <c r="G1443" s="447" t="s">
        <v>225</v>
      </c>
      <c r="H1443" s="447" t="s">
        <v>225</v>
      </c>
      <c r="I1443" s="447" t="s">
        <v>225</v>
      </c>
      <c r="J1443" s="447" t="s">
        <v>225</v>
      </c>
      <c r="K1443" s="447" t="s">
        <v>225</v>
      </c>
      <c r="L1443" s="447" t="s">
        <v>225</v>
      </c>
      <c r="M1443" s="447" t="s">
        <v>225</v>
      </c>
      <c r="N1443" s="447" t="s">
        <v>225</v>
      </c>
    </row>
    <row r="1444" spans="1:14" x14ac:dyDescent="0.3">
      <c r="A1444" s="447">
        <v>706924</v>
      </c>
      <c r="B1444" s="447" t="s">
        <v>317</v>
      </c>
      <c r="C1444" s="447" t="s">
        <v>226</v>
      </c>
      <c r="D1444" s="447" t="s">
        <v>226</v>
      </c>
      <c r="E1444" s="447" t="s">
        <v>225</v>
      </c>
      <c r="F1444" s="447" t="s">
        <v>225</v>
      </c>
      <c r="G1444" s="447" t="s">
        <v>226</v>
      </c>
      <c r="H1444" s="447" t="s">
        <v>226</v>
      </c>
      <c r="I1444" s="447" t="s">
        <v>225</v>
      </c>
      <c r="J1444" s="447" t="s">
        <v>225</v>
      </c>
      <c r="K1444" s="447" t="s">
        <v>225</v>
      </c>
      <c r="L1444" s="447" t="s">
        <v>225</v>
      </c>
      <c r="M1444" s="447" t="s">
        <v>225</v>
      </c>
      <c r="N1444" s="447" t="s">
        <v>225</v>
      </c>
    </row>
    <row r="1445" spans="1:14" x14ac:dyDescent="0.3">
      <c r="A1445" s="447">
        <v>706919</v>
      </c>
      <c r="B1445" s="447" t="s">
        <v>317</v>
      </c>
      <c r="C1445" s="447" t="s">
        <v>226</v>
      </c>
      <c r="D1445" s="447" t="s">
        <v>226</v>
      </c>
      <c r="E1445" s="447" t="s">
        <v>226</v>
      </c>
      <c r="F1445" s="447" t="s">
        <v>226</v>
      </c>
      <c r="G1445" s="447" t="s">
        <v>225</v>
      </c>
      <c r="H1445" s="447" t="s">
        <v>226</v>
      </c>
      <c r="I1445" s="447" t="s">
        <v>225</v>
      </c>
      <c r="J1445" s="447" t="s">
        <v>225</v>
      </c>
      <c r="K1445" s="447" t="s">
        <v>225</v>
      </c>
      <c r="L1445" s="447" t="s">
        <v>225</v>
      </c>
      <c r="M1445" s="447" t="s">
        <v>225</v>
      </c>
      <c r="N1445" s="447" t="s">
        <v>225</v>
      </c>
    </row>
    <row r="1446" spans="1:14" x14ac:dyDescent="0.3">
      <c r="A1446" s="447">
        <v>707060</v>
      </c>
      <c r="B1446" s="447" t="s">
        <v>317</v>
      </c>
      <c r="C1446" s="447" t="s">
        <v>226</v>
      </c>
      <c r="D1446" s="447" t="s">
        <v>226</v>
      </c>
      <c r="E1446" s="447" t="s">
        <v>226</v>
      </c>
      <c r="F1446" s="447" t="s">
        <v>226</v>
      </c>
      <c r="G1446" s="447" t="s">
        <v>226</v>
      </c>
      <c r="H1446" s="447" t="s">
        <v>226</v>
      </c>
      <c r="I1446" s="447" t="s">
        <v>225</v>
      </c>
      <c r="J1446" s="447" t="s">
        <v>225</v>
      </c>
      <c r="K1446" s="447" t="s">
        <v>225</v>
      </c>
      <c r="L1446" s="447" t="s">
        <v>225</v>
      </c>
      <c r="M1446" s="447" t="s">
        <v>225</v>
      </c>
      <c r="N1446" s="447" t="s">
        <v>225</v>
      </c>
    </row>
    <row r="1447" spans="1:14" x14ac:dyDescent="0.3">
      <c r="A1447" s="447">
        <v>706974</v>
      </c>
      <c r="B1447" s="447" t="s">
        <v>317</v>
      </c>
      <c r="C1447" s="447" t="s">
        <v>226</v>
      </c>
      <c r="D1447" s="447" t="s">
        <v>226</v>
      </c>
      <c r="E1447" s="447" t="s">
        <v>226</v>
      </c>
      <c r="F1447" s="447" t="s">
        <v>225</v>
      </c>
      <c r="G1447" s="447" t="s">
        <v>225</v>
      </c>
      <c r="H1447" s="447" t="s">
        <v>225</v>
      </c>
      <c r="I1447" s="447" t="s">
        <v>225</v>
      </c>
      <c r="J1447" s="447" t="s">
        <v>225</v>
      </c>
      <c r="K1447" s="447" t="s">
        <v>225</v>
      </c>
      <c r="L1447" s="447" t="s">
        <v>225</v>
      </c>
      <c r="M1447" s="447" t="s">
        <v>225</v>
      </c>
      <c r="N1447" s="447" t="s">
        <v>225</v>
      </c>
    </row>
    <row r="1448" spans="1:14" x14ac:dyDescent="0.3">
      <c r="A1448" s="447">
        <v>707014</v>
      </c>
      <c r="B1448" s="447" t="s">
        <v>317</v>
      </c>
      <c r="C1448" s="447" t="s">
        <v>226</v>
      </c>
      <c r="D1448" s="447" t="s">
        <v>226</v>
      </c>
      <c r="E1448" s="447" t="s">
        <v>226</v>
      </c>
      <c r="F1448" s="447" t="s">
        <v>226</v>
      </c>
      <c r="G1448" s="447" t="s">
        <v>226</v>
      </c>
      <c r="H1448" s="447" t="s">
        <v>226</v>
      </c>
      <c r="I1448" s="447" t="s">
        <v>225</v>
      </c>
      <c r="J1448" s="447" t="s">
        <v>225</v>
      </c>
      <c r="K1448" s="447" t="s">
        <v>225</v>
      </c>
      <c r="L1448" s="447" t="s">
        <v>225</v>
      </c>
      <c r="M1448" s="447" t="s">
        <v>225</v>
      </c>
      <c r="N1448" s="447" t="s">
        <v>225</v>
      </c>
    </row>
    <row r="1449" spans="1:14" x14ac:dyDescent="0.3">
      <c r="A1449" s="447">
        <v>707006</v>
      </c>
      <c r="B1449" s="447" t="s">
        <v>317</v>
      </c>
      <c r="C1449" s="447" t="s">
        <v>226</v>
      </c>
      <c r="D1449" s="447" t="s">
        <v>226</v>
      </c>
      <c r="E1449" s="447" t="s">
        <v>226</v>
      </c>
      <c r="F1449" s="447" t="s">
        <v>226</v>
      </c>
      <c r="G1449" s="447" t="s">
        <v>226</v>
      </c>
      <c r="H1449" s="447" t="s">
        <v>226</v>
      </c>
      <c r="I1449" s="447" t="s">
        <v>225</v>
      </c>
      <c r="J1449" s="447" t="s">
        <v>225</v>
      </c>
      <c r="K1449" s="447" t="s">
        <v>225</v>
      </c>
      <c r="L1449" s="447" t="s">
        <v>225</v>
      </c>
      <c r="M1449" s="447" t="s">
        <v>225</v>
      </c>
      <c r="N1449" s="447" t="s">
        <v>225</v>
      </c>
    </row>
    <row r="1450" spans="1:14" x14ac:dyDescent="0.3">
      <c r="A1450" s="447">
        <v>706861</v>
      </c>
      <c r="B1450" s="447" t="s">
        <v>317</v>
      </c>
      <c r="C1450" s="447" t="s">
        <v>226</v>
      </c>
      <c r="D1450" s="447" t="s">
        <v>226</v>
      </c>
      <c r="E1450" s="447" t="s">
        <v>225</v>
      </c>
      <c r="F1450" s="447" t="s">
        <v>225</v>
      </c>
      <c r="G1450" s="447" t="s">
        <v>226</v>
      </c>
      <c r="H1450" s="447" t="s">
        <v>226</v>
      </c>
      <c r="I1450" s="447" t="s">
        <v>225</v>
      </c>
      <c r="J1450" s="447" t="s">
        <v>225</v>
      </c>
      <c r="K1450" s="447" t="s">
        <v>225</v>
      </c>
      <c r="L1450" s="447" t="s">
        <v>225</v>
      </c>
      <c r="M1450" s="447" t="s">
        <v>225</v>
      </c>
      <c r="N1450" s="447" t="s">
        <v>225</v>
      </c>
    </row>
    <row r="1451" spans="1:14" x14ac:dyDescent="0.3">
      <c r="A1451" s="447">
        <v>706828</v>
      </c>
      <c r="B1451" s="447" t="s">
        <v>317</v>
      </c>
      <c r="C1451" s="447" t="s">
        <v>226</v>
      </c>
      <c r="D1451" s="447" t="s">
        <v>226</v>
      </c>
      <c r="E1451" s="447" t="s">
        <v>226</v>
      </c>
      <c r="F1451" s="447" t="s">
        <v>225</v>
      </c>
      <c r="G1451" s="447" t="s">
        <v>225</v>
      </c>
      <c r="H1451" s="447" t="s">
        <v>226</v>
      </c>
      <c r="I1451" s="447" t="s">
        <v>225</v>
      </c>
      <c r="J1451" s="447" t="s">
        <v>225</v>
      </c>
      <c r="K1451" s="447" t="s">
        <v>225</v>
      </c>
      <c r="L1451" s="447" t="s">
        <v>225</v>
      </c>
      <c r="M1451" s="447" t="s">
        <v>225</v>
      </c>
      <c r="N1451" s="447" t="s">
        <v>225</v>
      </c>
    </row>
    <row r="1452" spans="1:14" x14ac:dyDescent="0.3">
      <c r="A1452" s="447">
        <v>707024</v>
      </c>
      <c r="B1452" s="447" t="s">
        <v>317</v>
      </c>
      <c r="C1452" s="447" t="s">
        <v>226</v>
      </c>
      <c r="D1452" s="447" t="s">
        <v>226</v>
      </c>
      <c r="E1452" s="447" t="s">
        <v>226</v>
      </c>
      <c r="F1452" s="447" t="s">
        <v>226</v>
      </c>
      <c r="G1452" s="447" t="s">
        <v>225</v>
      </c>
      <c r="H1452" s="447" t="s">
        <v>225</v>
      </c>
      <c r="I1452" s="447" t="s">
        <v>225</v>
      </c>
      <c r="J1452" s="447" t="s">
        <v>225</v>
      </c>
      <c r="K1452" s="447" t="s">
        <v>225</v>
      </c>
      <c r="L1452" s="447" t="s">
        <v>225</v>
      </c>
      <c r="M1452" s="447" t="s">
        <v>225</v>
      </c>
      <c r="N1452" s="447" t="s">
        <v>225</v>
      </c>
    </row>
    <row r="1453" spans="1:14" x14ac:dyDescent="0.3">
      <c r="A1453" s="447">
        <v>706776</v>
      </c>
      <c r="B1453" s="447" t="s">
        <v>317</v>
      </c>
      <c r="C1453" s="447" t="s">
        <v>226</v>
      </c>
      <c r="D1453" s="447" t="s">
        <v>226</v>
      </c>
      <c r="E1453" s="447" t="s">
        <v>226</v>
      </c>
      <c r="F1453" s="447" t="s">
        <v>226</v>
      </c>
      <c r="G1453" s="447" t="s">
        <v>225</v>
      </c>
      <c r="H1453" s="447" t="s">
        <v>225</v>
      </c>
      <c r="I1453" s="447" t="s">
        <v>225</v>
      </c>
      <c r="J1453" s="447" t="s">
        <v>225</v>
      </c>
      <c r="K1453" s="447" t="s">
        <v>225</v>
      </c>
      <c r="L1453" s="447" t="s">
        <v>225</v>
      </c>
      <c r="M1453" s="447" t="s">
        <v>225</v>
      </c>
      <c r="N1453" s="447" t="s">
        <v>225</v>
      </c>
    </row>
    <row r="1454" spans="1:14" x14ac:dyDescent="0.3">
      <c r="A1454" s="447">
        <v>706937</v>
      </c>
      <c r="B1454" s="447" t="s">
        <v>317</v>
      </c>
      <c r="C1454" s="447" t="s">
        <v>226</v>
      </c>
      <c r="D1454" s="447" t="s">
        <v>226</v>
      </c>
      <c r="E1454" s="447" t="s">
        <v>226</v>
      </c>
      <c r="F1454" s="447" t="s">
        <v>226</v>
      </c>
      <c r="G1454" s="447" t="s">
        <v>225</v>
      </c>
      <c r="H1454" s="447" t="s">
        <v>225</v>
      </c>
      <c r="I1454" s="447" t="s">
        <v>225</v>
      </c>
      <c r="J1454" s="447" t="s">
        <v>225</v>
      </c>
      <c r="K1454" s="447" t="s">
        <v>225</v>
      </c>
      <c r="L1454" s="447" t="s">
        <v>225</v>
      </c>
      <c r="M1454" s="447" t="s">
        <v>225</v>
      </c>
      <c r="N1454" s="447" t="s">
        <v>225</v>
      </c>
    </row>
    <row r="1455" spans="1:14" x14ac:dyDescent="0.3">
      <c r="A1455" s="447">
        <v>706959</v>
      </c>
      <c r="B1455" s="447" t="s">
        <v>317</v>
      </c>
      <c r="C1455" s="447" t="s">
        <v>226</v>
      </c>
      <c r="D1455" s="447" t="s">
        <v>226</v>
      </c>
      <c r="E1455" s="447" t="s">
        <v>226</v>
      </c>
      <c r="F1455" s="447" t="s">
        <v>226</v>
      </c>
      <c r="G1455" s="447" t="s">
        <v>226</v>
      </c>
      <c r="H1455" s="447" t="s">
        <v>226</v>
      </c>
      <c r="I1455" s="447" t="s">
        <v>225</v>
      </c>
      <c r="J1455" s="447" t="s">
        <v>225</v>
      </c>
      <c r="K1455" s="447" t="s">
        <v>225</v>
      </c>
      <c r="L1455" s="447" t="s">
        <v>225</v>
      </c>
      <c r="M1455" s="447" t="s">
        <v>225</v>
      </c>
      <c r="N1455" s="447" t="s">
        <v>225</v>
      </c>
    </row>
    <row r="1456" spans="1:14" x14ac:dyDescent="0.3">
      <c r="A1456" s="447">
        <v>707001</v>
      </c>
      <c r="B1456" s="447" t="s">
        <v>317</v>
      </c>
      <c r="C1456" s="447" t="s">
        <v>226</v>
      </c>
      <c r="D1456" s="447" t="s">
        <v>225</v>
      </c>
      <c r="E1456" s="447" t="s">
        <v>225</v>
      </c>
      <c r="F1456" s="447" t="s">
        <v>225</v>
      </c>
      <c r="G1456" s="447" t="s">
        <v>225</v>
      </c>
      <c r="H1456" s="447" t="s">
        <v>226</v>
      </c>
      <c r="I1456" s="447" t="s">
        <v>225</v>
      </c>
      <c r="J1456" s="447" t="s">
        <v>225</v>
      </c>
      <c r="K1456" s="447" t="s">
        <v>225</v>
      </c>
      <c r="L1456" s="447" t="s">
        <v>225</v>
      </c>
      <c r="M1456" s="447" t="s">
        <v>225</v>
      </c>
      <c r="N1456" s="447" t="s">
        <v>225</v>
      </c>
    </row>
    <row r="1457" spans="1:14" x14ac:dyDescent="0.3">
      <c r="A1457" s="447">
        <v>706786</v>
      </c>
      <c r="B1457" s="447" t="s">
        <v>317</v>
      </c>
      <c r="C1457" s="447" t="s">
        <v>226</v>
      </c>
      <c r="D1457" s="447" t="s">
        <v>226</v>
      </c>
      <c r="E1457" s="447" t="s">
        <v>226</v>
      </c>
      <c r="F1457" s="447" t="s">
        <v>226</v>
      </c>
      <c r="G1457" s="447" t="s">
        <v>226</v>
      </c>
      <c r="H1457" s="447" t="s">
        <v>226</v>
      </c>
      <c r="I1457" s="447" t="s">
        <v>225</v>
      </c>
      <c r="J1457" s="447" t="s">
        <v>225</v>
      </c>
      <c r="K1457" s="447" t="s">
        <v>225</v>
      </c>
      <c r="L1457" s="447" t="s">
        <v>225</v>
      </c>
      <c r="M1457" s="447" t="s">
        <v>225</v>
      </c>
      <c r="N1457" s="447" t="s">
        <v>225</v>
      </c>
    </row>
    <row r="1458" spans="1:14" x14ac:dyDescent="0.3">
      <c r="A1458" s="447">
        <v>706948</v>
      </c>
      <c r="B1458" s="447" t="s">
        <v>317</v>
      </c>
      <c r="C1458" s="447" t="s">
        <v>226</v>
      </c>
      <c r="D1458" s="447" t="s">
        <v>226</v>
      </c>
      <c r="E1458" s="447" t="s">
        <v>226</v>
      </c>
      <c r="F1458" s="447" t="s">
        <v>226</v>
      </c>
      <c r="G1458" s="447" t="s">
        <v>226</v>
      </c>
      <c r="H1458" s="447" t="s">
        <v>226</v>
      </c>
      <c r="I1458" s="447" t="s">
        <v>225</v>
      </c>
      <c r="J1458" s="447" t="s">
        <v>225</v>
      </c>
      <c r="K1458" s="447" t="s">
        <v>225</v>
      </c>
      <c r="L1458" s="447" t="s">
        <v>225</v>
      </c>
      <c r="M1458" s="447" t="s">
        <v>225</v>
      </c>
      <c r="N1458" s="447" t="s">
        <v>225</v>
      </c>
    </row>
    <row r="1459" spans="1:14" x14ac:dyDescent="0.3">
      <c r="A1459" s="447">
        <v>706933</v>
      </c>
      <c r="B1459" s="447" t="s">
        <v>317</v>
      </c>
      <c r="C1459" s="447" t="s">
        <v>226</v>
      </c>
      <c r="D1459" s="447" t="s">
        <v>226</v>
      </c>
      <c r="E1459" s="447" t="s">
        <v>226</v>
      </c>
      <c r="F1459" s="447" t="s">
        <v>226</v>
      </c>
      <c r="G1459" s="447" t="s">
        <v>226</v>
      </c>
      <c r="H1459" s="447" t="s">
        <v>225</v>
      </c>
      <c r="I1459" s="447" t="s">
        <v>225</v>
      </c>
      <c r="J1459" s="447" t="s">
        <v>225</v>
      </c>
      <c r="K1459" s="447" t="s">
        <v>225</v>
      </c>
      <c r="L1459" s="447" t="s">
        <v>225</v>
      </c>
      <c r="M1459" s="447" t="s">
        <v>225</v>
      </c>
      <c r="N1459" s="447" t="s">
        <v>225</v>
      </c>
    </row>
    <row r="1460" spans="1:14" x14ac:dyDescent="0.3">
      <c r="A1460" s="447">
        <v>706834</v>
      </c>
      <c r="B1460" s="447" t="s">
        <v>317</v>
      </c>
      <c r="C1460" s="447" t="s">
        <v>226</v>
      </c>
      <c r="D1460" s="447" t="s">
        <v>225</v>
      </c>
      <c r="E1460" s="447" t="s">
        <v>226</v>
      </c>
      <c r="F1460" s="447" t="s">
        <v>226</v>
      </c>
      <c r="G1460" s="447" t="s">
        <v>226</v>
      </c>
      <c r="H1460" s="447" t="s">
        <v>226</v>
      </c>
      <c r="I1460" s="447" t="s">
        <v>225</v>
      </c>
      <c r="J1460" s="447" t="s">
        <v>225</v>
      </c>
      <c r="K1460" s="447" t="s">
        <v>225</v>
      </c>
      <c r="L1460" s="447" t="s">
        <v>225</v>
      </c>
      <c r="M1460" s="447" t="s">
        <v>225</v>
      </c>
      <c r="N1460" s="447" t="s">
        <v>225</v>
      </c>
    </row>
    <row r="1461" spans="1:14" x14ac:dyDescent="0.3">
      <c r="A1461" s="447">
        <v>706837</v>
      </c>
      <c r="B1461" s="447" t="s">
        <v>317</v>
      </c>
      <c r="C1461" s="447" t="s">
        <v>226</v>
      </c>
      <c r="D1461" s="447" t="s">
        <v>226</v>
      </c>
      <c r="E1461" s="447" t="s">
        <v>226</v>
      </c>
      <c r="F1461" s="447" t="s">
        <v>226</v>
      </c>
      <c r="G1461" s="447" t="s">
        <v>226</v>
      </c>
      <c r="H1461" s="447" t="s">
        <v>226</v>
      </c>
      <c r="I1461" s="447" t="s">
        <v>225</v>
      </c>
      <c r="J1461" s="447" t="s">
        <v>225</v>
      </c>
      <c r="K1461" s="447" t="s">
        <v>225</v>
      </c>
      <c r="L1461" s="447" t="s">
        <v>225</v>
      </c>
      <c r="M1461" s="447" t="s">
        <v>225</v>
      </c>
      <c r="N1461" s="447" t="s">
        <v>225</v>
      </c>
    </row>
    <row r="1462" spans="1:14" x14ac:dyDescent="0.3">
      <c r="A1462" s="447">
        <v>707019</v>
      </c>
      <c r="B1462" s="447" t="s">
        <v>317</v>
      </c>
      <c r="C1462" s="447" t="s">
        <v>226</v>
      </c>
      <c r="D1462" s="447" t="s">
        <v>225</v>
      </c>
      <c r="E1462" s="447" t="s">
        <v>226</v>
      </c>
      <c r="F1462" s="447" t="s">
        <v>226</v>
      </c>
      <c r="G1462" s="447" t="s">
        <v>226</v>
      </c>
      <c r="H1462" s="447" t="s">
        <v>226</v>
      </c>
      <c r="I1462" s="447" t="s">
        <v>225</v>
      </c>
      <c r="J1462" s="447" t="s">
        <v>225</v>
      </c>
      <c r="K1462" s="447" t="s">
        <v>225</v>
      </c>
      <c r="L1462" s="447" t="s">
        <v>225</v>
      </c>
      <c r="M1462" s="447" t="s">
        <v>225</v>
      </c>
      <c r="N1462" s="447" t="s">
        <v>225</v>
      </c>
    </row>
    <row r="1463" spans="1:14" x14ac:dyDescent="0.3">
      <c r="A1463" s="447">
        <v>706984</v>
      </c>
      <c r="B1463" s="447" t="s">
        <v>317</v>
      </c>
      <c r="C1463" s="447" t="s">
        <v>226</v>
      </c>
      <c r="D1463" s="447" t="s">
        <v>226</v>
      </c>
      <c r="E1463" s="447" t="s">
        <v>225</v>
      </c>
      <c r="F1463" s="447" t="s">
        <v>226</v>
      </c>
      <c r="G1463" s="447" t="s">
        <v>225</v>
      </c>
      <c r="H1463" s="447" t="s">
        <v>226</v>
      </c>
      <c r="I1463" s="447" t="s">
        <v>225</v>
      </c>
      <c r="J1463" s="447" t="s">
        <v>225</v>
      </c>
      <c r="K1463" s="447" t="s">
        <v>225</v>
      </c>
      <c r="L1463" s="447" t="s">
        <v>225</v>
      </c>
      <c r="M1463" s="447" t="s">
        <v>225</v>
      </c>
      <c r="N1463" s="447" t="s">
        <v>225</v>
      </c>
    </row>
    <row r="1464" spans="1:14" x14ac:dyDescent="0.3">
      <c r="A1464" s="447">
        <v>706813</v>
      </c>
      <c r="B1464" s="447" t="s">
        <v>317</v>
      </c>
      <c r="C1464" s="447" t="s">
        <v>226</v>
      </c>
      <c r="D1464" s="447" t="s">
        <v>225</v>
      </c>
      <c r="E1464" s="447" t="s">
        <v>226</v>
      </c>
      <c r="F1464" s="447" t="s">
        <v>226</v>
      </c>
      <c r="G1464" s="447" t="s">
        <v>226</v>
      </c>
      <c r="H1464" s="447" t="s">
        <v>226</v>
      </c>
      <c r="I1464" s="447" t="s">
        <v>225</v>
      </c>
      <c r="J1464" s="447" t="s">
        <v>225</v>
      </c>
      <c r="K1464" s="447" t="s">
        <v>225</v>
      </c>
      <c r="L1464" s="447" t="s">
        <v>225</v>
      </c>
      <c r="M1464" s="447" t="s">
        <v>225</v>
      </c>
      <c r="N1464" s="447" t="s">
        <v>225</v>
      </c>
    </row>
    <row r="1465" spans="1:14" x14ac:dyDescent="0.3">
      <c r="A1465" s="447">
        <v>707009</v>
      </c>
      <c r="B1465" s="447" t="s">
        <v>317</v>
      </c>
      <c r="C1465" s="447" t="s">
        <v>226</v>
      </c>
      <c r="D1465" s="447" t="s">
        <v>226</v>
      </c>
      <c r="E1465" s="447" t="s">
        <v>226</v>
      </c>
      <c r="F1465" s="447" t="s">
        <v>226</v>
      </c>
      <c r="G1465" s="447" t="s">
        <v>226</v>
      </c>
      <c r="H1465" s="447" t="s">
        <v>225</v>
      </c>
      <c r="I1465" s="447" t="s">
        <v>225</v>
      </c>
      <c r="J1465" s="447" t="s">
        <v>225</v>
      </c>
      <c r="K1465" s="447" t="s">
        <v>225</v>
      </c>
      <c r="L1465" s="447" t="s">
        <v>225</v>
      </c>
      <c r="M1465" s="447" t="s">
        <v>225</v>
      </c>
      <c r="N1465" s="447" t="s">
        <v>225</v>
      </c>
    </row>
    <row r="1466" spans="1:14" x14ac:dyDescent="0.3">
      <c r="A1466" s="447">
        <v>706932</v>
      </c>
      <c r="B1466" s="447" t="s">
        <v>317</v>
      </c>
      <c r="C1466" s="447" t="s">
        <v>226</v>
      </c>
      <c r="D1466" s="447" t="s">
        <v>226</v>
      </c>
      <c r="E1466" s="447" t="s">
        <v>226</v>
      </c>
      <c r="F1466" s="447" t="s">
        <v>225</v>
      </c>
      <c r="G1466" s="447" t="s">
        <v>226</v>
      </c>
      <c r="H1466" s="447" t="s">
        <v>225</v>
      </c>
      <c r="I1466" s="447" t="s">
        <v>225</v>
      </c>
      <c r="J1466" s="447" t="s">
        <v>225</v>
      </c>
      <c r="K1466" s="447" t="s">
        <v>225</v>
      </c>
      <c r="L1466" s="447" t="s">
        <v>225</v>
      </c>
      <c r="M1466" s="447" t="s">
        <v>225</v>
      </c>
      <c r="N1466" s="447" t="s">
        <v>225</v>
      </c>
    </row>
    <row r="1467" spans="1:14" x14ac:dyDescent="0.3">
      <c r="A1467" s="447">
        <v>706844</v>
      </c>
      <c r="B1467" s="447" t="s">
        <v>317</v>
      </c>
      <c r="C1467" s="447" t="s">
        <v>226</v>
      </c>
      <c r="D1467" s="447" t="s">
        <v>226</v>
      </c>
      <c r="E1467" s="447" t="s">
        <v>226</v>
      </c>
      <c r="F1467" s="447" t="s">
        <v>226</v>
      </c>
      <c r="G1467" s="447" t="s">
        <v>226</v>
      </c>
      <c r="H1467" s="447" t="s">
        <v>226</v>
      </c>
      <c r="I1467" s="447" t="s">
        <v>225</v>
      </c>
      <c r="J1467" s="447" t="s">
        <v>225</v>
      </c>
      <c r="K1467" s="447" t="s">
        <v>225</v>
      </c>
      <c r="L1467" s="447" t="s">
        <v>225</v>
      </c>
      <c r="M1467" s="447" t="s">
        <v>225</v>
      </c>
      <c r="N1467" s="447" t="s">
        <v>225</v>
      </c>
    </row>
    <row r="1468" spans="1:14" x14ac:dyDescent="0.3">
      <c r="A1468" s="447">
        <v>706765</v>
      </c>
      <c r="B1468" s="447" t="s">
        <v>317</v>
      </c>
      <c r="C1468" s="447" t="s">
        <v>226</v>
      </c>
      <c r="D1468" s="447" t="s">
        <v>226</v>
      </c>
      <c r="E1468" s="447" t="s">
        <v>225</v>
      </c>
      <c r="F1468" s="447" t="s">
        <v>226</v>
      </c>
      <c r="G1468" s="447" t="s">
        <v>225</v>
      </c>
      <c r="H1468" s="447" t="s">
        <v>226</v>
      </c>
      <c r="I1468" s="447" t="s">
        <v>225</v>
      </c>
      <c r="J1468" s="447" t="s">
        <v>225</v>
      </c>
      <c r="K1468" s="447" t="s">
        <v>225</v>
      </c>
      <c r="L1468" s="447" t="s">
        <v>225</v>
      </c>
      <c r="M1468" s="447" t="s">
        <v>225</v>
      </c>
      <c r="N1468" s="447" t="s">
        <v>225</v>
      </c>
    </row>
    <row r="1469" spans="1:14" x14ac:dyDescent="0.3">
      <c r="A1469" s="447">
        <v>707144</v>
      </c>
      <c r="B1469" s="447" t="s">
        <v>317</v>
      </c>
      <c r="C1469" s="447" t="s">
        <v>226</v>
      </c>
      <c r="D1469" s="447" t="s">
        <v>226</v>
      </c>
      <c r="E1469" s="447" t="s">
        <v>226</v>
      </c>
      <c r="F1469" s="447" t="s">
        <v>225</v>
      </c>
      <c r="G1469" s="447" t="s">
        <v>226</v>
      </c>
      <c r="H1469" s="447" t="s">
        <v>226</v>
      </c>
      <c r="I1469" s="447" t="s">
        <v>225</v>
      </c>
      <c r="J1469" s="447" t="s">
        <v>225</v>
      </c>
      <c r="K1469" s="447" t="s">
        <v>225</v>
      </c>
      <c r="L1469" s="447" t="s">
        <v>225</v>
      </c>
      <c r="M1469" s="447" t="s">
        <v>225</v>
      </c>
      <c r="N1469" s="447" t="s">
        <v>225</v>
      </c>
    </row>
    <row r="1470" spans="1:14" x14ac:dyDescent="0.3">
      <c r="A1470" s="447">
        <v>706846</v>
      </c>
      <c r="B1470" s="447" t="s">
        <v>317</v>
      </c>
      <c r="C1470" s="447" t="s">
        <v>226</v>
      </c>
      <c r="D1470" s="447" t="s">
        <v>225</v>
      </c>
      <c r="E1470" s="447" t="s">
        <v>225</v>
      </c>
      <c r="F1470" s="447" t="s">
        <v>225</v>
      </c>
      <c r="G1470" s="447" t="s">
        <v>225</v>
      </c>
      <c r="H1470" s="447" t="s">
        <v>226</v>
      </c>
      <c r="I1470" s="447" t="s">
        <v>225</v>
      </c>
      <c r="J1470" s="447" t="s">
        <v>225</v>
      </c>
      <c r="K1470" s="447" t="s">
        <v>225</v>
      </c>
      <c r="L1470" s="447" t="s">
        <v>225</v>
      </c>
      <c r="M1470" s="447" t="s">
        <v>225</v>
      </c>
      <c r="N1470" s="447" t="s">
        <v>225</v>
      </c>
    </row>
    <row r="1471" spans="1:14" x14ac:dyDescent="0.3">
      <c r="A1471" s="447">
        <v>706767</v>
      </c>
      <c r="B1471" s="447" t="s">
        <v>317</v>
      </c>
      <c r="C1471" s="447" t="s">
        <v>226</v>
      </c>
      <c r="D1471" s="447" t="s">
        <v>225</v>
      </c>
      <c r="E1471" s="447" t="s">
        <v>226</v>
      </c>
      <c r="F1471" s="447" t="s">
        <v>226</v>
      </c>
      <c r="G1471" s="447" t="s">
        <v>225</v>
      </c>
      <c r="H1471" s="447" t="s">
        <v>225</v>
      </c>
      <c r="I1471" s="447" t="s">
        <v>225</v>
      </c>
      <c r="J1471" s="447" t="s">
        <v>225</v>
      </c>
      <c r="K1471" s="447" t="s">
        <v>225</v>
      </c>
      <c r="L1471" s="447" t="s">
        <v>225</v>
      </c>
      <c r="M1471" s="447" t="s">
        <v>225</v>
      </c>
      <c r="N1471" s="447" t="s">
        <v>225</v>
      </c>
    </row>
    <row r="1472" spans="1:14" x14ac:dyDescent="0.3">
      <c r="A1472" s="447">
        <v>707033</v>
      </c>
      <c r="B1472" s="447" t="s">
        <v>317</v>
      </c>
      <c r="C1472" s="447" t="s">
        <v>226</v>
      </c>
      <c r="D1472" s="447" t="s">
        <v>226</v>
      </c>
      <c r="E1472" s="447" t="s">
        <v>226</v>
      </c>
      <c r="F1472" s="447" t="s">
        <v>226</v>
      </c>
      <c r="G1472" s="447" t="s">
        <v>226</v>
      </c>
      <c r="H1472" s="447" t="s">
        <v>225</v>
      </c>
      <c r="I1472" s="447" t="s">
        <v>225</v>
      </c>
      <c r="J1472" s="447" t="s">
        <v>225</v>
      </c>
      <c r="K1472" s="447" t="s">
        <v>225</v>
      </c>
      <c r="L1472" s="447" t="s">
        <v>225</v>
      </c>
      <c r="M1472" s="447" t="s">
        <v>225</v>
      </c>
      <c r="N1472" s="447" t="s">
        <v>225</v>
      </c>
    </row>
    <row r="1473" spans="1:14" x14ac:dyDescent="0.3">
      <c r="A1473" s="447">
        <v>706763</v>
      </c>
      <c r="B1473" s="447" t="s">
        <v>317</v>
      </c>
      <c r="C1473" s="447" t="s">
        <v>226</v>
      </c>
      <c r="D1473" s="447" t="s">
        <v>226</v>
      </c>
      <c r="E1473" s="447" t="s">
        <v>226</v>
      </c>
      <c r="F1473" s="447" t="s">
        <v>226</v>
      </c>
      <c r="G1473" s="447" t="s">
        <v>226</v>
      </c>
      <c r="H1473" s="447" t="s">
        <v>226</v>
      </c>
      <c r="I1473" s="447" t="s">
        <v>225</v>
      </c>
      <c r="J1473" s="447" t="s">
        <v>225</v>
      </c>
      <c r="K1473" s="447" t="s">
        <v>225</v>
      </c>
      <c r="L1473" s="447" t="s">
        <v>225</v>
      </c>
      <c r="M1473" s="447" t="s">
        <v>225</v>
      </c>
      <c r="N1473" s="447" t="s">
        <v>225</v>
      </c>
    </row>
    <row r="1474" spans="1:14" x14ac:dyDescent="0.3">
      <c r="A1474" s="447">
        <v>706928</v>
      </c>
      <c r="B1474" s="447" t="s">
        <v>317</v>
      </c>
      <c r="C1474" s="447" t="s">
        <v>226</v>
      </c>
      <c r="D1474" s="447" t="s">
        <v>226</v>
      </c>
      <c r="E1474" s="447" t="s">
        <v>225</v>
      </c>
      <c r="F1474" s="447" t="s">
        <v>225</v>
      </c>
      <c r="G1474" s="447" t="s">
        <v>225</v>
      </c>
      <c r="H1474" s="447" t="s">
        <v>226</v>
      </c>
      <c r="I1474" s="447" t="s">
        <v>225</v>
      </c>
      <c r="J1474" s="447" t="s">
        <v>225</v>
      </c>
      <c r="K1474" s="447" t="s">
        <v>225</v>
      </c>
      <c r="L1474" s="447" t="s">
        <v>225</v>
      </c>
      <c r="M1474" s="447" t="s">
        <v>225</v>
      </c>
      <c r="N1474" s="447" t="s">
        <v>225</v>
      </c>
    </row>
    <row r="1475" spans="1:14" x14ac:dyDescent="0.3">
      <c r="A1475" s="447">
        <v>707100</v>
      </c>
      <c r="B1475" s="447" t="s">
        <v>317</v>
      </c>
      <c r="C1475" s="447" t="s">
        <v>226</v>
      </c>
      <c r="D1475" s="447" t="s">
        <v>226</v>
      </c>
      <c r="E1475" s="447" t="s">
        <v>225</v>
      </c>
      <c r="F1475" s="447" t="s">
        <v>225</v>
      </c>
      <c r="G1475" s="447" t="s">
        <v>225</v>
      </c>
      <c r="H1475" s="447" t="s">
        <v>226</v>
      </c>
      <c r="I1475" s="447" t="s">
        <v>225</v>
      </c>
      <c r="J1475" s="447" t="s">
        <v>225</v>
      </c>
      <c r="K1475" s="447" t="s">
        <v>225</v>
      </c>
      <c r="L1475" s="447" t="s">
        <v>225</v>
      </c>
      <c r="M1475" s="447" t="s">
        <v>225</v>
      </c>
      <c r="N1475" s="447" t="s">
        <v>225</v>
      </c>
    </row>
    <row r="1476" spans="1:14" x14ac:dyDescent="0.3">
      <c r="A1476" s="447">
        <v>706873</v>
      </c>
      <c r="B1476" s="447" t="s">
        <v>317</v>
      </c>
      <c r="C1476" s="447" t="s">
        <v>226</v>
      </c>
      <c r="D1476" s="447" t="s">
        <v>226</v>
      </c>
      <c r="E1476" s="447" t="s">
        <v>226</v>
      </c>
      <c r="F1476" s="447" t="s">
        <v>225</v>
      </c>
      <c r="G1476" s="447" t="s">
        <v>225</v>
      </c>
      <c r="H1476" s="447" t="s">
        <v>225</v>
      </c>
      <c r="I1476" s="447" t="s">
        <v>225</v>
      </c>
      <c r="J1476" s="447" t="s">
        <v>225</v>
      </c>
      <c r="K1476" s="447" t="s">
        <v>225</v>
      </c>
      <c r="L1476" s="447" t="s">
        <v>225</v>
      </c>
      <c r="M1476" s="447" t="s">
        <v>225</v>
      </c>
      <c r="N1476" s="447" t="s">
        <v>225</v>
      </c>
    </row>
    <row r="1477" spans="1:14" x14ac:dyDescent="0.3">
      <c r="A1477" s="447">
        <v>707103</v>
      </c>
      <c r="B1477" s="447" t="s">
        <v>317</v>
      </c>
      <c r="C1477" s="447" t="s">
        <v>226</v>
      </c>
      <c r="D1477" s="447" t="s">
        <v>226</v>
      </c>
      <c r="E1477" s="447" t="s">
        <v>226</v>
      </c>
      <c r="F1477" s="447" t="s">
        <v>225</v>
      </c>
      <c r="G1477" s="447" t="s">
        <v>225</v>
      </c>
      <c r="H1477" s="447" t="s">
        <v>225</v>
      </c>
      <c r="I1477" s="447" t="s">
        <v>225</v>
      </c>
      <c r="J1477" s="447" t="s">
        <v>225</v>
      </c>
      <c r="K1477" s="447" t="s">
        <v>225</v>
      </c>
      <c r="L1477" s="447" t="s">
        <v>225</v>
      </c>
      <c r="M1477" s="447" t="s">
        <v>225</v>
      </c>
      <c r="N1477" s="447" t="s">
        <v>225</v>
      </c>
    </row>
    <row r="1478" spans="1:14" x14ac:dyDescent="0.3">
      <c r="A1478" s="447">
        <v>707123</v>
      </c>
      <c r="B1478" s="447" t="s">
        <v>317</v>
      </c>
      <c r="C1478" s="447" t="s">
        <v>226</v>
      </c>
      <c r="D1478" s="447" t="s">
        <v>225</v>
      </c>
      <c r="E1478" s="447" t="s">
        <v>226</v>
      </c>
      <c r="F1478" s="447" t="s">
        <v>226</v>
      </c>
      <c r="G1478" s="447" t="s">
        <v>226</v>
      </c>
      <c r="H1478" s="447" t="s">
        <v>225</v>
      </c>
      <c r="I1478" s="447" t="s">
        <v>225</v>
      </c>
      <c r="J1478" s="447" t="s">
        <v>225</v>
      </c>
      <c r="K1478" s="447" t="s">
        <v>225</v>
      </c>
      <c r="L1478" s="447" t="s">
        <v>225</v>
      </c>
      <c r="M1478" s="447" t="s">
        <v>225</v>
      </c>
      <c r="N1478" s="447" t="s">
        <v>225</v>
      </c>
    </row>
    <row r="1479" spans="1:14" x14ac:dyDescent="0.3">
      <c r="A1479" s="447">
        <v>706946</v>
      </c>
      <c r="B1479" s="447" t="s">
        <v>317</v>
      </c>
      <c r="C1479" s="447" t="s">
        <v>226</v>
      </c>
      <c r="D1479" s="447" t="s">
        <v>226</v>
      </c>
      <c r="E1479" s="447" t="s">
        <v>226</v>
      </c>
      <c r="F1479" s="447" t="s">
        <v>226</v>
      </c>
      <c r="G1479" s="447" t="s">
        <v>226</v>
      </c>
      <c r="H1479" s="447" t="s">
        <v>226</v>
      </c>
      <c r="I1479" s="447" t="s">
        <v>225</v>
      </c>
      <c r="J1479" s="447" t="s">
        <v>225</v>
      </c>
      <c r="K1479" s="447" t="s">
        <v>225</v>
      </c>
      <c r="L1479" s="447" t="s">
        <v>225</v>
      </c>
      <c r="M1479" s="447" t="s">
        <v>225</v>
      </c>
      <c r="N1479" s="447" t="s">
        <v>225</v>
      </c>
    </row>
    <row r="1480" spans="1:14" x14ac:dyDescent="0.3">
      <c r="A1480" s="447">
        <v>707038</v>
      </c>
      <c r="B1480" s="447" t="s">
        <v>317</v>
      </c>
      <c r="C1480" s="447" t="s">
        <v>226</v>
      </c>
      <c r="D1480" s="447" t="s">
        <v>226</v>
      </c>
      <c r="E1480" s="447" t="s">
        <v>226</v>
      </c>
      <c r="F1480" s="447" t="s">
        <v>226</v>
      </c>
      <c r="G1480" s="447" t="s">
        <v>225</v>
      </c>
      <c r="H1480" s="447" t="s">
        <v>226</v>
      </c>
      <c r="I1480" s="447" t="s">
        <v>225</v>
      </c>
      <c r="J1480" s="447" t="s">
        <v>225</v>
      </c>
      <c r="K1480" s="447" t="s">
        <v>225</v>
      </c>
      <c r="L1480" s="447" t="s">
        <v>225</v>
      </c>
      <c r="M1480" s="447" t="s">
        <v>225</v>
      </c>
      <c r="N1480" s="447" t="s">
        <v>225</v>
      </c>
    </row>
    <row r="1481" spans="1:14" x14ac:dyDescent="0.3">
      <c r="A1481" s="447">
        <v>706969</v>
      </c>
      <c r="B1481" s="447" t="s">
        <v>317</v>
      </c>
      <c r="C1481" s="447" t="s">
        <v>226</v>
      </c>
      <c r="D1481" s="447" t="s">
        <v>226</v>
      </c>
      <c r="E1481" s="447" t="s">
        <v>226</v>
      </c>
      <c r="F1481" s="447" t="s">
        <v>226</v>
      </c>
      <c r="G1481" s="447" t="s">
        <v>226</v>
      </c>
      <c r="H1481" s="447" t="s">
        <v>226</v>
      </c>
      <c r="I1481" s="447" t="s">
        <v>225</v>
      </c>
      <c r="J1481" s="447" t="s">
        <v>225</v>
      </c>
      <c r="K1481" s="447" t="s">
        <v>225</v>
      </c>
      <c r="L1481" s="447" t="s">
        <v>225</v>
      </c>
      <c r="M1481" s="447" t="s">
        <v>225</v>
      </c>
      <c r="N1481" s="447" t="s">
        <v>225</v>
      </c>
    </row>
    <row r="1482" spans="1:14" x14ac:dyDescent="0.3">
      <c r="A1482" s="447">
        <v>706978</v>
      </c>
      <c r="B1482" s="447" t="s">
        <v>317</v>
      </c>
      <c r="C1482" s="447" t="s">
        <v>226</v>
      </c>
      <c r="D1482" s="447" t="s">
        <v>226</v>
      </c>
      <c r="E1482" s="447" t="s">
        <v>226</v>
      </c>
      <c r="F1482" s="447" t="s">
        <v>225</v>
      </c>
      <c r="G1482" s="447" t="s">
        <v>226</v>
      </c>
      <c r="H1482" s="447" t="s">
        <v>226</v>
      </c>
      <c r="I1482" s="447" t="s">
        <v>225</v>
      </c>
      <c r="J1482" s="447" t="s">
        <v>225</v>
      </c>
      <c r="K1482" s="447" t="s">
        <v>225</v>
      </c>
      <c r="L1482" s="447" t="s">
        <v>225</v>
      </c>
      <c r="M1482" s="447" t="s">
        <v>225</v>
      </c>
      <c r="N1482" s="447" t="s">
        <v>225</v>
      </c>
    </row>
    <row r="1483" spans="1:14" x14ac:dyDescent="0.3">
      <c r="A1483" s="447">
        <v>706967</v>
      </c>
      <c r="B1483" s="447" t="s">
        <v>317</v>
      </c>
      <c r="C1483" s="447" t="s">
        <v>226</v>
      </c>
      <c r="D1483" s="447" t="s">
        <v>225</v>
      </c>
      <c r="E1483" s="447" t="s">
        <v>226</v>
      </c>
      <c r="F1483" s="447" t="s">
        <v>225</v>
      </c>
      <c r="G1483" s="447" t="s">
        <v>226</v>
      </c>
      <c r="H1483" s="447" t="s">
        <v>226</v>
      </c>
      <c r="I1483" s="447" t="s">
        <v>225</v>
      </c>
      <c r="J1483" s="447" t="s">
        <v>225</v>
      </c>
      <c r="K1483" s="447" t="s">
        <v>225</v>
      </c>
      <c r="L1483" s="447" t="s">
        <v>225</v>
      </c>
      <c r="M1483" s="447" t="s">
        <v>225</v>
      </c>
      <c r="N1483" s="447" t="s">
        <v>225</v>
      </c>
    </row>
    <row r="1484" spans="1:14" x14ac:dyDescent="0.3">
      <c r="A1484" s="447">
        <v>706854</v>
      </c>
      <c r="B1484" s="447" t="s">
        <v>317</v>
      </c>
      <c r="C1484" s="447" t="s">
        <v>226</v>
      </c>
      <c r="D1484" s="447" t="s">
        <v>226</v>
      </c>
      <c r="E1484" s="447" t="s">
        <v>226</v>
      </c>
      <c r="F1484" s="447" t="s">
        <v>225</v>
      </c>
      <c r="G1484" s="447" t="s">
        <v>226</v>
      </c>
      <c r="H1484" s="447" t="s">
        <v>225</v>
      </c>
      <c r="I1484" s="447" t="s">
        <v>225</v>
      </c>
      <c r="J1484" s="447" t="s">
        <v>225</v>
      </c>
      <c r="K1484" s="447" t="s">
        <v>225</v>
      </c>
      <c r="L1484" s="447" t="s">
        <v>225</v>
      </c>
      <c r="M1484" s="447" t="s">
        <v>225</v>
      </c>
      <c r="N1484" s="447" t="s">
        <v>225</v>
      </c>
    </row>
    <row r="1485" spans="1:14" x14ac:dyDescent="0.3">
      <c r="A1485" s="447">
        <v>706952</v>
      </c>
      <c r="B1485" s="447" t="s">
        <v>317</v>
      </c>
      <c r="C1485" s="447" t="s">
        <v>226</v>
      </c>
      <c r="D1485" s="447" t="s">
        <v>226</v>
      </c>
      <c r="E1485" s="447" t="s">
        <v>226</v>
      </c>
      <c r="F1485" s="447" t="s">
        <v>225</v>
      </c>
      <c r="G1485" s="447" t="s">
        <v>225</v>
      </c>
      <c r="H1485" s="447" t="s">
        <v>226</v>
      </c>
      <c r="I1485" s="447" t="s">
        <v>225</v>
      </c>
      <c r="J1485" s="447" t="s">
        <v>225</v>
      </c>
      <c r="K1485" s="447" t="s">
        <v>225</v>
      </c>
      <c r="L1485" s="447" t="s">
        <v>225</v>
      </c>
      <c r="M1485" s="447" t="s">
        <v>225</v>
      </c>
      <c r="N1485" s="447" t="s">
        <v>225</v>
      </c>
    </row>
    <row r="1486" spans="1:14" x14ac:dyDescent="0.3">
      <c r="A1486" s="447">
        <v>706868</v>
      </c>
      <c r="B1486" s="447" t="s">
        <v>317</v>
      </c>
      <c r="C1486" s="447" t="s">
        <v>226</v>
      </c>
      <c r="D1486" s="447" t="s">
        <v>226</v>
      </c>
      <c r="E1486" s="447" t="s">
        <v>226</v>
      </c>
      <c r="F1486" s="447" t="s">
        <v>226</v>
      </c>
      <c r="G1486" s="447" t="s">
        <v>225</v>
      </c>
      <c r="H1486" s="447" t="s">
        <v>226</v>
      </c>
      <c r="I1486" s="447" t="s">
        <v>225</v>
      </c>
      <c r="J1486" s="447" t="s">
        <v>225</v>
      </c>
      <c r="K1486" s="447" t="s">
        <v>225</v>
      </c>
      <c r="L1486" s="447" t="s">
        <v>225</v>
      </c>
      <c r="M1486" s="447" t="s">
        <v>225</v>
      </c>
      <c r="N1486" s="447" t="s">
        <v>225</v>
      </c>
    </row>
    <row r="1487" spans="1:14" x14ac:dyDescent="0.3">
      <c r="A1487" s="447">
        <v>707113</v>
      </c>
      <c r="B1487" s="447" t="s">
        <v>317</v>
      </c>
      <c r="C1487" s="447" t="s">
        <v>226</v>
      </c>
      <c r="D1487" s="447" t="s">
        <v>226</v>
      </c>
      <c r="E1487" s="447" t="s">
        <v>226</v>
      </c>
      <c r="F1487" s="447" t="s">
        <v>226</v>
      </c>
      <c r="G1487" s="447" t="s">
        <v>226</v>
      </c>
      <c r="H1487" s="447" t="s">
        <v>226</v>
      </c>
      <c r="I1487" s="447" t="s">
        <v>225</v>
      </c>
      <c r="J1487" s="447" t="s">
        <v>225</v>
      </c>
      <c r="K1487" s="447" t="s">
        <v>225</v>
      </c>
      <c r="L1487" s="447" t="s">
        <v>225</v>
      </c>
      <c r="M1487" s="447" t="s">
        <v>225</v>
      </c>
      <c r="N1487" s="447" t="s">
        <v>225</v>
      </c>
    </row>
    <row r="1488" spans="1:14" x14ac:dyDescent="0.3">
      <c r="A1488" s="447">
        <v>706754</v>
      </c>
      <c r="B1488" s="447" t="s">
        <v>317</v>
      </c>
      <c r="C1488" s="447" t="s">
        <v>226</v>
      </c>
      <c r="D1488" s="447" t="s">
        <v>226</v>
      </c>
      <c r="E1488" s="447" t="s">
        <v>226</v>
      </c>
      <c r="F1488" s="447" t="s">
        <v>226</v>
      </c>
      <c r="G1488" s="447" t="s">
        <v>226</v>
      </c>
      <c r="H1488" s="447" t="s">
        <v>226</v>
      </c>
      <c r="I1488" s="447" t="s">
        <v>225</v>
      </c>
      <c r="J1488" s="447" t="s">
        <v>225</v>
      </c>
      <c r="K1488" s="447" t="s">
        <v>225</v>
      </c>
      <c r="L1488" s="447" t="s">
        <v>225</v>
      </c>
      <c r="M1488" s="447" t="s">
        <v>225</v>
      </c>
      <c r="N1488" s="447" t="s">
        <v>225</v>
      </c>
    </row>
    <row r="1489" spans="1:14" x14ac:dyDescent="0.3">
      <c r="A1489" s="447">
        <v>706910</v>
      </c>
      <c r="B1489" s="447" t="s">
        <v>317</v>
      </c>
      <c r="C1489" s="447" t="s">
        <v>226</v>
      </c>
      <c r="D1489" s="447" t="s">
        <v>225</v>
      </c>
      <c r="E1489" s="447" t="s">
        <v>225</v>
      </c>
      <c r="F1489" s="447" t="s">
        <v>225</v>
      </c>
      <c r="G1489" s="447" t="s">
        <v>226</v>
      </c>
      <c r="H1489" s="447" t="s">
        <v>225</v>
      </c>
      <c r="I1489" s="447" t="s">
        <v>225</v>
      </c>
      <c r="J1489" s="447" t="s">
        <v>225</v>
      </c>
      <c r="K1489" s="447" t="s">
        <v>225</v>
      </c>
      <c r="L1489" s="447" t="s">
        <v>225</v>
      </c>
      <c r="M1489" s="447" t="s">
        <v>225</v>
      </c>
      <c r="N1489" s="447" t="s">
        <v>225</v>
      </c>
    </row>
    <row r="1490" spans="1:14" x14ac:dyDescent="0.3">
      <c r="A1490" s="447">
        <v>706782</v>
      </c>
      <c r="B1490" s="447" t="s">
        <v>317</v>
      </c>
      <c r="C1490" s="447" t="s">
        <v>226</v>
      </c>
      <c r="D1490" s="447" t="s">
        <v>226</v>
      </c>
      <c r="E1490" s="447" t="s">
        <v>226</v>
      </c>
      <c r="F1490" s="447" t="s">
        <v>225</v>
      </c>
      <c r="G1490" s="447" t="s">
        <v>226</v>
      </c>
      <c r="H1490" s="447" t="s">
        <v>225</v>
      </c>
      <c r="I1490" s="447" t="s">
        <v>225</v>
      </c>
      <c r="J1490" s="447" t="s">
        <v>225</v>
      </c>
      <c r="K1490" s="447" t="s">
        <v>225</v>
      </c>
      <c r="L1490" s="447" t="s">
        <v>225</v>
      </c>
      <c r="M1490" s="447" t="s">
        <v>225</v>
      </c>
      <c r="N1490" s="447" t="s">
        <v>225</v>
      </c>
    </row>
    <row r="1491" spans="1:14" x14ac:dyDescent="0.3">
      <c r="A1491" s="447">
        <v>706795</v>
      </c>
      <c r="B1491" s="447" t="s">
        <v>317</v>
      </c>
      <c r="C1491" s="447" t="s">
        <v>226</v>
      </c>
      <c r="D1491" s="447" t="s">
        <v>226</v>
      </c>
      <c r="E1491" s="447" t="s">
        <v>226</v>
      </c>
      <c r="F1491" s="447" t="s">
        <v>226</v>
      </c>
      <c r="G1491" s="447" t="s">
        <v>225</v>
      </c>
      <c r="H1491" s="447" t="s">
        <v>225</v>
      </c>
      <c r="I1491" s="447" t="s">
        <v>225</v>
      </c>
      <c r="J1491" s="447" t="s">
        <v>225</v>
      </c>
      <c r="K1491" s="447" t="s">
        <v>225</v>
      </c>
      <c r="L1491" s="447" t="s">
        <v>225</v>
      </c>
      <c r="M1491" s="447" t="s">
        <v>225</v>
      </c>
      <c r="N1491" s="447" t="s">
        <v>225</v>
      </c>
    </row>
    <row r="1492" spans="1:14" x14ac:dyDescent="0.3">
      <c r="A1492" s="447">
        <v>706847</v>
      </c>
      <c r="B1492" s="447" t="s">
        <v>317</v>
      </c>
      <c r="C1492" s="447" t="s">
        <v>226</v>
      </c>
      <c r="D1492" s="447" t="s">
        <v>226</v>
      </c>
      <c r="E1492" s="447" t="s">
        <v>226</v>
      </c>
      <c r="F1492" s="447" t="s">
        <v>226</v>
      </c>
      <c r="G1492" s="447" t="s">
        <v>226</v>
      </c>
      <c r="H1492" s="447" t="s">
        <v>225</v>
      </c>
      <c r="I1492" s="447" t="s">
        <v>225</v>
      </c>
      <c r="J1492" s="447" t="s">
        <v>225</v>
      </c>
      <c r="K1492" s="447" t="s">
        <v>225</v>
      </c>
      <c r="L1492" s="447" t="s">
        <v>225</v>
      </c>
      <c r="M1492" s="447" t="s">
        <v>225</v>
      </c>
      <c r="N1492" s="447" t="s">
        <v>225</v>
      </c>
    </row>
    <row r="1493" spans="1:14" x14ac:dyDescent="0.3">
      <c r="A1493" s="447">
        <v>706900</v>
      </c>
      <c r="B1493" s="447" t="s">
        <v>317</v>
      </c>
      <c r="C1493" s="447" t="s">
        <v>226</v>
      </c>
      <c r="D1493" s="447" t="s">
        <v>226</v>
      </c>
      <c r="E1493" s="447" t="s">
        <v>226</v>
      </c>
      <c r="F1493" s="447" t="s">
        <v>226</v>
      </c>
      <c r="G1493" s="447" t="s">
        <v>226</v>
      </c>
      <c r="H1493" s="447" t="s">
        <v>225</v>
      </c>
      <c r="I1493" s="447" t="s">
        <v>225</v>
      </c>
      <c r="J1493" s="447" t="s">
        <v>225</v>
      </c>
      <c r="K1493" s="447" t="s">
        <v>225</v>
      </c>
      <c r="L1493" s="447" t="s">
        <v>225</v>
      </c>
      <c r="M1493" s="447" t="s">
        <v>225</v>
      </c>
      <c r="N1493" s="447" t="s">
        <v>225</v>
      </c>
    </row>
    <row r="1494" spans="1:14" x14ac:dyDescent="0.3">
      <c r="A1494" s="447">
        <v>707141</v>
      </c>
      <c r="B1494" s="447" t="s">
        <v>317</v>
      </c>
      <c r="C1494" s="447" t="s">
        <v>226</v>
      </c>
      <c r="D1494" s="447" t="s">
        <v>226</v>
      </c>
      <c r="E1494" s="447" t="s">
        <v>226</v>
      </c>
      <c r="F1494" s="447" t="s">
        <v>226</v>
      </c>
      <c r="G1494" s="447" t="s">
        <v>226</v>
      </c>
      <c r="H1494" s="447" t="s">
        <v>226</v>
      </c>
      <c r="I1494" s="447" t="s">
        <v>225</v>
      </c>
      <c r="J1494" s="447" t="s">
        <v>225</v>
      </c>
      <c r="K1494" s="447" t="s">
        <v>225</v>
      </c>
      <c r="L1494" s="447" t="s">
        <v>225</v>
      </c>
      <c r="M1494" s="447" t="s">
        <v>225</v>
      </c>
      <c r="N1494" s="447" t="s">
        <v>225</v>
      </c>
    </row>
    <row r="1495" spans="1:14" x14ac:dyDescent="0.3">
      <c r="A1495" s="447">
        <v>706888</v>
      </c>
      <c r="B1495" s="447" t="s">
        <v>317</v>
      </c>
      <c r="C1495" s="447" t="s">
        <v>226</v>
      </c>
      <c r="D1495" s="447" t="s">
        <v>226</v>
      </c>
      <c r="E1495" s="447" t="s">
        <v>226</v>
      </c>
      <c r="F1495" s="447" t="s">
        <v>225</v>
      </c>
      <c r="G1495" s="447" t="s">
        <v>225</v>
      </c>
      <c r="H1495" s="447" t="s">
        <v>226</v>
      </c>
      <c r="I1495" s="447" t="s">
        <v>225</v>
      </c>
      <c r="J1495" s="447" t="s">
        <v>225</v>
      </c>
      <c r="K1495" s="447" t="s">
        <v>225</v>
      </c>
      <c r="L1495" s="447" t="s">
        <v>225</v>
      </c>
      <c r="M1495" s="447" t="s">
        <v>225</v>
      </c>
      <c r="N1495" s="447" t="s">
        <v>225</v>
      </c>
    </row>
    <row r="1496" spans="1:14" x14ac:dyDescent="0.3">
      <c r="A1496" s="447">
        <v>706939</v>
      </c>
      <c r="B1496" s="447" t="s">
        <v>317</v>
      </c>
      <c r="C1496" s="447" t="s">
        <v>226</v>
      </c>
      <c r="D1496" s="447" t="s">
        <v>226</v>
      </c>
      <c r="E1496" s="447" t="s">
        <v>226</v>
      </c>
      <c r="F1496" s="447" t="s">
        <v>226</v>
      </c>
      <c r="G1496" s="447" t="s">
        <v>226</v>
      </c>
      <c r="H1496" s="447" t="s">
        <v>226</v>
      </c>
      <c r="I1496" s="447" t="s">
        <v>225</v>
      </c>
      <c r="J1496" s="447" t="s">
        <v>225</v>
      </c>
      <c r="K1496" s="447" t="s">
        <v>225</v>
      </c>
      <c r="L1496" s="447" t="s">
        <v>225</v>
      </c>
      <c r="M1496" s="447" t="s">
        <v>225</v>
      </c>
      <c r="N1496" s="447" t="s">
        <v>225</v>
      </c>
    </row>
    <row r="1497" spans="1:14" x14ac:dyDescent="0.3">
      <c r="A1497" s="447">
        <v>706840</v>
      </c>
      <c r="B1497" s="447" t="s">
        <v>317</v>
      </c>
      <c r="C1497" s="447" t="s">
        <v>226</v>
      </c>
      <c r="D1497" s="447" t="s">
        <v>226</v>
      </c>
      <c r="E1497" s="447" t="s">
        <v>226</v>
      </c>
      <c r="F1497" s="447" t="s">
        <v>226</v>
      </c>
      <c r="G1497" s="447" t="s">
        <v>226</v>
      </c>
      <c r="H1497" s="447" t="s">
        <v>226</v>
      </c>
      <c r="I1497" s="447" t="s">
        <v>225</v>
      </c>
      <c r="J1497" s="447" t="s">
        <v>225</v>
      </c>
      <c r="K1497" s="447" t="s">
        <v>225</v>
      </c>
      <c r="L1497" s="447" t="s">
        <v>225</v>
      </c>
      <c r="M1497" s="447" t="s">
        <v>225</v>
      </c>
      <c r="N1497" s="447" t="s">
        <v>225</v>
      </c>
    </row>
    <row r="1498" spans="1:14" x14ac:dyDescent="0.3">
      <c r="A1498" s="447">
        <v>706889</v>
      </c>
      <c r="B1498" s="447" t="s">
        <v>317</v>
      </c>
      <c r="C1498" s="447" t="s">
        <v>226</v>
      </c>
      <c r="D1498" s="447" t="s">
        <v>226</v>
      </c>
      <c r="E1498" s="447" t="s">
        <v>226</v>
      </c>
      <c r="F1498" s="447" t="s">
        <v>226</v>
      </c>
      <c r="G1498" s="447" t="s">
        <v>226</v>
      </c>
      <c r="H1498" s="447" t="s">
        <v>226</v>
      </c>
      <c r="I1498" s="447" t="s">
        <v>225</v>
      </c>
      <c r="J1498" s="447" t="s">
        <v>225</v>
      </c>
      <c r="K1498" s="447" t="s">
        <v>225</v>
      </c>
      <c r="L1498" s="447" t="s">
        <v>225</v>
      </c>
      <c r="M1498" s="447" t="s">
        <v>225</v>
      </c>
      <c r="N1498" s="447" t="s">
        <v>225</v>
      </c>
    </row>
    <row r="1499" spans="1:14" x14ac:dyDescent="0.3">
      <c r="A1499" s="447">
        <v>706845</v>
      </c>
      <c r="B1499" s="447" t="s">
        <v>317</v>
      </c>
      <c r="C1499" s="447" t="s">
        <v>226</v>
      </c>
      <c r="D1499" s="447" t="s">
        <v>225</v>
      </c>
      <c r="E1499" s="447" t="s">
        <v>226</v>
      </c>
      <c r="F1499" s="447" t="s">
        <v>225</v>
      </c>
      <c r="G1499" s="447" t="s">
        <v>225</v>
      </c>
      <c r="H1499" s="447" t="s">
        <v>226</v>
      </c>
      <c r="I1499" s="447" t="s">
        <v>225</v>
      </c>
      <c r="J1499" s="447" t="s">
        <v>225</v>
      </c>
      <c r="K1499" s="447" t="s">
        <v>225</v>
      </c>
      <c r="L1499" s="447" t="s">
        <v>225</v>
      </c>
      <c r="M1499" s="447" t="s">
        <v>225</v>
      </c>
      <c r="N1499" s="447" t="s">
        <v>225</v>
      </c>
    </row>
    <row r="1500" spans="1:14" x14ac:dyDescent="0.3">
      <c r="A1500" s="447">
        <v>707052</v>
      </c>
      <c r="B1500" s="447" t="s">
        <v>317</v>
      </c>
      <c r="C1500" s="447" t="s">
        <v>226</v>
      </c>
      <c r="D1500" s="447" t="s">
        <v>226</v>
      </c>
      <c r="E1500" s="447" t="s">
        <v>226</v>
      </c>
      <c r="F1500" s="447" t="s">
        <v>226</v>
      </c>
      <c r="G1500" s="447" t="s">
        <v>225</v>
      </c>
      <c r="H1500" s="447" t="s">
        <v>225</v>
      </c>
      <c r="I1500" s="447" t="s">
        <v>225</v>
      </c>
      <c r="J1500" s="447" t="s">
        <v>225</v>
      </c>
      <c r="K1500" s="447" t="s">
        <v>225</v>
      </c>
      <c r="L1500" s="447" t="s">
        <v>225</v>
      </c>
      <c r="M1500" s="447" t="s">
        <v>225</v>
      </c>
      <c r="N1500" s="447" t="s">
        <v>225</v>
      </c>
    </row>
    <row r="1501" spans="1:14" x14ac:dyDescent="0.3">
      <c r="A1501" s="447">
        <v>706774</v>
      </c>
      <c r="B1501" s="447" t="s">
        <v>317</v>
      </c>
      <c r="C1501" s="447" t="s">
        <v>226</v>
      </c>
      <c r="D1501" s="447" t="s">
        <v>226</v>
      </c>
      <c r="E1501" s="447" t="s">
        <v>226</v>
      </c>
      <c r="F1501" s="447" t="s">
        <v>226</v>
      </c>
      <c r="G1501" s="447" t="s">
        <v>226</v>
      </c>
      <c r="H1501" s="447" t="s">
        <v>226</v>
      </c>
      <c r="I1501" s="447" t="s">
        <v>225</v>
      </c>
      <c r="J1501" s="447" t="s">
        <v>225</v>
      </c>
      <c r="K1501" s="447" t="s">
        <v>225</v>
      </c>
      <c r="L1501" s="447" t="s">
        <v>225</v>
      </c>
      <c r="M1501" s="447" t="s">
        <v>225</v>
      </c>
      <c r="N1501" s="447" t="s">
        <v>225</v>
      </c>
    </row>
    <row r="1502" spans="1:14" x14ac:dyDescent="0.3">
      <c r="A1502" s="447">
        <v>707106</v>
      </c>
      <c r="B1502" s="447" t="s">
        <v>317</v>
      </c>
      <c r="C1502" s="447" t="s">
        <v>226</v>
      </c>
      <c r="D1502" s="447" t="s">
        <v>226</v>
      </c>
      <c r="E1502" s="447" t="s">
        <v>226</v>
      </c>
      <c r="F1502" s="447" t="s">
        <v>226</v>
      </c>
      <c r="G1502" s="447" t="s">
        <v>226</v>
      </c>
      <c r="H1502" s="447" t="s">
        <v>226</v>
      </c>
      <c r="I1502" s="447" t="s">
        <v>225</v>
      </c>
      <c r="J1502" s="447" t="s">
        <v>225</v>
      </c>
      <c r="K1502" s="447" t="s">
        <v>225</v>
      </c>
      <c r="L1502" s="447" t="s">
        <v>225</v>
      </c>
      <c r="M1502" s="447" t="s">
        <v>225</v>
      </c>
      <c r="N1502" s="447" t="s">
        <v>225</v>
      </c>
    </row>
    <row r="1503" spans="1:14" x14ac:dyDescent="0.3">
      <c r="A1503" s="447">
        <v>706768</v>
      </c>
      <c r="B1503" s="447" t="s">
        <v>317</v>
      </c>
      <c r="C1503" s="447" t="s">
        <v>226</v>
      </c>
      <c r="D1503" s="447" t="s">
        <v>226</v>
      </c>
      <c r="E1503" s="447" t="s">
        <v>225</v>
      </c>
      <c r="F1503" s="447" t="s">
        <v>225</v>
      </c>
      <c r="G1503" s="447" t="s">
        <v>226</v>
      </c>
      <c r="H1503" s="447" t="s">
        <v>226</v>
      </c>
      <c r="I1503" s="447" t="s">
        <v>225</v>
      </c>
      <c r="J1503" s="447" t="s">
        <v>225</v>
      </c>
      <c r="K1503" s="447" t="s">
        <v>225</v>
      </c>
      <c r="L1503" s="447" t="s">
        <v>225</v>
      </c>
      <c r="M1503" s="447" t="s">
        <v>225</v>
      </c>
      <c r="N1503" s="447" t="s">
        <v>225</v>
      </c>
    </row>
    <row r="1504" spans="1:14" x14ac:dyDescent="0.3">
      <c r="A1504" s="447">
        <v>706856</v>
      </c>
      <c r="B1504" s="447" t="s">
        <v>317</v>
      </c>
      <c r="C1504" s="447" t="s">
        <v>226</v>
      </c>
      <c r="D1504" s="447" t="s">
        <v>225</v>
      </c>
      <c r="E1504" s="447" t="s">
        <v>226</v>
      </c>
      <c r="F1504" s="447" t="s">
        <v>226</v>
      </c>
      <c r="G1504" s="447" t="s">
        <v>225</v>
      </c>
      <c r="H1504" s="447" t="s">
        <v>226</v>
      </c>
      <c r="I1504" s="447" t="s">
        <v>225</v>
      </c>
      <c r="J1504" s="447" t="s">
        <v>225</v>
      </c>
      <c r="K1504" s="447" t="s">
        <v>225</v>
      </c>
      <c r="L1504" s="447" t="s">
        <v>225</v>
      </c>
      <c r="M1504" s="447" t="s">
        <v>225</v>
      </c>
      <c r="N1504" s="447" t="s">
        <v>225</v>
      </c>
    </row>
    <row r="1505" spans="1:14" x14ac:dyDescent="0.3">
      <c r="A1505" s="447">
        <v>707011</v>
      </c>
      <c r="B1505" s="447" t="s">
        <v>317</v>
      </c>
      <c r="C1505" s="447" t="s">
        <v>226</v>
      </c>
      <c r="D1505" s="447" t="s">
        <v>226</v>
      </c>
      <c r="E1505" s="447" t="s">
        <v>226</v>
      </c>
      <c r="F1505" s="447" t="s">
        <v>226</v>
      </c>
      <c r="G1505" s="447" t="s">
        <v>226</v>
      </c>
      <c r="H1505" s="447" t="s">
        <v>225</v>
      </c>
      <c r="I1505" s="447" t="s">
        <v>225</v>
      </c>
      <c r="J1505" s="447" t="s">
        <v>225</v>
      </c>
      <c r="K1505" s="447" t="s">
        <v>225</v>
      </c>
      <c r="L1505" s="447" t="s">
        <v>225</v>
      </c>
      <c r="M1505" s="447" t="s">
        <v>225</v>
      </c>
      <c r="N1505" s="447" t="s">
        <v>225</v>
      </c>
    </row>
    <row r="1506" spans="1:14" x14ac:dyDescent="0.3">
      <c r="A1506" s="447">
        <v>707040</v>
      </c>
      <c r="B1506" s="447" t="s">
        <v>317</v>
      </c>
      <c r="C1506" s="447" t="s">
        <v>226</v>
      </c>
      <c r="D1506" s="447" t="s">
        <v>226</v>
      </c>
      <c r="E1506" s="447" t="s">
        <v>226</v>
      </c>
      <c r="F1506" s="447" t="s">
        <v>226</v>
      </c>
      <c r="G1506" s="447" t="s">
        <v>226</v>
      </c>
      <c r="H1506" s="447" t="s">
        <v>226</v>
      </c>
      <c r="I1506" s="447" t="s">
        <v>225</v>
      </c>
      <c r="J1506" s="447" t="s">
        <v>225</v>
      </c>
      <c r="K1506" s="447" t="s">
        <v>225</v>
      </c>
      <c r="L1506" s="447" t="s">
        <v>225</v>
      </c>
      <c r="M1506" s="447" t="s">
        <v>225</v>
      </c>
      <c r="N1506" s="447" t="s">
        <v>225</v>
      </c>
    </row>
    <row r="1507" spans="1:14" x14ac:dyDescent="0.3">
      <c r="A1507" s="447">
        <v>707101</v>
      </c>
      <c r="B1507" s="447" t="s">
        <v>317</v>
      </c>
      <c r="C1507" s="447" t="s">
        <v>226</v>
      </c>
      <c r="D1507" s="447" t="s">
        <v>226</v>
      </c>
      <c r="E1507" s="447" t="s">
        <v>226</v>
      </c>
      <c r="F1507" s="447" t="s">
        <v>225</v>
      </c>
      <c r="G1507" s="447" t="s">
        <v>225</v>
      </c>
      <c r="H1507" s="447" t="s">
        <v>225</v>
      </c>
      <c r="I1507" s="447" t="s">
        <v>225</v>
      </c>
      <c r="J1507" s="447" t="s">
        <v>225</v>
      </c>
      <c r="K1507" s="447" t="s">
        <v>225</v>
      </c>
      <c r="L1507" s="447" t="s">
        <v>225</v>
      </c>
      <c r="M1507" s="447" t="s">
        <v>225</v>
      </c>
      <c r="N1507" s="447" t="s">
        <v>225</v>
      </c>
    </row>
    <row r="1508" spans="1:14" x14ac:dyDescent="0.3">
      <c r="A1508" s="447">
        <v>706811</v>
      </c>
      <c r="B1508" s="447" t="s">
        <v>317</v>
      </c>
      <c r="C1508" s="447" t="s">
        <v>226</v>
      </c>
      <c r="D1508" s="447" t="s">
        <v>226</v>
      </c>
      <c r="E1508" s="447" t="s">
        <v>225</v>
      </c>
      <c r="F1508" s="447" t="s">
        <v>226</v>
      </c>
      <c r="G1508" s="447" t="s">
        <v>225</v>
      </c>
      <c r="H1508" s="447" t="s">
        <v>225</v>
      </c>
      <c r="I1508" s="447" t="s">
        <v>225</v>
      </c>
      <c r="J1508" s="447" t="s">
        <v>225</v>
      </c>
      <c r="K1508" s="447" t="s">
        <v>225</v>
      </c>
      <c r="L1508" s="447" t="s">
        <v>225</v>
      </c>
      <c r="M1508" s="447" t="s">
        <v>225</v>
      </c>
      <c r="N1508" s="447" t="s">
        <v>225</v>
      </c>
    </row>
    <row r="1509" spans="1:14" x14ac:dyDescent="0.3">
      <c r="A1509" s="447">
        <v>707064</v>
      </c>
      <c r="B1509" s="447" t="s">
        <v>317</v>
      </c>
      <c r="C1509" s="447" t="s">
        <v>226</v>
      </c>
      <c r="D1509" s="447" t="s">
        <v>226</v>
      </c>
      <c r="E1509" s="447" t="s">
        <v>226</v>
      </c>
      <c r="F1509" s="447" t="s">
        <v>226</v>
      </c>
      <c r="G1509" s="447" t="s">
        <v>226</v>
      </c>
      <c r="H1509" s="447" t="s">
        <v>226</v>
      </c>
      <c r="I1509" s="447" t="s">
        <v>225</v>
      </c>
      <c r="J1509" s="447" t="s">
        <v>225</v>
      </c>
      <c r="K1509" s="447" t="s">
        <v>225</v>
      </c>
      <c r="L1509" s="447" t="s">
        <v>225</v>
      </c>
      <c r="M1509" s="447" t="s">
        <v>225</v>
      </c>
      <c r="N1509" s="447" t="s">
        <v>225</v>
      </c>
    </row>
    <row r="1510" spans="1:14" x14ac:dyDescent="0.3">
      <c r="A1510" s="447">
        <v>706954</v>
      </c>
      <c r="B1510" s="447" t="s">
        <v>317</v>
      </c>
      <c r="C1510" s="447" t="s">
        <v>226</v>
      </c>
      <c r="D1510" s="447" t="s">
        <v>226</v>
      </c>
      <c r="E1510" s="447" t="s">
        <v>226</v>
      </c>
      <c r="F1510" s="447" t="s">
        <v>226</v>
      </c>
      <c r="G1510" s="447" t="s">
        <v>226</v>
      </c>
      <c r="H1510" s="447" t="s">
        <v>226</v>
      </c>
      <c r="I1510" s="447" t="s">
        <v>225</v>
      </c>
      <c r="J1510" s="447" t="s">
        <v>225</v>
      </c>
      <c r="K1510" s="447" t="s">
        <v>225</v>
      </c>
      <c r="L1510" s="447" t="s">
        <v>225</v>
      </c>
      <c r="M1510" s="447" t="s">
        <v>225</v>
      </c>
      <c r="N1510" s="447" t="s">
        <v>225</v>
      </c>
    </row>
    <row r="1511" spans="1:14" x14ac:dyDescent="0.3">
      <c r="A1511" s="447">
        <v>707034</v>
      </c>
      <c r="B1511" s="447" t="s">
        <v>317</v>
      </c>
      <c r="C1511" s="447" t="s">
        <v>226</v>
      </c>
      <c r="D1511" s="447" t="s">
        <v>226</v>
      </c>
      <c r="E1511" s="447" t="s">
        <v>226</v>
      </c>
      <c r="F1511" s="447" t="s">
        <v>226</v>
      </c>
      <c r="G1511" s="447" t="s">
        <v>226</v>
      </c>
      <c r="H1511" s="447" t="s">
        <v>225</v>
      </c>
      <c r="I1511" s="447" t="s">
        <v>225</v>
      </c>
      <c r="J1511" s="447" t="s">
        <v>225</v>
      </c>
      <c r="K1511" s="447" t="s">
        <v>225</v>
      </c>
      <c r="L1511" s="447" t="s">
        <v>225</v>
      </c>
      <c r="M1511" s="447" t="s">
        <v>225</v>
      </c>
      <c r="N1511" s="447" t="s">
        <v>225</v>
      </c>
    </row>
    <row r="1512" spans="1:14" x14ac:dyDescent="0.3">
      <c r="A1512" s="447">
        <v>706793</v>
      </c>
      <c r="B1512" s="447" t="s">
        <v>317</v>
      </c>
      <c r="C1512" s="447" t="s">
        <v>226</v>
      </c>
      <c r="D1512" s="447" t="s">
        <v>226</v>
      </c>
      <c r="E1512" s="447" t="s">
        <v>226</v>
      </c>
      <c r="F1512" s="447" t="s">
        <v>226</v>
      </c>
      <c r="G1512" s="447" t="s">
        <v>226</v>
      </c>
      <c r="H1512" s="447" t="s">
        <v>225</v>
      </c>
      <c r="I1512" s="447" t="s">
        <v>225</v>
      </c>
      <c r="J1512" s="447" t="s">
        <v>225</v>
      </c>
      <c r="K1512" s="447" t="s">
        <v>225</v>
      </c>
      <c r="L1512" s="447" t="s">
        <v>225</v>
      </c>
      <c r="M1512" s="447" t="s">
        <v>225</v>
      </c>
      <c r="N1512" s="447" t="s">
        <v>225</v>
      </c>
    </row>
    <row r="1513" spans="1:14" x14ac:dyDescent="0.3">
      <c r="A1513" s="447">
        <v>706930</v>
      </c>
      <c r="B1513" s="447" t="s">
        <v>317</v>
      </c>
      <c r="C1513" s="447" t="s">
        <v>226</v>
      </c>
      <c r="D1513" s="447" t="s">
        <v>226</v>
      </c>
      <c r="E1513" s="447" t="s">
        <v>226</v>
      </c>
      <c r="F1513" s="447" t="s">
        <v>226</v>
      </c>
      <c r="G1513" s="447" t="s">
        <v>225</v>
      </c>
      <c r="H1513" s="447" t="s">
        <v>225</v>
      </c>
      <c r="I1513" s="447" t="s">
        <v>225</v>
      </c>
      <c r="J1513" s="447" t="s">
        <v>225</v>
      </c>
      <c r="K1513" s="447" t="s">
        <v>225</v>
      </c>
      <c r="L1513" s="447" t="s">
        <v>225</v>
      </c>
      <c r="M1513" s="447" t="s">
        <v>225</v>
      </c>
      <c r="N1513" s="447" t="s">
        <v>225</v>
      </c>
    </row>
    <row r="1514" spans="1:14" x14ac:dyDescent="0.3">
      <c r="A1514" s="447">
        <v>707050</v>
      </c>
      <c r="B1514" s="447" t="s">
        <v>317</v>
      </c>
      <c r="C1514" s="447" t="s">
        <v>226</v>
      </c>
      <c r="D1514" s="447" t="s">
        <v>225</v>
      </c>
      <c r="E1514" s="447" t="s">
        <v>225</v>
      </c>
      <c r="F1514" s="447" t="s">
        <v>226</v>
      </c>
      <c r="G1514" s="447" t="s">
        <v>225</v>
      </c>
      <c r="H1514" s="447" t="s">
        <v>225</v>
      </c>
      <c r="I1514" s="447" t="s">
        <v>225</v>
      </c>
      <c r="J1514" s="447" t="s">
        <v>225</v>
      </c>
      <c r="K1514" s="447" t="s">
        <v>225</v>
      </c>
      <c r="L1514" s="447" t="s">
        <v>225</v>
      </c>
      <c r="M1514" s="447" t="s">
        <v>225</v>
      </c>
      <c r="N1514" s="447" t="s">
        <v>225</v>
      </c>
    </row>
    <row r="1515" spans="1:14" x14ac:dyDescent="0.3">
      <c r="A1515" s="447">
        <v>706968</v>
      </c>
      <c r="B1515" s="447" t="s">
        <v>317</v>
      </c>
      <c r="C1515" s="447" t="s">
        <v>226</v>
      </c>
      <c r="D1515" s="447" t="s">
        <v>226</v>
      </c>
      <c r="E1515" s="447" t="s">
        <v>226</v>
      </c>
      <c r="F1515" s="447" t="s">
        <v>226</v>
      </c>
      <c r="G1515" s="447" t="s">
        <v>226</v>
      </c>
      <c r="H1515" s="447" t="s">
        <v>225</v>
      </c>
      <c r="I1515" s="447" t="s">
        <v>225</v>
      </c>
      <c r="J1515" s="447" t="s">
        <v>225</v>
      </c>
      <c r="K1515" s="447" t="s">
        <v>225</v>
      </c>
      <c r="L1515" s="447" t="s">
        <v>225</v>
      </c>
      <c r="M1515" s="447" t="s">
        <v>225</v>
      </c>
      <c r="N1515" s="447" t="s">
        <v>225</v>
      </c>
    </row>
    <row r="1516" spans="1:14" x14ac:dyDescent="0.3">
      <c r="A1516" s="447">
        <v>706826</v>
      </c>
      <c r="B1516" s="447" t="s">
        <v>317</v>
      </c>
      <c r="C1516" s="447" t="s">
        <v>226</v>
      </c>
      <c r="D1516" s="447" t="s">
        <v>226</v>
      </c>
      <c r="E1516" s="447" t="s">
        <v>226</v>
      </c>
      <c r="F1516" s="447" t="s">
        <v>226</v>
      </c>
      <c r="G1516" s="447" t="s">
        <v>226</v>
      </c>
      <c r="H1516" s="447" t="s">
        <v>226</v>
      </c>
      <c r="I1516" s="447" t="s">
        <v>225</v>
      </c>
      <c r="J1516" s="447" t="s">
        <v>225</v>
      </c>
      <c r="K1516" s="447" t="s">
        <v>225</v>
      </c>
      <c r="L1516" s="447" t="s">
        <v>225</v>
      </c>
      <c r="M1516" s="447" t="s">
        <v>225</v>
      </c>
      <c r="N1516" s="447" t="s">
        <v>225</v>
      </c>
    </row>
    <row r="1517" spans="1:14" x14ac:dyDescent="0.3">
      <c r="A1517" s="447">
        <v>706925</v>
      </c>
      <c r="B1517" s="447" t="s">
        <v>317</v>
      </c>
      <c r="C1517" s="447" t="s">
        <v>226</v>
      </c>
      <c r="D1517" s="447" t="s">
        <v>226</v>
      </c>
      <c r="E1517" s="447" t="s">
        <v>226</v>
      </c>
      <c r="F1517" s="447" t="s">
        <v>226</v>
      </c>
      <c r="G1517" s="447" t="s">
        <v>226</v>
      </c>
      <c r="H1517" s="447" t="s">
        <v>226</v>
      </c>
      <c r="I1517" s="447" t="s">
        <v>225</v>
      </c>
      <c r="J1517" s="447" t="s">
        <v>225</v>
      </c>
      <c r="K1517" s="447" t="s">
        <v>225</v>
      </c>
      <c r="L1517" s="447" t="s">
        <v>225</v>
      </c>
      <c r="M1517" s="447" t="s">
        <v>225</v>
      </c>
      <c r="N1517" s="447" t="s">
        <v>225</v>
      </c>
    </row>
    <row r="1518" spans="1:14" x14ac:dyDescent="0.3">
      <c r="A1518" s="447">
        <v>706788</v>
      </c>
      <c r="B1518" s="447" t="s">
        <v>317</v>
      </c>
      <c r="C1518" s="447" t="s">
        <v>226</v>
      </c>
      <c r="D1518" s="447" t="s">
        <v>226</v>
      </c>
      <c r="E1518" s="447" t="s">
        <v>226</v>
      </c>
      <c r="F1518" s="447" t="s">
        <v>226</v>
      </c>
      <c r="G1518" s="447" t="s">
        <v>226</v>
      </c>
      <c r="H1518" s="447" t="s">
        <v>226</v>
      </c>
      <c r="I1518" s="447" t="s">
        <v>225</v>
      </c>
      <c r="J1518" s="447" t="s">
        <v>225</v>
      </c>
      <c r="K1518" s="447" t="s">
        <v>225</v>
      </c>
      <c r="L1518" s="447" t="s">
        <v>225</v>
      </c>
      <c r="M1518" s="447" t="s">
        <v>225</v>
      </c>
      <c r="N1518" s="447" t="s">
        <v>225</v>
      </c>
    </row>
    <row r="1519" spans="1:14" x14ac:dyDescent="0.3">
      <c r="A1519" s="447">
        <v>707080</v>
      </c>
      <c r="B1519" s="447" t="s">
        <v>317</v>
      </c>
      <c r="C1519" s="447" t="s">
        <v>226</v>
      </c>
      <c r="D1519" s="447" t="s">
        <v>226</v>
      </c>
      <c r="E1519" s="447" t="s">
        <v>226</v>
      </c>
      <c r="F1519" s="447" t="s">
        <v>226</v>
      </c>
      <c r="G1519" s="447" t="s">
        <v>225</v>
      </c>
      <c r="H1519" s="447" t="s">
        <v>225</v>
      </c>
      <c r="I1519" s="447" t="s">
        <v>225</v>
      </c>
      <c r="J1519" s="447" t="s">
        <v>225</v>
      </c>
      <c r="K1519" s="447" t="s">
        <v>225</v>
      </c>
      <c r="L1519" s="447" t="s">
        <v>225</v>
      </c>
      <c r="M1519" s="447" t="s">
        <v>225</v>
      </c>
      <c r="N1519" s="447" t="s">
        <v>225</v>
      </c>
    </row>
    <row r="1520" spans="1:14" x14ac:dyDescent="0.3">
      <c r="A1520" s="447">
        <v>706779</v>
      </c>
      <c r="B1520" s="447" t="s">
        <v>317</v>
      </c>
      <c r="C1520" s="447" t="s">
        <v>226</v>
      </c>
      <c r="D1520" s="447" t="s">
        <v>225</v>
      </c>
      <c r="E1520" s="447" t="s">
        <v>226</v>
      </c>
      <c r="F1520" s="447" t="s">
        <v>226</v>
      </c>
      <c r="G1520" s="447" t="s">
        <v>225</v>
      </c>
      <c r="H1520" s="447" t="s">
        <v>226</v>
      </c>
      <c r="I1520" s="447" t="s">
        <v>225</v>
      </c>
      <c r="J1520" s="447" t="s">
        <v>225</v>
      </c>
      <c r="K1520" s="447" t="s">
        <v>225</v>
      </c>
      <c r="L1520" s="447" t="s">
        <v>225</v>
      </c>
      <c r="M1520" s="447" t="s">
        <v>225</v>
      </c>
      <c r="N1520" s="447" t="s">
        <v>225</v>
      </c>
    </row>
    <row r="1521" spans="1:14" x14ac:dyDescent="0.3">
      <c r="A1521" s="447">
        <v>707030</v>
      </c>
      <c r="B1521" s="447" t="s">
        <v>317</v>
      </c>
      <c r="C1521" s="447" t="s">
        <v>226</v>
      </c>
      <c r="D1521" s="447" t="s">
        <v>226</v>
      </c>
      <c r="E1521" s="447" t="s">
        <v>226</v>
      </c>
      <c r="F1521" s="447" t="s">
        <v>226</v>
      </c>
      <c r="G1521" s="447" t="s">
        <v>226</v>
      </c>
      <c r="H1521" s="447" t="s">
        <v>226</v>
      </c>
      <c r="I1521" s="447" t="s">
        <v>225</v>
      </c>
      <c r="J1521" s="447" t="s">
        <v>225</v>
      </c>
      <c r="K1521" s="447" t="s">
        <v>225</v>
      </c>
      <c r="L1521" s="447" t="s">
        <v>225</v>
      </c>
      <c r="M1521" s="447" t="s">
        <v>225</v>
      </c>
      <c r="N1521" s="447" t="s">
        <v>225</v>
      </c>
    </row>
    <row r="1522" spans="1:14" x14ac:dyDescent="0.3">
      <c r="A1522" s="447">
        <v>707016</v>
      </c>
      <c r="B1522" s="447" t="s">
        <v>317</v>
      </c>
      <c r="C1522" s="447" t="s">
        <v>226</v>
      </c>
      <c r="D1522" s="447" t="s">
        <v>226</v>
      </c>
      <c r="E1522" s="447" t="s">
        <v>226</v>
      </c>
      <c r="F1522" s="447" t="s">
        <v>225</v>
      </c>
      <c r="G1522" s="447" t="s">
        <v>225</v>
      </c>
      <c r="H1522" s="447" t="s">
        <v>226</v>
      </c>
      <c r="I1522" s="447" t="s">
        <v>225</v>
      </c>
      <c r="J1522" s="447" t="s">
        <v>225</v>
      </c>
      <c r="K1522" s="447" t="s">
        <v>225</v>
      </c>
      <c r="L1522" s="447" t="s">
        <v>225</v>
      </c>
      <c r="M1522" s="447" t="s">
        <v>225</v>
      </c>
      <c r="N1522" s="447" t="s">
        <v>225</v>
      </c>
    </row>
    <row r="1523" spans="1:14" x14ac:dyDescent="0.3">
      <c r="A1523" s="447">
        <v>707140</v>
      </c>
      <c r="B1523" s="447" t="s">
        <v>317</v>
      </c>
      <c r="C1523" s="447" t="s">
        <v>226</v>
      </c>
      <c r="D1523" s="447" t="s">
        <v>226</v>
      </c>
      <c r="E1523" s="447" t="s">
        <v>226</v>
      </c>
      <c r="F1523" s="447" t="s">
        <v>226</v>
      </c>
      <c r="G1523" s="447" t="s">
        <v>225</v>
      </c>
      <c r="H1523" s="447" t="s">
        <v>225</v>
      </c>
      <c r="I1523" s="447" t="s">
        <v>225</v>
      </c>
      <c r="J1523" s="447" t="s">
        <v>225</v>
      </c>
      <c r="K1523" s="447" t="s">
        <v>225</v>
      </c>
      <c r="L1523" s="447" t="s">
        <v>225</v>
      </c>
      <c r="M1523" s="447" t="s">
        <v>225</v>
      </c>
      <c r="N1523" s="447" t="s">
        <v>225</v>
      </c>
    </row>
    <row r="1524" spans="1:14" x14ac:dyDescent="0.3">
      <c r="A1524" s="447">
        <v>706808</v>
      </c>
      <c r="B1524" s="447" t="s">
        <v>317</v>
      </c>
      <c r="C1524" s="447" t="s">
        <v>226</v>
      </c>
      <c r="D1524" s="447" t="s">
        <v>226</v>
      </c>
      <c r="E1524" s="447" t="s">
        <v>226</v>
      </c>
      <c r="F1524" s="447" t="s">
        <v>226</v>
      </c>
      <c r="G1524" s="447" t="s">
        <v>225</v>
      </c>
      <c r="H1524" s="447" t="s">
        <v>225</v>
      </c>
      <c r="I1524" s="447" t="s">
        <v>225</v>
      </c>
      <c r="J1524" s="447" t="s">
        <v>225</v>
      </c>
      <c r="K1524" s="447" t="s">
        <v>225</v>
      </c>
      <c r="L1524" s="447" t="s">
        <v>225</v>
      </c>
      <c r="M1524" s="447" t="s">
        <v>225</v>
      </c>
      <c r="N1524" s="447" t="s">
        <v>225</v>
      </c>
    </row>
    <row r="1525" spans="1:14" x14ac:dyDescent="0.3">
      <c r="A1525" s="447">
        <v>706927</v>
      </c>
      <c r="B1525" s="447" t="s">
        <v>317</v>
      </c>
      <c r="C1525" s="447" t="s">
        <v>226</v>
      </c>
      <c r="D1525" s="447" t="s">
        <v>226</v>
      </c>
      <c r="E1525" s="447" t="s">
        <v>226</v>
      </c>
      <c r="F1525" s="447" t="s">
        <v>225</v>
      </c>
      <c r="G1525" s="447" t="s">
        <v>225</v>
      </c>
      <c r="H1525" s="447" t="s">
        <v>226</v>
      </c>
      <c r="I1525" s="447" t="s">
        <v>225</v>
      </c>
      <c r="J1525" s="447" t="s">
        <v>225</v>
      </c>
      <c r="K1525" s="447" t="s">
        <v>225</v>
      </c>
      <c r="L1525" s="447" t="s">
        <v>225</v>
      </c>
      <c r="M1525" s="447" t="s">
        <v>225</v>
      </c>
      <c r="N1525" s="447" t="s">
        <v>225</v>
      </c>
    </row>
    <row r="1526" spans="1:14" x14ac:dyDescent="0.3">
      <c r="A1526" s="447">
        <v>707117</v>
      </c>
      <c r="B1526" s="447" t="s">
        <v>317</v>
      </c>
      <c r="C1526" s="447" t="s">
        <v>226</v>
      </c>
      <c r="D1526" s="447" t="s">
        <v>225</v>
      </c>
      <c r="E1526" s="447" t="s">
        <v>226</v>
      </c>
      <c r="F1526" s="447" t="s">
        <v>226</v>
      </c>
      <c r="G1526" s="447" t="s">
        <v>226</v>
      </c>
      <c r="H1526" s="447" t="s">
        <v>225</v>
      </c>
      <c r="I1526" s="447" t="s">
        <v>225</v>
      </c>
      <c r="J1526" s="447" t="s">
        <v>225</v>
      </c>
      <c r="K1526" s="447" t="s">
        <v>225</v>
      </c>
      <c r="L1526" s="447" t="s">
        <v>225</v>
      </c>
      <c r="M1526" s="447" t="s">
        <v>225</v>
      </c>
      <c r="N1526" s="447" t="s">
        <v>225</v>
      </c>
    </row>
    <row r="1527" spans="1:14" x14ac:dyDescent="0.3">
      <c r="A1527" s="447">
        <v>706798</v>
      </c>
      <c r="B1527" s="447" t="s">
        <v>317</v>
      </c>
      <c r="C1527" s="447" t="s">
        <v>226</v>
      </c>
      <c r="D1527" s="447" t="s">
        <v>226</v>
      </c>
      <c r="E1527" s="447" t="s">
        <v>226</v>
      </c>
      <c r="F1527" s="447" t="s">
        <v>226</v>
      </c>
      <c r="G1527" s="447" t="s">
        <v>226</v>
      </c>
      <c r="H1527" s="447" t="s">
        <v>226</v>
      </c>
      <c r="I1527" s="447" t="s">
        <v>225</v>
      </c>
      <c r="J1527" s="447" t="s">
        <v>225</v>
      </c>
      <c r="K1527" s="447" t="s">
        <v>225</v>
      </c>
      <c r="L1527" s="447" t="s">
        <v>225</v>
      </c>
      <c r="M1527" s="447" t="s">
        <v>225</v>
      </c>
      <c r="N1527" s="447" t="s">
        <v>225</v>
      </c>
    </row>
    <row r="1528" spans="1:14" x14ac:dyDescent="0.3">
      <c r="A1528" s="447">
        <v>706885</v>
      </c>
      <c r="B1528" s="447" t="s">
        <v>317</v>
      </c>
      <c r="C1528" s="447" t="s">
        <v>226</v>
      </c>
      <c r="D1528" s="447" t="s">
        <v>225</v>
      </c>
      <c r="E1528" s="447" t="s">
        <v>226</v>
      </c>
      <c r="F1528" s="447" t="s">
        <v>225</v>
      </c>
      <c r="G1528" s="447" t="s">
        <v>225</v>
      </c>
      <c r="H1528" s="447" t="s">
        <v>226</v>
      </c>
      <c r="I1528" s="447" t="s">
        <v>225</v>
      </c>
      <c r="J1528" s="447" t="s">
        <v>225</v>
      </c>
      <c r="K1528" s="447" t="s">
        <v>225</v>
      </c>
      <c r="L1528" s="447" t="s">
        <v>225</v>
      </c>
      <c r="M1528" s="447" t="s">
        <v>225</v>
      </c>
      <c r="N1528" s="447" t="s">
        <v>225</v>
      </c>
    </row>
    <row r="1529" spans="1:14" x14ac:dyDescent="0.3">
      <c r="A1529" s="447">
        <v>706756</v>
      </c>
      <c r="B1529" s="447" t="s">
        <v>317</v>
      </c>
      <c r="C1529" s="447" t="s">
        <v>226</v>
      </c>
      <c r="D1529" s="447" t="s">
        <v>225</v>
      </c>
      <c r="E1529" s="447" t="s">
        <v>226</v>
      </c>
      <c r="F1529" s="447" t="s">
        <v>225</v>
      </c>
      <c r="G1529" s="447" t="s">
        <v>225</v>
      </c>
      <c r="H1529" s="447" t="s">
        <v>226</v>
      </c>
      <c r="I1529" s="447" t="s">
        <v>225</v>
      </c>
      <c r="J1529" s="447" t="s">
        <v>225</v>
      </c>
      <c r="K1529" s="447" t="s">
        <v>225</v>
      </c>
      <c r="L1529" s="447" t="s">
        <v>225</v>
      </c>
      <c r="M1529" s="447" t="s">
        <v>225</v>
      </c>
      <c r="N1529" s="447" t="s">
        <v>225</v>
      </c>
    </row>
    <row r="1530" spans="1:14" x14ac:dyDescent="0.3">
      <c r="A1530" s="447">
        <v>707004</v>
      </c>
      <c r="B1530" s="447" t="s">
        <v>317</v>
      </c>
      <c r="C1530" s="447" t="s">
        <v>226</v>
      </c>
      <c r="D1530" s="447" t="s">
        <v>226</v>
      </c>
      <c r="E1530" s="447" t="s">
        <v>226</v>
      </c>
      <c r="F1530" s="447" t="s">
        <v>226</v>
      </c>
      <c r="G1530" s="447" t="s">
        <v>226</v>
      </c>
      <c r="H1530" s="447" t="s">
        <v>226</v>
      </c>
      <c r="I1530" s="447" t="s">
        <v>225</v>
      </c>
      <c r="J1530" s="447" t="s">
        <v>225</v>
      </c>
      <c r="K1530" s="447" t="s">
        <v>225</v>
      </c>
      <c r="L1530" s="447" t="s">
        <v>225</v>
      </c>
      <c r="M1530" s="447" t="s">
        <v>225</v>
      </c>
      <c r="N1530" s="447" t="s">
        <v>225</v>
      </c>
    </row>
    <row r="1531" spans="1:14" x14ac:dyDescent="0.3">
      <c r="A1531" s="447">
        <v>707063</v>
      </c>
      <c r="B1531" s="447" t="s">
        <v>317</v>
      </c>
      <c r="C1531" s="447" t="s">
        <v>226</v>
      </c>
      <c r="D1531" s="447" t="s">
        <v>226</v>
      </c>
      <c r="E1531" s="447" t="s">
        <v>226</v>
      </c>
      <c r="F1531" s="447" t="s">
        <v>226</v>
      </c>
      <c r="G1531" s="447" t="s">
        <v>226</v>
      </c>
      <c r="H1531" s="447" t="s">
        <v>226</v>
      </c>
      <c r="I1531" s="447" t="s">
        <v>225</v>
      </c>
      <c r="J1531" s="447" t="s">
        <v>225</v>
      </c>
      <c r="K1531" s="447" t="s">
        <v>225</v>
      </c>
      <c r="L1531" s="447" t="s">
        <v>225</v>
      </c>
      <c r="M1531" s="447" t="s">
        <v>225</v>
      </c>
      <c r="N1531" s="447" t="s">
        <v>225</v>
      </c>
    </row>
    <row r="1532" spans="1:14" x14ac:dyDescent="0.3">
      <c r="A1532" s="447">
        <v>706951</v>
      </c>
      <c r="B1532" s="447" t="s">
        <v>317</v>
      </c>
      <c r="C1532" s="447" t="s">
        <v>226</v>
      </c>
      <c r="D1532" s="447" t="s">
        <v>226</v>
      </c>
      <c r="E1532" s="447" t="s">
        <v>226</v>
      </c>
      <c r="F1532" s="447" t="s">
        <v>226</v>
      </c>
      <c r="G1532" s="447" t="s">
        <v>226</v>
      </c>
      <c r="H1532" s="447" t="s">
        <v>226</v>
      </c>
      <c r="I1532" s="447" t="s">
        <v>225</v>
      </c>
      <c r="J1532" s="447" t="s">
        <v>225</v>
      </c>
      <c r="K1532" s="447" t="s">
        <v>225</v>
      </c>
      <c r="L1532" s="447" t="s">
        <v>225</v>
      </c>
      <c r="M1532" s="447" t="s">
        <v>225</v>
      </c>
      <c r="N1532" s="447" t="s">
        <v>225</v>
      </c>
    </row>
    <row r="1533" spans="1:14" x14ac:dyDescent="0.3">
      <c r="A1533" s="447">
        <v>706977</v>
      </c>
      <c r="B1533" s="447" t="s">
        <v>317</v>
      </c>
      <c r="C1533" s="447" t="s">
        <v>226</v>
      </c>
      <c r="D1533" s="447" t="s">
        <v>226</v>
      </c>
      <c r="E1533" s="447" t="s">
        <v>226</v>
      </c>
      <c r="F1533" s="447" t="s">
        <v>226</v>
      </c>
      <c r="G1533" s="447" t="s">
        <v>226</v>
      </c>
      <c r="H1533" s="447" t="s">
        <v>226</v>
      </c>
      <c r="I1533" s="447" t="s">
        <v>225</v>
      </c>
      <c r="J1533" s="447" t="s">
        <v>225</v>
      </c>
      <c r="K1533" s="447" t="s">
        <v>225</v>
      </c>
      <c r="L1533" s="447" t="s">
        <v>225</v>
      </c>
      <c r="M1533" s="447" t="s">
        <v>225</v>
      </c>
      <c r="N1533" s="447" t="s">
        <v>225</v>
      </c>
    </row>
    <row r="1534" spans="1:14" x14ac:dyDescent="0.3">
      <c r="A1534" s="447">
        <v>706960</v>
      </c>
      <c r="B1534" s="447" t="s">
        <v>317</v>
      </c>
      <c r="C1534" s="447" t="s">
        <v>226</v>
      </c>
      <c r="D1534" s="447" t="s">
        <v>226</v>
      </c>
      <c r="E1534" s="447" t="s">
        <v>226</v>
      </c>
      <c r="F1534" s="447" t="s">
        <v>226</v>
      </c>
      <c r="G1534" s="447" t="s">
        <v>226</v>
      </c>
      <c r="H1534" s="447" t="s">
        <v>226</v>
      </c>
      <c r="I1534" s="447" t="s">
        <v>225</v>
      </c>
      <c r="J1534" s="447" t="s">
        <v>225</v>
      </c>
      <c r="K1534" s="447" t="s">
        <v>225</v>
      </c>
      <c r="L1534" s="447" t="s">
        <v>225</v>
      </c>
      <c r="M1534" s="447" t="s">
        <v>225</v>
      </c>
      <c r="N1534" s="447" t="s">
        <v>225</v>
      </c>
    </row>
    <row r="1535" spans="1:14" x14ac:dyDescent="0.3">
      <c r="A1535" s="447">
        <v>707026</v>
      </c>
      <c r="B1535" s="447" t="s">
        <v>317</v>
      </c>
      <c r="C1535" s="447" t="s">
        <v>226</v>
      </c>
      <c r="D1535" s="447" t="s">
        <v>225</v>
      </c>
      <c r="E1535" s="447" t="s">
        <v>226</v>
      </c>
      <c r="F1535" s="447" t="s">
        <v>225</v>
      </c>
      <c r="G1535" s="447" t="s">
        <v>226</v>
      </c>
      <c r="H1535" s="447" t="s">
        <v>225</v>
      </c>
      <c r="I1535" s="447" t="s">
        <v>225</v>
      </c>
      <c r="J1535" s="447" t="s">
        <v>225</v>
      </c>
      <c r="K1535" s="447" t="s">
        <v>225</v>
      </c>
      <c r="L1535" s="447" t="s">
        <v>225</v>
      </c>
      <c r="M1535" s="447" t="s">
        <v>225</v>
      </c>
      <c r="N1535" s="447" t="s">
        <v>225</v>
      </c>
    </row>
    <row r="1536" spans="1:14" x14ac:dyDescent="0.3">
      <c r="A1536" s="447">
        <v>707121</v>
      </c>
      <c r="B1536" s="447" t="s">
        <v>317</v>
      </c>
      <c r="C1536" s="447" t="s">
        <v>226</v>
      </c>
      <c r="D1536" s="447" t="s">
        <v>225</v>
      </c>
      <c r="E1536" s="447" t="s">
        <v>225</v>
      </c>
      <c r="F1536" s="447" t="s">
        <v>225</v>
      </c>
      <c r="G1536" s="447" t="s">
        <v>225</v>
      </c>
      <c r="H1536" s="447" t="s">
        <v>226</v>
      </c>
      <c r="I1536" s="447" t="s">
        <v>225</v>
      </c>
      <c r="J1536" s="447" t="s">
        <v>225</v>
      </c>
      <c r="K1536" s="447" t="s">
        <v>225</v>
      </c>
      <c r="L1536" s="447" t="s">
        <v>225</v>
      </c>
      <c r="M1536" s="447" t="s">
        <v>225</v>
      </c>
      <c r="N1536" s="447" t="s">
        <v>225</v>
      </c>
    </row>
    <row r="1537" spans="1:14" x14ac:dyDescent="0.3">
      <c r="A1537" s="447">
        <v>706874</v>
      </c>
      <c r="B1537" s="447" t="s">
        <v>317</v>
      </c>
      <c r="C1537" s="447" t="s">
        <v>226</v>
      </c>
      <c r="D1537" s="447" t="s">
        <v>226</v>
      </c>
      <c r="E1537" s="447" t="s">
        <v>226</v>
      </c>
      <c r="F1537" s="447" t="s">
        <v>225</v>
      </c>
      <c r="G1537" s="447" t="s">
        <v>226</v>
      </c>
      <c r="H1537" s="447" t="s">
        <v>226</v>
      </c>
      <c r="I1537" s="447" t="s">
        <v>225</v>
      </c>
      <c r="J1537" s="447" t="s">
        <v>225</v>
      </c>
      <c r="K1537" s="447" t="s">
        <v>225</v>
      </c>
      <c r="L1537" s="447" t="s">
        <v>225</v>
      </c>
      <c r="M1537" s="447" t="s">
        <v>225</v>
      </c>
      <c r="N1537" s="447" t="s">
        <v>225</v>
      </c>
    </row>
    <row r="1538" spans="1:14" x14ac:dyDescent="0.3">
      <c r="A1538" s="447">
        <v>706944</v>
      </c>
      <c r="B1538" s="447" t="s">
        <v>317</v>
      </c>
      <c r="C1538" s="447" t="s">
        <v>226</v>
      </c>
      <c r="D1538" s="447" t="s">
        <v>226</v>
      </c>
      <c r="E1538" s="447" t="s">
        <v>226</v>
      </c>
      <c r="F1538" s="447" t="s">
        <v>226</v>
      </c>
      <c r="G1538" s="447" t="s">
        <v>226</v>
      </c>
      <c r="H1538" s="447" t="s">
        <v>225</v>
      </c>
      <c r="I1538" s="447" t="s">
        <v>225</v>
      </c>
      <c r="J1538" s="447" t="s">
        <v>225</v>
      </c>
      <c r="K1538" s="447" t="s">
        <v>225</v>
      </c>
      <c r="L1538" s="447" t="s">
        <v>225</v>
      </c>
      <c r="M1538" s="447" t="s">
        <v>225</v>
      </c>
      <c r="N1538" s="447" t="s">
        <v>225</v>
      </c>
    </row>
    <row r="1539" spans="1:14" x14ac:dyDescent="0.3">
      <c r="A1539" s="447">
        <v>706883</v>
      </c>
      <c r="B1539" s="447" t="s">
        <v>317</v>
      </c>
      <c r="C1539" s="447" t="s">
        <v>226</v>
      </c>
      <c r="D1539" s="447" t="s">
        <v>226</v>
      </c>
      <c r="E1539" s="447" t="s">
        <v>225</v>
      </c>
      <c r="F1539" s="447" t="s">
        <v>226</v>
      </c>
      <c r="G1539" s="447" t="s">
        <v>226</v>
      </c>
      <c r="H1539" s="447" t="s">
        <v>226</v>
      </c>
      <c r="I1539" s="447" t="s">
        <v>225</v>
      </c>
      <c r="J1539" s="447" t="s">
        <v>225</v>
      </c>
      <c r="K1539" s="447" t="s">
        <v>225</v>
      </c>
      <c r="L1539" s="447" t="s">
        <v>225</v>
      </c>
      <c r="M1539" s="447" t="s">
        <v>225</v>
      </c>
      <c r="N1539" s="447" t="s">
        <v>225</v>
      </c>
    </row>
    <row r="1540" spans="1:14" x14ac:dyDescent="0.3">
      <c r="A1540" s="447">
        <v>706996</v>
      </c>
      <c r="B1540" s="447" t="s">
        <v>317</v>
      </c>
      <c r="C1540" s="447" t="s">
        <v>226</v>
      </c>
      <c r="D1540" s="447" t="s">
        <v>226</v>
      </c>
      <c r="E1540" s="447" t="s">
        <v>226</v>
      </c>
      <c r="F1540" s="447" t="s">
        <v>226</v>
      </c>
      <c r="G1540" s="447" t="s">
        <v>225</v>
      </c>
      <c r="H1540" s="447" t="s">
        <v>225</v>
      </c>
      <c r="I1540" s="447" t="s">
        <v>225</v>
      </c>
      <c r="J1540" s="447" t="s">
        <v>225</v>
      </c>
      <c r="K1540" s="447" t="s">
        <v>225</v>
      </c>
      <c r="L1540" s="447" t="s">
        <v>225</v>
      </c>
      <c r="M1540" s="447" t="s">
        <v>225</v>
      </c>
      <c r="N1540" s="447" t="s">
        <v>225</v>
      </c>
    </row>
    <row r="1541" spans="1:14" x14ac:dyDescent="0.3">
      <c r="A1541" s="447">
        <v>706867</v>
      </c>
      <c r="B1541" s="447" t="s">
        <v>317</v>
      </c>
      <c r="C1541" s="447" t="s">
        <v>226</v>
      </c>
      <c r="D1541" s="447" t="s">
        <v>226</v>
      </c>
      <c r="E1541" s="447" t="s">
        <v>226</v>
      </c>
      <c r="F1541" s="447" t="s">
        <v>226</v>
      </c>
      <c r="G1541" s="447" t="s">
        <v>225</v>
      </c>
      <c r="H1541" s="447" t="s">
        <v>225</v>
      </c>
      <c r="I1541" s="447" t="s">
        <v>225</v>
      </c>
      <c r="J1541" s="447" t="s">
        <v>225</v>
      </c>
      <c r="K1541" s="447" t="s">
        <v>225</v>
      </c>
      <c r="L1541" s="447" t="s">
        <v>225</v>
      </c>
      <c r="M1541" s="447" t="s">
        <v>225</v>
      </c>
      <c r="N1541" s="447" t="s">
        <v>225</v>
      </c>
    </row>
    <row r="1542" spans="1:14" x14ac:dyDescent="0.3">
      <c r="A1542" s="447">
        <v>706817</v>
      </c>
      <c r="B1542" s="447" t="s">
        <v>317</v>
      </c>
      <c r="C1542" s="447" t="s">
        <v>226</v>
      </c>
      <c r="D1542" s="447" t="s">
        <v>225</v>
      </c>
      <c r="E1542" s="447" t="s">
        <v>226</v>
      </c>
      <c r="F1542" s="447" t="s">
        <v>226</v>
      </c>
      <c r="G1542" s="447" t="s">
        <v>226</v>
      </c>
      <c r="H1542" s="447" t="s">
        <v>226</v>
      </c>
      <c r="I1542" s="447" t="s">
        <v>225</v>
      </c>
      <c r="J1542" s="447" t="s">
        <v>225</v>
      </c>
      <c r="K1542" s="447" t="s">
        <v>225</v>
      </c>
      <c r="L1542" s="447" t="s">
        <v>225</v>
      </c>
      <c r="M1542" s="447" t="s">
        <v>225</v>
      </c>
      <c r="N1542" s="447" t="s">
        <v>225</v>
      </c>
    </row>
    <row r="1543" spans="1:14" x14ac:dyDescent="0.3">
      <c r="A1543" s="447">
        <v>706890</v>
      </c>
      <c r="B1543" s="447" t="s">
        <v>317</v>
      </c>
      <c r="C1543" s="447" t="s">
        <v>226</v>
      </c>
      <c r="D1543" s="447" t="s">
        <v>226</v>
      </c>
      <c r="E1543" s="447" t="s">
        <v>226</v>
      </c>
      <c r="F1543" s="447" t="s">
        <v>225</v>
      </c>
      <c r="G1543" s="447" t="s">
        <v>226</v>
      </c>
      <c r="H1543" s="447" t="s">
        <v>226</v>
      </c>
      <c r="I1543" s="447" t="s">
        <v>225</v>
      </c>
      <c r="J1543" s="447" t="s">
        <v>225</v>
      </c>
      <c r="K1543" s="447" t="s">
        <v>225</v>
      </c>
      <c r="L1543" s="447" t="s">
        <v>225</v>
      </c>
      <c r="M1543" s="447" t="s">
        <v>225</v>
      </c>
      <c r="N1543" s="447" t="s">
        <v>225</v>
      </c>
    </row>
    <row r="1544" spans="1:14" x14ac:dyDescent="0.3">
      <c r="A1544" s="447">
        <v>706912</v>
      </c>
      <c r="B1544" s="447" t="s">
        <v>317</v>
      </c>
      <c r="C1544" s="447" t="s">
        <v>226</v>
      </c>
      <c r="D1544" s="447" t="s">
        <v>226</v>
      </c>
      <c r="E1544" s="447" t="s">
        <v>226</v>
      </c>
      <c r="F1544" s="447" t="s">
        <v>226</v>
      </c>
      <c r="G1544" s="447" t="s">
        <v>226</v>
      </c>
      <c r="H1544" s="447" t="s">
        <v>226</v>
      </c>
      <c r="I1544" s="447" t="s">
        <v>225</v>
      </c>
      <c r="J1544" s="447" t="s">
        <v>225</v>
      </c>
      <c r="K1544" s="447" t="s">
        <v>225</v>
      </c>
      <c r="L1544" s="447" t="s">
        <v>225</v>
      </c>
      <c r="M1544" s="447" t="s">
        <v>225</v>
      </c>
      <c r="N1544" s="447" t="s">
        <v>225</v>
      </c>
    </row>
    <row r="1545" spans="1:14" x14ac:dyDescent="0.3">
      <c r="A1545" s="447">
        <v>707143</v>
      </c>
      <c r="B1545" s="447" t="s">
        <v>317</v>
      </c>
      <c r="C1545" s="447" t="s">
        <v>226</v>
      </c>
      <c r="D1545" s="447" t="s">
        <v>226</v>
      </c>
      <c r="E1545" s="447" t="s">
        <v>226</v>
      </c>
      <c r="F1545" s="447" t="s">
        <v>226</v>
      </c>
      <c r="G1545" s="447" t="s">
        <v>226</v>
      </c>
      <c r="H1545" s="447" t="s">
        <v>225</v>
      </c>
      <c r="I1545" s="447" t="s">
        <v>225</v>
      </c>
      <c r="J1545" s="447" t="s">
        <v>225</v>
      </c>
      <c r="K1545" s="447" t="s">
        <v>225</v>
      </c>
      <c r="L1545" s="447" t="s">
        <v>225</v>
      </c>
      <c r="M1545" s="447" t="s">
        <v>225</v>
      </c>
      <c r="N1545" s="447" t="s">
        <v>225</v>
      </c>
    </row>
    <row r="1546" spans="1:14" x14ac:dyDescent="0.3">
      <c r="A1546" s="447">
        <v>706838</v>
      </c>
      <c r="B1546" s="447" t="s">
        <v>317</v>
      </c>
      <c r="C1546" s="447" t="s">
        <v>226</v>
      </c>
      <c r="D1546" s="447" t="s">
        <v>226</v>
      </c>
      <c r="E1546" s="447" t="s">
        <v>226</v>
      </c>
      <c r="F1546" s="447" t="s">
        <v>226</v>
      </c>
      <c r="G1546" s="447" t="s">
        <v>226</v>
      </c>
      <c r="H1546" s="447" t="s">
        <v>226</v>
      </c>
      <c r="I1546" s="447" t="s">
        <v>225</v>
      </c>
      <c r="J1546" s="447" t="s">
        <v>225</v>
      </c>
      <c r="K1546" s="447" t="s">
        <v>225</v>
      </c>
      <c r="L1546" s="447" t="s">
        <v>225</v>
      </c>
      <c r="M1546" s="447" t="s">
        <v>225</v>
      </c>
      <c r="N1546" s="447" t="s">
        <v>225</v>
      </c>
    </row>
    <row r="1547" spans="1:14" x14ac:dyDescent="0.3">
      <c r="A1547" s="447">
        <v>706764</v>
      </c>
      <c r="B1547" s="447" t="s">
        <v>317</v>
      </c>
      <c r="C1547" s="447" t="s">
        <v>226</v>
      </c>
      <c r="D1547" s="447" t="s">
        <v>226</v>
      </c>
      <c r="E1547" s="447" t="s">
        <v>226</v>
      </c>
      <c r="F1547" s="447" t="s">
        <v>226</v>
      </c>
      <c r="G1547" s="447" t="s">
        <v>226</v>
      </c>
      <c r="H1547" s="447" t="s">
        <v>226</v>
      </c>
      <c r="I1547" s="447" t="s">
        <v>225</v>
      </c>
      <c r="J1547" s="447" t="s">
        <v>225</v>
      </c>
      <c r="K1547" s="447" t="s">
        <v>225</v>
      </c>
      <c r="L1547" s="447" t="s">
        <v>225</v>
      </c>
      <c r="M1547" s="447" t="s">
        <v>225</v>
      </c>
      <c r="N1547" s="447" t="s">
        <v>225</v>
      </c>
    </row>
    <row r="1548" spans="1:14" x14ac:dyDescent="0.3">
      <c r="A1548" s="447">
        <v>706962</v>
      </c>
      <c r="B1548" s="447" t="s">
        <v>317</v>
      </c>
      <c r="C1548" s="447" t="s">
        <v>226</v>
      </c>
      <c r="D1548" s="447" t="s">
        <v>226</v>
      </c>
      <c r="E1548" s="447" t="s">
        <v>226</v>
      </c>
      <c r="F1548" s="447" t="s">
        <v>226</v>
      </c>
      <c r="G1548" s="447" t="s">
        <v>226</v>
      </c>
      <c r="H1548" s="447" t="s">
        <v>226</v>
      </c>
      <c r="I1548" s="447" t="s">
        <v>225</v>
      </c>
      <c r="J1548" s="447" t="s">
        <v>225</v>
      </c>
      <c r="K1548" s="447" t="s">
        <v>225</v>
      </c>
      <c r="L1548" s="447" t="s">
        <v>225</v>
      </c>
      <c r="M1548" s="447" t="s">
        <v>225</v>
      </c>
      <c r="N1548" s="447" t="s">
        <v>225</v>
      </c>
    </row>
    <row r="1549" spans="1:14" x14ac:dyDescent="0.3">
      <c r="A1549" s="447">
        <v>706907</v>
      </c>
      <c r="B1549" s="447" t="s">
        <v>317</v>
      </c>
      <c r="C1549" s="447" t="s">
        <v>226</v>
      </c>
      <c r="D1549" s="447" t="s">
        <v>226</v>
      </c>
      <c r="E1549" s="447" t="s">
        <v>226</v>
      </c>
      <c r="F1549" s="447" t="s">
        <v>225</v>
      </c>
      <c r="G1549" s="447" t="s">
        <v>225</v>
      </c>
      <c r="H1549" s="447" t="s">
        <v>226</v>
      </c>
      <c r="I1549" s="447" t="s">
        <v>225</v>
      </c>
      <c r="J1549" s="447" t="s">
        <v>225</v>
      </c>
      <c r="K1549" s="447" t="s">
        <v>225</v>
      </c>
      <c r="L1549" s="447" t="s">
        <v>225</v>
      </c>
      <c r="M1549" s="447" t="s">
        <v>225</v>
      </c>
      <c r="N1549" s="447" t="s">
        <v>225</v>
      </c>
    </row>
    <row r="1550" spans="1:14" x14ac:dyDescent="0.3">
      <c r="A1550" s="447">
        <v>706775</v>
      </c>
      <c r="B1550" s="447" t="s">
        <v>317</v>
      </c>
      <c r="C1550" s="447" t="s">
        <v>226</v>
      </c>
      <c r="D1550" s="447" t="s">
        <v>226</v>
      </c>
      <c r="E1550" s="447" t="s">
        <v>226</v>
      </c>
      <c r="F1550" s="447" t="s">
        <v>226</v>
      </c>
      <c r="G1550" s="447" t="s">
        <v>226</v>
      </c>
      <c r="H1550" s="447" t="s">
        <v>226</v>
      </c>
      <c r="I1550" s="447" t="s">
        <v>225</v>
      </c>
      <c r="J1550" s="447" t="s">
        <v>225</v>
      </c>
      <c r="K1550" s="447" t="s">
        <v>225</v>
      </c>
      <c r="L1550" s="447" t="s">
        <v>225</v>
      </c>
      <c r="M1550" s="447" t="s">
        <v>225</v>
      </c>
      <c r="N1550" s="447" t="s">
        <v>225</v>
      </c>
    </row>
    <row r="1551" spans="1:14" x14ac:dyDescent="0.3">
      <c r="A1551" s="447">
        <v>706965</v>
      </c>
      <c r="B1551" s="447" t="s">
        <v>317</v>
      </c>
      <c r="C1551" s="447" t="s">
        <v>226</v>
      </c>
      <c r="D1551" s="447" t="s">
        <v>226</v>
      </c>
      <c r="E1551" s="447" t="s">
        <v>226</v>
      </c>
      <c r="F1551" s="447" t="s">
        <v>225</v>
      </c>
      <c r="G1551" s="447" t="s">
        <v>226</v>
      </c>
      <c r="H1551" s="447" t="s">
        <v>226</v>
      </c>
      <c r="I1551" s="447" t="s">
        <v>225</v>
      </c>
      <c r="J1551" s="447" t="s">
        <v>225</v>
      </c>
      <c r="K1551" s="447" t="s">
        <v>225</v>
      </c>
      <c r="L1551" s="447" t="s">
        <v>225</v>
      </c>
      <c r="M1551" s="447" t="s">
        <v>225</v>
      </c>
      <c r="N1551" s="447" t="s">
        <v>225</v>
      </c>
    </row>
    <row r="1552" spans="1:14" x14ac:dyDescent="0.3">
      <c r="A1552" s="447">
        <v>706809</v>
      </c>
      <c r="B1552" s="447" t="s">
        <v>317</v>
      </c>
      <c r="C1552" s="447" t="s">
        <v>226</v>
      </c>
      <c r="D1552" s="447" t="s">
        <v>226</v>
      </c>
      <c r="E1552" s="447" t="s">
        <v>226</v>
      </c>
      <c r="F1552" s="447" t="s">
        <v>226</v>
      </c>
      <c r="G1552" s="447" t="s">
        <v>226</v>
      </c>
      <c r="H1552" s="447" t="s">
        <v>225</v>
      </c>
      <c r="I1552" s="447" t="s">
        <v>225</v>
      </c>
      <c r="J1552" s="447" t="s">
        <v>225</v>
      </c>
      <c r="K1552" s="447" t="s">
        <v>225</v>
      </c>
      <c r="L1552" s="447" t="s">
        <v>225</v>
      </c>
      <c r="M1552" s="447" t="s">
        <v>225</v>
      </c>
      <c r="N1552" s="447" t="s">
        <v>225</v>
      </c>
    </row>
    <row r="1553" spans="1:14" x14ac:dyDescent="0.3">
      <c r="A1553" s="447">
        <v>707107</v>
      </c>
      <c r="B1553" s="447" t="s">
        <v>317</v>
      </c>
      <c r="C1553" s="447" t="s">
        <v>226</v>
      </c>
      <c r="D1553" s="447" t="s">
        <v>226</v>
      </c>
      <c r="E1553" s="447" t="s">
        <v>225</v>
      </c>
      <c r="F1553" s="447" t="s">
        <v>226</v>
      </c>
      <c r="G1553" s="447" t="s">
        <v>226</v>
      </c>
      <c r="H1553" s="447" t="s">
        <v>226</v>
      </c>
      <c r="I1553" s="447" t="s">
        <v>225</v>
      </c>
      <c r="J1553" s="447" t="s">
        <v>225</v>
      </c>
      <c r="K1553" s="447" t="s">
        <v>225</v>
      </c>
      <c r="L1553" s="447" t="s">
        <v>225</v>
      </c>
      <c r="M1553" s="447" t="s">
        <v>225</v>
      </c>
      <c r="N1553" s="447" t="s">
        <v>225</v>
      </c>
    </row>
    <row r="1554" spans="1:14" x14ac:dyDescent="0.3">
      <c r="A1554" s="447">
        <v>706825</v>
      </c>
      <c r="B1554" s="447" t="s">
        <v>317</v>
      </c>
      <c r="C1554" s="447" t="s">
        <v>226</v>
      </c>
      <c r="D1554" s="447" t="s">
        <v>226</v>
      </c>
      <c r="E1554" s="447" t="s">
        <v>226</v>
      </c>
      <c r="F1554" s="447" t="s">
        <v>226</v>
      </c>
      <c r="G1554" s="447" t="s">
        <v>226</v>
      </c>
      <c r="H1554" s="447" t="s">
        <v>226</v>
      </c>
      <c r="I1554" s="447" t="s">
        <v>225</v>
      </c>
      <c r="J1554" s="447" t="s">
        <v>225</v>
      </c>
      <c r="K1554" s="447" t="s">
        <v>225</v>
      </c>
      <c r="L1554" s="447" t="s">
        <v>225</v>
      </c>
      <c r="M1554" s="447" t="s">
        <v>225</v>
      </c>
      <c r="N1554" s="447" t="s">
        <v>225</v>
      </c>
    </row>
    <row r="1555" spans="1:14" x14ac:dyDescent="0.3">
      <c r="A1555" s="447">
        <v>706771</v>
      </c>
      <c r="B1555" s="447" t="s">
        <v>317</v>
      </c>
      <c r="C1555" s="447" t="s">
        <v>226</v>
      </c>
      <c r="D1555" s="447" t="s">
        <v>226</v>
      </c>
      <c r="E1555" s="447" t="s">
        <v>226</v>
      </c>
      <c r="F1555" s="447" t="s">
        <v>225</v>
      </c>
      <c r="G1555" s="447" t="s">
        <v>226</v>
      </c>
      <c r="H1555" s="447" t="s">
        <v>226</v>
      </c>
      <c r="I1555" s="447" t="s">
        <v>225</v>
      </c>
      <c r="J1555" s="447" t="s">
        <v>225</v>
      </c>
      <c r="K1555" s="447" t="s">
        <v>225</v>
      </c>
      <c r="L1555" s="447" t="s">
        <v>225</v>
      </c>
      <c r="M1555" s="447" t="s">
        <v>225</v>
      </c>
      <c r="N1555" s="447" t="s">
        <v>225</v>
      </c>
    </row>
    <row r="1556" spans="1:14" x14ac:dyDescent="0.3">
      <c r="A1556" s="447">
        <v>707136</v>
      </c>
      <c r="B1556" s="447" t="s">
        <v>317</v>
      </c>
      <c r="C1556" s="447" t="s">
        <v>226</v>
      </c>
      <c r="D1556" s="447" t="s">
        <v>226</v>
      </c>
      <c r="E1556" s="447" t="s">
        <v>226</v>
      </c>
      <c r="F1556" s="447" t="s">
        <v>226</v>
      </c>
      <c r="G1556" s="447" t="s">
        <v>226</v>
      </c>
      <c r="H1556" s="447" t="s">
        <v>226</v>
      </c>
      <c r="I1556" s="447" t="s">
        <v>225</v>
      </c>
      <c r="J1556" s="447" t="s">
        <v>225</v>
      </c>
      <c r="K1556" s="447" t="s">
        <v>225</v>
      </c>
      <c r="L1556" s="447" t="s">
        <v>225</v>
      </c>
      <c r="M1556" s="447" t="s">
        <v>225</v>
      </c>
      <c r="N1556" s="447" t="s">
        <v>225</v>
      </c>
    </row>
    <row r="1557" spans="1:14" x14ac:dyDescent="0.3">
      <c r="A1557" s="447">
        <v>707074</v>
      </c>
      <c r="B1557" s="447" t="s">
        <v>317</v>
      </c>
      <c r="C1557" s="447" t="s">
        <v>226</v>
      </c>
      <c r="D1557" s="447" t="s">
        <v>226</v>
      </c>
      <c r="E1557" s="447" t="s">
        <v>226</v>
      </c>
      <c r="F1557" s="447" t="s">
        <v>226</v>
      </c>
      <c r="G1557" s="447" t="s">
        <v>225</v>
      </c>
      <c r="H1557" s="447" t="s">
        <v>225</v>
      </c>
      <c r="I1557" s="447" t="s">
        <v>225</v>
      </c>
      <c r="J1557" s="447" t="s">
        <v>225</v>
      </c>
      <c r="K1557" s="447" t="s">
        <v>225</v>
      </c>
      <c r="L1557" s="447" t="s">
        <v>225</v>
      </c>
      <c r="M1557" s="447" t="s">
        <v>225</v>
      </c>
      <c r="N1557" s="447" t="s">
        <v>225</v>
      </c>
    </row>
    <row r="1558" spans="1:14" x14ac:dyDescent="0.3">
      <c r="A1558" s="447">
        <v>706994</v>
      </c>
      <c r="B1558" s="447" t="s">
        <v>317</v>
      </c>
      <c r="C1558" s="447" t="s">
        <v>226</v>
      </c>
      <c r="D1558" s="447" t="s">
        <v>226</v>
      </c>
      <c r="E1558" s="447" t="s">
        <v>226</v>
      </c>
      <c r="F1558" s="447" t="s">
        <v>225</v>
      </c>
      <c r="G1558" s="447" t="s">
        <v>226</v>
      </c>
      <c r="H1558" s="447" t="s">
        <v>226</v>
      </c>
      <c r="I1558" s="447" t="s">
        <v>225</v>
      </c>
      <c r="J1558" s="447" t="s">
        <v>225</v>
      </c>
      <c r="K1558" s="447" t="s">
        <v>225</v>
      </c>
      <c r="L1558" s="447" t="s">
        <v>225</v>
      </c>
      <c r="M1558" s="447" t="s">
        <v>225</v>
      </c>
      <c r="N1558" s="447" t="s">
        <v>225</v>
      </c>
    </row>
    <row r="1559" spans="1:14" x14ac:dyDescent="0.3">
      <c r="A1559" s="447">
        <v>707090</v>
      </c>
      <c r="B1559" s="447" t="s">
        <v>317</v>
      </c>
      <c r="C1559" s="447" t="s">
        <v>226</v>
      </c>
      <c r="D1559" s="447" t="s">
        <v>226</v>
      </c>
      <c r="E1559" s="447" t="s">
        <v>226</v>
      </c>
      <c r="F1559" s="447" t="s">
        <v>226</v>
      </c>
      <c r="G1559" s="447" t="s">
        <v>225</v>
      </c>
      <c r="H1559" s="447" t="s">
        <v>226</v>
      </c>
      <c r="I1559" s="447" t="s">
        <v>226</v>
      </c>
      <c r="J1559" s="447" t="s">
        <v>226</v>
      </c>
      <c r="K1559" s="447" t="s">
        <v>226</v>
      </c>
      <c r="L1559" s="447" t="s">
        <v>225</v>
      </c>
      <c r="M1559" s="447" t="s">
        <v>226</v>
      </c>
      <c r="N1559" s="447" t="s">
        <v>225</v>
      </c>
    </row>
    <row r="1560" spans="1:14" x14ac:dyDescent="0.3">
      <c r="A1560" s="447">
        <v>707134</v>
      </c>
      <c r="B1560" s="447" t="s">
        <v>317</v>
      </c>
      <c r="C1560" s="447" t="s">
        <v>226</v>
      </c>
      <c r="D1560" s="447" t="s">
        <v>226</v>
      </c>
      <c r="E1560" s="447" t="s">
        <v>224</v>
      </c>
      <c r="F1560" s="447" t="s">
        <v>226</v>
      </c>
      <c r="G1560" s="447" t="s">
        <v>226</v>
      </c>
      <c r="H1560" s="447" t="s">
        <v>226</v>
      </c>
      <c r="I1560" s="447" t="s">
        <v>225</v>
      </c>
      <c r="J1560" s="447" t="s">
        <v>225</v>
      </c>
      <c r="K1560" s="447" t="s">
        <v>226</v>
      </c>
      <c r="L1560" s="447" t="s">
        <v>226</v>
      </c>
      <c r="M1560" s="447" t="s">
        <v>226</v>
      </c>
      <c r="N1560" s="447" t="s">
        <v>225</v>
      </c>
    </row>
    <row r="1561" spans="1:14" x14ac:dyDescent="0.3">
      <c r="A1561" s="447">
        <v>706916</v>
      </c>
      <c r="B1561" s="447" t="s">
        <v>317</v>
      </c>
      <c r="C1561" s="447" t="s">
        <v>226</v>
      </c>
      <c r="D1561" s="447" t="s">
        <v>224</v>
      </c>
      <c r="E1561" s="447" t="s">
        <v>224</v>
      </c>
      <c r="F1561" s="447" t="s">
        <v>226</v>
      </c>
      <c r="G1561" s="447" t="s">
        <v>226</v>
      </c>
      <c r="H1561" s="447" t="s">
        <v>226</v>
      </c>
      <c r="I1561" s="447" t="s">
        <v>226</v>
      </c>
      <c r="J1561" s="447" t="s">
        <v>225</v>
      </c>
      <c r="K1561" s="447" t="s">
        <v>225</v>
      </c>
      <c r="L1561" s="447" t="s">
        <v>225</v>
      </c>
      <c r="M1561" s="447" t="s">
        <v>226</v>
      </c>
      <c r="N1561" s="447" t="s">
        <v>225</v>
      </c>
    </row>
    <row r="1562" spans="1:14" x14ac:dyDescent="0.3">
      <c r="A1562" s="447">
        <v>707067</v>
      </c>
      <c r="B1562" s="447" t="s">
        <v>317</v>
      </c>
      <c r="C1562" s="447" t="s">
        <v>226</v>
      </c>
      <c r="D1562" s="447" t="s">
        <v>226</v>
      </c>
      <c r="E1562" s="447" t="s">
        <v>226</v>
      </c>
      <c r="F1562" s="447" t="s">
        <v>225</v>
      </c>
      <c r="G1562" s="447" t="s">
        <v>225</v>
      </c>
      <c r="H1562" s="447" t="s">
        <v>226</v>
      </c>
      <c r="I1562" s="447" t="s">
        <v>225</v>
      </c>
      <c r="J1562" s="447" t="s">
        <v>225</v>
      </c>
      <c r="K1562" s="447" t="s">
        <v>225</v>
      </c>
      <c r="L1562" s="447" t="s">
        <v>225</v>
      </c>
      <c r="M1562" s="447" t="s">
        <v>226</v>
      </c>
      <c r="N1562" s="447" t="s">
        <v>226</v>
      </c>
    </row>
    <row r="1563" spans="1:14" x14ac:dyDescent="0.3">
      <c r="A1563" s="447">
        <v>707003</v>
      </c>
      <c r="B1563" s="447" t="s">
        <v>317</v>
      </c>
      <c r="C1563" s="447" t="s">
        <v>226</v>
      </c>
      <c r="D1563" s="447" t="s">
        <v>226</v>
      </c>
      <c r="E1563" s="447" t="s">
        <v>224</v>
      </c>
      <c r="F1563" s="447" t="s">
        <v>226</v>
      </c>
      <c r="G1563" s="447" t="s">
        <v>226</v>
      </c>
      <c r="H1563" s="447" t="s">
        <v>226</v>
      </c>
      <c r="I1563" s="447" t="s">
        <v>225</v>
      </c>
      <c r="J1563" s="447" t="s">
        <v>226</v>
      </c>
      <c r="K1563" s="447" t="s">
        <v>225</v>
      </c>
      <c r="L1563" s="447" t="s">
        <v>226</v>
      </c>
      <c r="M1563" s="447" t="s">
        <v>225</v>
      </c>
      <c r="N1563" s="447" t="s">
        <v>225</v>
      </c>
    </row>
    <row r="1564" spans="1:14" x14ac:dyDescent="0.3">
      <c r="A1564" s="447">
        <v>706761</v>
      </c>
      <c r="B1564" s="447" t="s">
        <v>317</v>
      </c>
      <c r="C1564" s="447" t="s">
        <v>226</v>
      </c>
      <c r="D1564" s="447" t="s">
        <v>226</v>
      </c>
      <c r="E1564" s="447" t="s">
        <v>226</v>
      </c>
      <c r="F1564" s="447" t="s">
        <v>226</v>
      </c>
      <c r="G1564" s="447" t="s">
        <v>226</v>
      </c>
      <c r="H1564" s="447" t="s">
        <v>225</v>
      </c>
      <c r="I1564" s="447" t="s">
        <v>226</v>
      </c>
      <c r="J1564" s="447" t="s">
        <v>225</v>
      </c>
      <c r="K1564" s="447" t="s">
        <v>225</v>
      </c>
      <c r="L1564" s="447" t="s">
        <v>225</v>
      </c>
      <c r="M1564" s="447" t="s">
        <v>225</v>
      </c>
      <c r="N1564" s="447" t="s">
        <v>225</v>
      </c>
    </row>
    <row r="1565" spans="1:14" x14ac:dyDescent="0.3">
      <c r="A1565" s="447">
        <v>707099</v>
      </c>
      <c r="B1565" s="447" t="s">
        <v>317</v>
      </c>
      <c r="C1565" s="447" t="s">
        <v>226</v>
      </c>
      <c r="D1565" s="447" t="s">
        <v>224</v>
      </c>
      <c r="E1565" s="447" t="s">
        <v>224</v>
      </c>
      <c r="F1565" s="447" t="s">
        <v>226</v>
      </c>
      <c r="G1565" s="447" t="s">
        <v>226</v>
      </c>
      <c r="H1565" s="447" t="s">
        <v>226</v>
      </c>
      <c r="I1565" s="447" t="s">
        <v>225</v>
      </c>
      <c r="J1565" s="447" t="s">
        <v>225</v>
      </c>
      <c r="K1565" s="447" t="s">
        <v>225</v>
      </c>
      <c r="L1565" s="447" t="s">
        <v>225</v>
      </c>
      <c r="M1565" s="447" t="s">
        <v>225</v>
      </c>
      <c r="N1565" s="447" t="s">
        <v>226</v>
      </c>
    </row>
    <row r="1566" spans="1:14" x14ac:dyDescent="0.3">
      <c r="A1566" s="447">
        <v>706894</v>
      </c>
      <c r="B1566" s="447" t="s">
        <v>317</v>
      </c>
      <c r="C1566" s="447" t="s">
        <v>226</v>
      </c>
      <c r="D1566" s="447" t="s">
        <v>225</v>
      </c>
      <c r="E1566" s="447" t="s">
        <v>226</v>
      </c>
      <c r="F1566" s="447" t="s">
        <v>226</v>
      </c>
      <c r="G1566" s="447" t="s">
        <v>224</v>
      </c>
      <c r="H1566" s="447" t="s">
        <v>225</v>
      </c>
      <c r="I1566" s="447" t="s">
        <v>225</v>
      </c>
      <c r="J1566" s="447" t="s">
        <v>225</v>
      </c>
      <c r="K1566" s="447" t="s">
        <v>225</v>
      </c>
      <c r="L1566" s="447" t="s">
        <v>225</v>
      </c>
      <c r="M1566" s="447" t="s">
        <v>225</v>
      </c>
      <c r="N1566" s="447" t="s">
        <v>225</v>
      </c>
    </row>
    <row r="1567" spans="1:14" x14ac:dyDescent="0.3">
      <c r="A1567" s="447">
        <v>707142</v>
      </c>
      <c r="B1567" s="447" t="s">
        <v>317</v>
      </c>
      <c r="C1567" s="447" t="s">
        <v>226</v>
      </c>
      <c r="D1567" s="447" t="s">
        <v>226</v>
      </c>
      <c r="E1567" s="447" t="s">
        <v>226</v>
      </c>
      <c r="F1567" s="447" t="s">
        <v>224</v>
      </c>
      <c r="G1567" s="447" t="s">
        <v>226</v>
      </c>
      <c r="H1567" s="447" t="s">
        <v>224</v>
      </c>
      <c r="I1567" s="447" t="s">
        <v>225</v>
      </c>
      <c r="J1567" s="447" t="s">
        <v>225</v>
      </c>
      <c r="K1567" s="447" t="s">
        <v>225</v>
      </c>
      <c r="L1567" s="447" t="s">
        <v>225</v>
      </c>
      <c r="M1567" s="447" t="s">
        <v>225</v>
      </c>
      <c r="N1567" s="447" t="s">
        <v>226</v>
      </c>
    </row>
    <row r="1568" spans="1:14" x14ac:dyDescent="0.3">
      <c r="A1568" s="447">
        <v>706784</v>
      </c>
      <c r="B1568" s="447" t="s">
        <v>317</v>
      </c>
      <c r="C1568" s="447" t="s">
        <v>226</v>
      </c>
      <c r="D1568" s="447" t="s">
        <v>224</v>
      </c>
      <c r="E1568" s="447" t="s">
        <v>224</v>
      </c>
      <c r="F1568" s="447" t="s">
        <v>224</v>
      </c>
      <c r="G1568" s="447" t="s">
        <v>225</v>
      </c>
      <c r="H1568" s="447" t="s">
        <v>226</v>
      </c>
      <c r="I1568" s="447" t="s">
        <v>226</v>
      </c>
      <c r="J1568" s="447" t="s">
        <v>226</v>
      </c>
      <c r="K1568" s="447" t="s">
        <v>225</v>
      </c>
      <c r="L1568" s="447" t="s">
        <v>226</v>
      </c>
      <c r="M1568" s="447" t="s">
        <v>225</v>
      </c>
      <c r="N1568" s="447" t="s">
        <v>226</v>
      </c>
    </row>
    <row r="1569" spans="1:14" x14ac:dyDescent="0.3">
      <c r="A1569" s="447">
        <v>706199</v>
      </c>
      <c r="B1569" s="447" t="s">
        <v>317</v>
      </c>
      <c r="C1569" s="447" t="s">
        <v>226</v>
      </c>
      <c r="D1569" s="447" t="s">
        <v>226</v>
      </c>
      <c r="E1569" s="447" t="s">
        <v>224</v>
      </c>
      <c r="F1569" s="447" t="s">
        <v>226</v>
      </c>
      <c r="G1569" s="447" t="s">
        <v>224</v>
      </c>
      <c r="H1569" s="447" t="s">
        <v>226</v>
      </c>
      <c r="I1569" s="447" t="s">
        <v>224</v>
      </c>
      <c r="J1569" s="447" t="s">
        <v>224</v>
      </c>
      <c r="K1569" s="447" t="s">
        <v>224</v>
      </c>
      <c r="L1569" s="447" t="s">
        <v>224</v>
      </c>
      <c r="M1569" s="447" t="s">
        <v>224</v>
      </c>
      <c r="N1569" s="447" t="s">
        <v>224</v>
      </c>
    </row>
    <row r="1570" spans="1:14" x14ac:dyDescent="0.3">
      <c r="A1570" s="447">
        <v>707062</v>
      </c>
      <c r="B1570" s="447" t="s">
        <v>317</v>
      </c>
      <c r="C1570" s="447" t="s">
        <v>226</v>
      </c>
      <c r="D1570" s="447" t="s">
        <v>226</v>
      </c>
      <c r="E1570" s="447" t="s">
        <v>226</v>
      </c>
      <c r="F1570" s="447" t="s">
        <v>226</v>
      </c>
      <c r="G1570" s="447" t="s">
        <v>226</v>
      </c>
      <c r="H1570" s="447" t="s">
        <v>226</v>
      </c>
      <c r="I1570" s="447" t="s">
        <v>226</v>
      </c>
      <c r="J1570" s="447" t="s">
        <v>226</v>
      </c>
      <c r="K1570" s="447" t="s">
        <v>225</v>
      </c>
      <c r="L1570" s="447" t="s">
        <v>226</v>
      </c>
      <c r="M1570" s="447" t="s">
        <v>225</v>
      </c>
      <c r="N1570" s="447" t="s">
        <v>225</v>
      </c>
    </row>
    <row r="1571" spans="1:14" x14ac:dyDescent="0.3">
      <c r="A1571" s="447">
        <v>707007</v>
      </c>
      <c r="B1571" s="447" t="s">
        <v>317</v>
      </c>
      <c r="C1571" s="447" t="s">
        <v>226</v>
      </c>
      <c r="D1571" s="447" t="s">
        <v>226</v>
      </c>
      <c r="E1571" s="447" t="s">
        <v>226</v>
      </c>
      <c r="F1571" s="447" t="s">
        <v>224</v>
      </c>
      <c r="G1571" s="447" t="s">
        <v>224</v>
      </c>
      <c r="H1571" s="447" t="s">
        <v>224</v>
      </c>
      <c r="I1571" s="447" t="s">
        <v>225</v>
      </c>
      <c r="J1571" s="447" t="s">
        <v>225</v>
      </c>
      <c r="K1571" s="447" t="s">
        <v>225</v>
      </c>
      <c r="L1571" s="447" t="s">
        <v>225</v>
      </c>
      <c r="M1571" s="447" t="s">
        <v>225</v>
      </c>
      <c r="N1571" s="447" t="s">
        <v>225</v>
      </c>
    </row>
    <row r="1572" spans="1:14" x14ac:dyDescent="0.3">
      <c r="A1572" s="447">
        <v>706915</v>
      </c>
      <c r="B1572" s="447" t="s">
        <v>317</v>
      </c>
      <c r="C1572" s="447" t="s">
        <v>226</v>
      </c>
      <c r="D1572" s="447" t="s">
        <v>224</v>
      </c>
      <c r="E1572" s="447" t="s">
        <v>224</v>
      </c>
      <c r="F1572" s="447" t="s">
        <v>226</v>
      </c>
      <c r="G1572" s="447" t="s">
        <v>225</v>
      </c>
      <c r="H1572" s="447" t="s">
        <v>226</v>
      </c>
      <c r="I1572" s="447" t="s">
        <v>225</v>
      </c>
      <c r="J1572" s="447" t="s">
        <v>225</v>
      </c>
      <c r="K1572" s="447" t="s">
        <v>225</v>
      </c>
      <c r="L1572" s="447" t="s">
        <v>225</v>
      </c>
      <c r="M1572" s="447" t="s">
        <v>225</v>
      </c>
      <c r="N1572" s="447" t="s">
        <v>225</v>
      </c>
    </row>
    <row r="1573" spans="1:14" x14ac:dyDescent="0.3">
      <c r="A1573" s="447">
        <v>706976</v>
      </c>
      <c r="B1573" s="447" t="s">
        <v>317</v>
      </c>
      <c r="C1573" s="447" t="s">
        <v>226</v>
      </c>
      <c r="D1573" s="447" t="s">
        <v>226</v>
      </c>
      <c r="E1573" s="447" t="s">
        <v>226</v>
      </c>
      <c r="F1573" s="447" t="s">
        <v>226</v>
      </c>
      <c r="G1573" s="447" t="s">
        <v>226</v>
      </c>
      <c r="H1573" s="447" t="s">
        <v>226</v>
      </c>
      <c r="I1573" s="447" t="s">
        <v>226</v>
      </c>
      <c r="J1573" s="447" t="s">
        <v>226</v>
      </c>
      <c r="K1573" s="447" t="s">
        <v>226</v>
      </c>
      <c r="L1573" s="447" t="s">
        <v>226</v>
      </c>
      <c r="M1573" s="447" t="s">
        <v>226</v>
      </c>
      <c r="N1573" s="447" t="s">
        <v>226</v>
      </c>
    </row>
    <row r="1574" spans="1:14" x14ac:dyDescent="0.3">
      <c r="A1574" s="447">
        <v>706827</v>
      </c>
      <c r="B1574" s="447" t="s">
        <v>317</v>
      </c>
      <c r="C1574" s="447" t="s">
        <v>226</v>
      </c>
      <c r="D1574" s="447" t="s">
        <v>224</v>
      </c>
      <c r="E1574" s="447" t="s">
        <v>224</v>
      </c>
      <c r="F1574" s="447" t="s">
        <v>226</v>
      </c>
      <c r="G1574" s="447" t="s">
        <v>224</v>
      </c>
      <c r="H1574" s="447" t="s">
        <v>226</v>
      </c>
      <c r="I1574" s="447" t="s">
        <v>226</v>
      </c>
      <c r="J1574" s="447" t="s">
        <v>225</v>
      </c>
      <c r="K1574" s="447" t="s">
        <v>225</v>
      </c>
      <c r="L1574" s="447" t="s">
        <v>225</v>
      </c>
      <c r="M1574" s="447" t="s">
        <v>225</v>
      </c>
      <c r="N1574" s="447" t="s">
        <v>225</v>
      </c>
    </row>
    <row r="1575" spans="1:14" x14ac:dyDescent="0.3">
      <c r="A1575" s="447">
        <v>706989</v>
      </c>
      <c r="B1575" s="447" t="s">
        <v>317</v>
      </c>
      <c r="C1575" s="447" t="s">
        <v>226</v>
      </c>
      <c r="D1575" s="447" t="s">
        <v>226</v>
      </c>
      <c r="E1575" s="447" t="s">
        <v>224</v>
      </c>
      <c r="F1575" s="447" t="s">
        <v>224</v>
      </c>
      <c r="G1575" s="447" t="s">
        <v>224</v>
      </c>
      <c r="H1575" s="447" t="s">
        <v>224</v>
      </c>
      <c r="I1575" s="447" t="s">
        <v>226</v>
      </c>
      <c r="J1575" s="447" t="s">
        <v>225</v>
      </c>
      <c r="K1575" s="447" t="s">
        <v>226</v>
      </c>
      <c r="L1575" s="447" t="s">
        <v>225</v>
      </c>
      <c r="M1575" s="447" t="s">
        <v>226</v>
      </c>
      <c r="N1575" s="447" t="s">
        <v>226</v>
      </c>
    </row>
    <row r="1576" spans="1:14" x14ac:dyDescent="0.3">
      <c r="A1576" s="447">
        <v>706693</v>
      </c>
      <c r="B1576" s="447" t="s">
        <v>317</v>
      </c>
      <c r="C1576" s="447" t="s">
        <v>226</v>
      </c>
      <c r="D1576" s="447" t="s">
        <v>226</v>
      </c>
      <c r="E1576" s="447" t="s">
        <v>224</v>
      </c>
      <c r="F1576" s="447" t="s">
        <v>226</v>
      </c>
      <c r="G1576" s="447" t="s">
        <v>226</v>
      </c>
      <c r="H1576" s="447" t="s">
        <v>224</v>
      </c>
      <c r="I1576" s="447" t="s">
        <v>224</v>
      </c>
      <c r="J1576" s="447" t="s">
        <v>224</v>
      </c>
      <c r="K1576" s="447" t="s">
        <v>226</v>
      </c>
      <c r="L1576" s="447" t="s">
        <v>224</v>
      </c>
      <c r="M1576" s="447" t="s">
        <v>224</v>
      </c>
      <c r="N1576" s="447" t="s">
        <v>225</v>
      </c>
    </row>
    <row r="1577" spans="1:14" x14ac:dyDescent="0.3">
      <c r="A1577" s="447">
        <v>706999</v>
      </c>
      <c r="B1577" s="447" t="s">
        <v>317</v>
      </c>
      <c r="C1577" s="447" t="s">
        <v>226</v>
      </c>
      <c r="D1577" s="447" t="s">
        <v>226</v>
      </c>
      <c r="E1577" s="447" t="s">
        <v>226</v>
      </c>
      <c r="F1577" s="447" t="s">
        <v>224</v>
      </c>
      <c r="G1577" s="447" t="s">
        <v>225</v>
      </c>
      <c r="H1577" s="447" t="s">
        <v>225</v>
      </c>
      <c r="I1577" s="447" t="s">
        <v>226</v>
      </c>
      <c r="J1577" s="447" t="s">
        <v>226</v>
      </c>
      <c r="K1577" s="447" t="s">
        <v>225</v>
      </c>
      <c r="L1577" s="447" t="s">
        <v>225</v>
      </c>
      <c r="M1577" s="447" t="s">
        <v>226</v>
      </c>
      <c r="N1577" s="447" t="s">
        <v>225</v>
      </c>
    </row>
    <row r="1578" spans="1:14" x14ac:dyDescent="0.3">
      <c r="A1578" s="447">
        <v>706746</v>
      </c>
      <c r="B1578" s="447" t="s">
        <v>317</v>
      </c>
      <c r="C1578" s="447" t="s">
        <v>226</v>
      </c>
      <c r="D1578" s="447" t="s">
        <v>225</v>
      </c>
      <c r="E1578" s="447" t="s">
        <v>226</v>
      </c>
      <c r="F1578" s="447" t="s">
        <v>226</v>
      </c>
      <c r="G1578" s="447" t="s">
        <v>224</v>
      </c>
      <c r="H1578" s="447" t="s">
        <v>226</v>
      </c>
      <c r="I1578" s="447" t="s">
        <v>226</v>
      </c>
      <c r="J1578" s="447" t="s">
        <v>226</v>
      </c>
      <c r="K1578" s="447" t="s">
        <v>226</v>
      </c>
      <c r="L1578" s="447" t="s">
        <v>225</v>
      </c>
      <c r="M1578" s="447" t="s">
        <v>226</v>
      </c>
      <c r="N1578" s="447" t="s">
        <v>226</v>
      </c>
    </row>
    <row r="1579" spans="1:14" x14ac:dyDescent="0.3">
      <c r="A1579" s="447">
        <v>706399</v>
      </c>
      <c r="B1579" s="447" t="s">
        <v>317</v>
      </c>
      <c r="C1579" s="447" t="s">
        <v>226</v>
      </c>
      <c r="D1579" s="447" t="s">
        <v>225</v>
      </c>
      <c r="E1579" s="447" t="s">
        <v>224</v>
      </c>
      <c r="F1579" s="447" t="s">
        <v>226</v>
      </c>
      <c r="G1579" s="447" t="s">
        <v>225</v>
      </c>
      <c r="H1579" s="447" t="s">
        <v>224</v>
      </c>
      <c r="I1579" s="447" t="s">
        <v>225</v>
      </c>
      <c r="J1579" s="447" t="s">
        <v>225</v>
      </c>
      <c r="K1579" s="447" t="s">
        <v>225</v>
      </c>
      <c r="L1579" s="447" t="s">
        <v>225</v>
      </c>
      <c r="M1579" s="447" t="s">
        <v>225</v>
      </c>
      <c r="N1579" s="447" t="s">
        <v>225</v>
      </c>
    </row>
    <row r="1580" spans="1:14" x14ac:dyDescent="0.3">
      <c r="A1580" s="447">
        <v>706780</v>
      </c>
      <c r="B1580" s="447" t="s">
        <v>317</v>
      </c>
      <c r="C1580" s="447" t="s">
        <v>226</v>
      </c>
      <c r="D1580" s="447" t="s">
        <v>225</v>
      </c>
      <c r="E1580" s="447" t="s">
        <v>224</v>
      </c>
      <c r="F1580" s="447" t="s">
        <v>224</v>
      </c>
      <c r="G1580" s="447" t="s">
        <v>225</v>
      </c>
      <c r="H1580" s="447" t="s">
        <v>224</v>
      </c>
      <c r="I1580" s="447" t="s">
        <v>225</v>
      </c>
      <c r="J1580" s="447" t="s">
        <v>225</v>
      </c>
      <c r="K1580" s="447" t="s">
        <v>225</v>
      </c>
      <c r="L1580" s="447" t="s">
        <v>225</v>
      </c>
      <c r="M1580" s="447" t="s">
        <v>225</v>
      </c>
      <c r="N1580" s="447" t="s">
        <v>226</v>
      </c>
    </row>
    <row r="1581" spans="1:14" x14ac:dyDescent="0.3">
      <c r="A1581" s="447">
        <v>706281</v>
      </c>
      <c r="B1581" s="447" t="s">
        <v>317</v>
      </c>
      <c r="C1581" s="447" t="s">
        <v>226</v>
      </c>
      <c r="D1581" s="447" t="s">
        <v>224</v>
      </c>
      <c r="E1581" s="447" t="s">
        <v>225</v>
      </c>
      <c r="F1581" s="447" t="s">
        <v>226</v>
      </c>
      <c r="G1581" s="447" t="s">
        <v>224</v>
      </c>
      <c r="H1581" s="447" t="s">
        <v>226</v>
      </c>
      <c r="I1581" s="447" t="s">
        <v>224</v>
      </c>
      <c r="J1581" s="447" t="s">
        <v>226</v>
      </c>
      <c r="K1581" s="447" t="s">
        <v>225</v>
      </c>
      <c r="L1581" s="447" t="s">
        <v>226</v>
      </c>
      <c r="M1581" s="447" t="s">
        <v>225</v>
      </c>
      <c r="N1581" s="447" t="s">
        <v>225</v>
      </c>
    </row>
    <row r="1582" spans="1:14" x14ac:dyDescent="0.3">
      <c r="A1582" s="447">
        <v>706379</v>
      </c>
      <c r="B1582" s="447" t="s">
        <v>317</v>
      </c>
      <c r="C1582" s="447" t="s">
        <v>226</v>
      </c>
      <c r="D1582" s="447" t="s">
        <v>226</v>
      </c>
      <c r="E1582" s="447" t="s">
        <v>224</v>
      </c>
      <c r="F1582" s="447" t="s">
        <v>225</v>
      </c>
      <c r="G1582" s="447" t="s">
        <v>224</v>
      </c>
      <c r="H1582" s="447" t="s">
        <v>226</v>
      </c>
      <c r="I1582" s="447" t="s">
        <v>226</v>
      </c>
      <c r="J1582" s="447" t="s">
        <v>224</v>
      </c>
      <c r="K1582" s="447" t="s">
        <v>226</v>
      </c>
      <c r="L1582" s="447" t="s">
        <v>225</v>
      </c>
      <c r="M1582" s="447" t="s">
        <v>226</v>
      </c>
      <c r="N1582" s="447" t="s">
        <v>226</v>
      </c>
    </row>
    <row r="1583" spans="1:14" x14ac:dyDescent="0.3">
      <c r="A1583" s="447">
        <v>706783</v>
      </c>
      <c r="B1583" s="447" t="s">
        <v>317</v>
      </c>
      <c r="C1583" s="447" t="s">
        <v>226</v>
      </c>
      <c r="D1583" s="447" t="s">
        <v>226</v>
      </c>
      <c r="E1583" s="447" t="s">
        <v>226</v>
      </c>
      <c r="F1583" s="447" t="s">
        <v>226</v>
      </c>
      <c r="G1583" s="447" t="s">
        <v>226</v>
      </c>
      <c r="H1583" s="447" t="s">
        <v>226</v>
      </c>
      <c r="I1583" s="447" t="s">
        <v>226</v>
      </c>
      <c r="J1583" s="447" t="s">
        <v>226</v>
      </c>
      <c r="K1583" s="447" t="s">
        <v>226</v>
      </c>
      <c r="L1583" s="447" t="s">
        <v>226</v>
      </c>
      <c r="M1583" s="447" t="s">
        <v>226</v>
      </c>
      <c r="N1583" s="447" t="s">
        <v>226</v>
      </c>
    </row>
    <row r="1584" spans="1:14" x14ac:dyDescent="0.3">
      <c r="A1584" s="447">
        <v>706216</v>
      </c>
      <c r="B1584" s="447" t="s">
        <v>317</v>
      </c>
      <c r="C1584" s="447" t="s">
        <v>226</v>
      </c>
      <c r="D1584" s="447" t="s">
        <v>224</v>
      </c>
      <c r="E1584" s="447" t="s">
        <v>226</v>
      </c>
      <c r="F1584" s="447" t="s">
        <v>226</v>
      </c>
      <c r="G1584" s="447" t="s">
        <v>224</v>
      </c>
      <c r="H1584" s="447" t="s">
        <v>226</v>
      </c>
      <c r="I1584" s="447" t="s">
        <v>226</v>
      </c>
      <c r="J1584" s="447" t="s">
        <v>226</v>
      </c>
      <c r="K1584" s="447" t="s">
        <v>226</v>
      </c>
      <c r="L1584" s="447" t="s">
        <v>226</v>
      </c>
      <c r="M1584" s="447" t="s">
        <v>224</v>
      </c>
      <c r="N1584" s="447" t="s">
        <v>226</v>
      </c>
    </row>
    <row r="1585" spans="1:14" x14ac:dyDescent="0.3">
      <c r="A1585" s="447">
        <v>706284</v>
      </c>
      <c r="B1585" s="447" t="s">
        <v>317</v>
      </c>
      <c r="C1585" s="447" t="s">
        <v>226</v>
      </c>
      <c r="D1585" s="447" t="s">
        <v>224</v>
      </c>
      <c r="E1585" s="447" t="s">
        <v>225</v>
      </c>
      <c r="F1585" s="447" t="s">
        <v>224</v>
      </c>
      <c r="G1585" s="447" t="s">
        <v>224</v>
      </c>
      <c r="H1585" s="447" t="s">
        <v>224</v>
      </c>
      <c r="I1585" s="447" t="s">
        <v>224</v>
      </c>
      <c r="J1585" s="447" t="s">
        <v>225</v>
      </c>
      <c r="K1585" s="447" t="s">
        <v>224</v>
      </c>
      <c r="L1585" s="447" t="s">
        <v>225</v>
      </c>
      <c r="M1585" s="447" t="s">
        <v>226</v>
      </c>
      <c r="N1585" s="447" t="s">
        <v>226</v>
      </c>
    </row>
    <row r="1586" spans="1:14" x14ac:dyDescent="0.3">
      <c r="A1586" s="447">
        <v>707129</v>
      </c>
      <c r="B1586" s="447" t="s">
        <v>317</v>
      </c>
      <c r="C1586" s="447" t="s">
        <v>226</v>
      </c>
      <c r="D1586" s="447" t="s">
        <v>225</v>
      </c>
      <c r="E1586" s="447" t="s">
        <v>226</v>
      </c>
      <c r="F1586" s="447" t="s">
        <v>226</v>
      </c>
      <c r="G1586" s="447" t="s">
        <v>226</v>
      </c>
      <c r="H1586" s="447" t="s">
        <v>224</v>
      </c>
      <c r="I1586" s="447" t="s">
        <v>226</v>
      </c>
      <c r="J1586" s="447" t="s">
        <v>225</v>
      </c>
      <c r="K1586" s="447" t="s">
        <v>226</v>
      </c>
      <c r="L1586" s="447" t="s">
        <v>226</v>
      </c>
      <c r="M1586" s="447" t="s">
        <v>226</v>
      </c>
      <c r="N1586" s="447" t="s">
        <v>226</v>
      </c>
    </row>
    <row r="1587" spans="1:14" x14ac:dyDescent="0.3">
      <c r="A1587" s="447">
        <v>706339</v>
      </c>
      <c r="B1587" s="447" t="s">
        <v>317</v>
      </c>
      <c r="C1587" s="447" t="s">
        <v>226</v>
      </c>
      <c r="D1587" s="447" t="s">
        <v>226</v>
      </c>
      <c r="E1587" s="447" t="s">
        <v>224</v>
      </c>
      <c r="F1587" s="447" t="s">
        <v>226</v>
      </c>
      <c r="G1587" s="447" t="s">
        <v>224</v>
      </c>
      <c r="H1587" s="447" t="s">
        <v>225</v>
      </c>
      <c r="I1587" s="447" t="s">
        <v>224</v>
      </c>
      <c r="J1587" s="447" t="s">
        <v>224</v>
      </c>
      <c r="K1587" s="447" t="s">
        <v>226</v>
      </c>
      <c r="L1587" s="447" t="s">
        <v>224</v>
      </c>
      <c r="M1587" s="447" t="s">
        <v>224</v>
      </c>
      <c r="N1587" s="447" t="s">
        <v>226</v>
      </c>
    </row>
    <row r="1588" spans="1:14" x14ac:dyDescent="0.3">
      <c r="A1588" s="447">
        <v>707097</v>
      </c>
      <c r="B1588" s="447" t="s">
        <v>317</v>
      </c>
      <c r="C1588" s="447" t="s">
        <v>226</v>
      </c>
      <c r="D1588" s="447" t="s">
        <v>226</v>
      </c>
      <c r="E1588" s="447" t="s">
        <v>224</v>
      </c>
      <c r="F1588" s="447" t="s">
        <v>224</v>
      </c>
      <c r="G1588" s="447" t="s">
        <v>224</v>
      </c>
      <c r="H1588" s="447" t="s">
        <v>226</v>
      </c>
      <c r="I1588" s="447" t="s">
        <v>225</v>
      </c>
      <c r="J1588" s="447" t="s">
        <v>225</v>
      </c>
      <c r="K1588" s="447" t="s">
        <v>225</v>
      </c>
      <c r="L1588" s="447" t="s">
        <v>225</v>
      </c>
      <c r="M1588" s="447" t="s">
        <v>225</v>
      </c>
      <c r="N1588" s="447" t="s">
        <v>225</v>
      </c>
    </row>
    <row r="1589" spans="1:14" x14ac:dyDescent="0.3">
      <c r="A1589" s="447">
        <v>706728</v>
      </c>
      <c r="B1589" s="447" t="s">
        <v>317</v>
      </c>
      <c r="C1589" s="447" t="s">
        <v>226</v>
      </c>
      <c r="D1589" s="447" t="s">
        <v>224</v>
      </c>
      <c r="E1589" s="447" t="s">
        <v>224</v>
      </c>
      <c r="F1589" s="447" t="s">
        <v>224</v>
      </c>
      <c r="G1589" s="447" t="s">
        <v>224</v>
      </c>
      <c r="H1589" s="447" t="s">
        <v>225</v>
      </c>
      <c r="I1589" s="447" t="s">
        <v>226</v>
      </c>
      <c r="J1589" s="447" t="s">
        <v>224</v>
      </c>
      <c r="K1589" s="447" t="s">
        <v>226</v>
      </c>
      <c r="L1589" s="447" t="s">
        <v>224</v>
      </c>
      <c r="M1589" s="447" t="s">
        <v>224</v>
      </c>
      <c r="N1589" s="447" t="s">
        <v>225</v>
      </c>
    </row>
    <row r="1590" spans="1:14" x14ac:dyDescent="0.3">
      <c r="A1590" s="447">
        <v>706929</v>
      </c>
      <c r="B1590" s="447" t="s">
        <v>317</v>
      </c>
      <c r="C1590" s="447" t="s">
        <v>226</v>
      </c>
      <c r="D1590" s="447" t="s">
        <v>226</v>
      </c>
      <c r="E1590" s="447" t="s">
        <v>226</v>
      </c>
      <c r="F1590" s="447" t="s">
        <v>226</v>
      </c>
      <c r="G1590" s="447" t="s">
        <v>225</v>
      </c>
      <c r="H1590" s="447" t="s">
        <v>226</v>
      </c>
      <c r="I1590" s="447" t="s">
        <v>226</v>
      </c>
      <c r="J1590" s="447" t="s">
        <v>226</v>
      </c>
      <c r="K1590" s="447" t="s">
        <v>226</v>
      </c>
      <c r="L1590" s="447" t="s">
        <v>225</v>
      </c>
      <c r="M1590" s="447" t="s">
        <v>225</v>
      </c>
      <c r="N1590" s="447" t="s">
        <v>226</v>
      </c>
    </row>
    <row r="1591" spans="1:14" x14ac:dyDescent="0.3">
      <c r="A1591" s="447">
        <v>707058</v>
      </c>
      <c r="B1591" s="447" t="s">
        <v>317</v>
      </c>
      <c r="C1591" s="447" t="s">
        <v>226</v>
      </c>
      <c r="D1591" s="447" t="s">
        <v>224</v>
      </c>
      <c r="E1591" s="447" t="s">
        <v>226</v>
      </c>
      <c r="F1591" s="447" t="s">
        <v>225</v>
      </c>
      <c r="G1591" s="447" t="s">
        <v>225</v>
      </c>
      <c r="H1591" s="447" t="s">
        <v>224</v>
      </c>
      <c r="I1591" s="447" t="s">
        <v>225</v>
      </c>
      <c r="J1591" s="447" t="s">
        <v>225</v>
      </c>
      <c r="K1591" s="447" t="s">
        <v>225</v>
      </c>
      <c r="L1591" s="447" t="s">
        <v>225</v>
      </c>
      <c r="M1591" s="447" t="s">
        <v>225</v>
      </c>
      <c r="N1591" s="447" t="s">
        <v>226</v>
      </c>
    </row>
    <row r="1592" spans="1:14" x14ac:dyDescent="0.3">
      <c r="A1592" s="447">
        <v>704938</v>
      </c>
      <c r="B1592" s="447" t="s">
        <v>317</v>
      </c>
      <c r="C1592" s="447" t="s">
        <v>226</v>
      </c>
      <c r="D1592" s="447" t="s">
        <v>225</v>
      </c>
      <c r="E1592" s="447" t="s">
        <v>224</v>
      </c>
      <c r="F1592" s="447" t="s">
        <v>225</v>
      </c>
      <c r="G1592" s="447" t="s">
        <v>224</v>
      </c>
      <c r="H1592" s="447" t="s">
        <v>224</v>
      </c>
      <c r="I1592" s="447" t="s">
        <v>225</v>
      </c>
      <c r="J1592" s="447" t="s">
        <v>225</v>
      </c>
      <c r="K1592" s="447" t="s">
        <v>225</v>
      </c>
      <c r="L1592" s="447" t="s">
        <v>225</v>
      </c>
      <c r="M1592" s="447" t="s">
        <v>225</v>
      </c>
      <c r="N1592" s="447" t="s">
        <v>225</v>
      </c>
    </row>
    <row r="1593" spans="1:14" x14ac:dyDescent="0.3">
      <c r="A1593" s="447">
        <v>705835</v>
      </c>
      <c r="B1593" s="447" t="s">
        <v>317</v>
      </c>
      <c r="C1593" s="447" t="s">
        <v>226</v>
      </c>
      <c r="D1593" s="447" t="s">
        <v>226</v>
      </c>
      <c r="E1593" s="447" t="s">
        <v>224</v>
      </c>
      <c r="F1593" s="447" t="s">
        <v>224</v>
      </c>
      <c r="G1593" s="447" t="s">
        <v>224</v>
      </c>
      <c r="H1593" s="447" t="s">
        <v>226</v>
      </c>
      <c r="I1593" s="447" t="s">
        <v>225</v>
      </c>
      <c r="J1593" s="447" t="s">
        <v>225</v>
      </c>
      <c r="K1593" s="447" t="s">
        <v>225</v>
      </c>
      <c r="L1593" s="447" t="s">
        <v>225</v>
      </c>
      <c r="M1593" s="447" t="s">
        <v>225</v>
      </c>
      <c r="N1593" s="447" t="s">
        <v>226</v>
      </c>
    </row>
    <row r="1594" spans="1:14" x14ac:dyDescent="0.3">
      <c r="A1594" s="447">
        <v>706198</v>
      </c>
      <c r="B1594" s="447" t="s">
        <v>317</v>
      </c>
      <c r="C1594" s="447" t="s">
        <v>226</v>
      </c>
      <c r="D1594" s="447" t="s">
        <v>226</v>
      </c>
      <c r="E1594" s="447" t="s">
        <v>225</v>
      </c>
      <c r="F1594" s="447" t="s">
        <v>226</v>
      </c>
      <c r="G1594" s="447" t="s">
        <v>226</v>
      </c>
      <c r="H1594" s="447" t="s">
        <v>225</v>
      </c>
      <c r="I1594" s="447" t="s">
        <v>226</v>
      </c>
      <c r="J1594" s="447" t="s">
        <v>226</v>
      </c>
      <c r="K1594" s="447" t="s">
        <v>226</v>
      </c>
      <c r="L1594" s="447" t="s">
        <v>225</v>
      </c>
      <c r="M1594" s="447" t="s">
        <v>226</v>
      </c>
      <c r="N1594" s="447" t="s">
        <v>226</v>
      </c>
    </row>
    <row r="1595" spans="1:14" x14ac:dyDescent="0.3">
      <c r="A1595" s="447">
        <v>706223</v>
      </c>
      <c r="B1595" s="447" t="s">
        <v>317</v>
      </c>
      <c r="C1595" s="447" t="s">
        <v>226</v>
      </c>
      <c r="D1595" s="447" t="s">
        <v>226</v>
      </c>
      <c r="E1595" s="447" t="s">
        <v>225</v>
      </c>
      <c r="F1595" s="447" t="s">
        <v>225</v>
      </c>
      <c r="G1595" s="447" t="s">
        <v>225</v>
      </c>
      <c r="H1595" s="447" t="s">
        <v>225</v>
      </c>
      <c r="I1595" s="447" t="s">
        <v>225</v>
      </c>
      <c r="J1595" s="447" t="s">
        <v>225</v>
      </c>
      <c r="K1595" s="447" t="s">
        <v>225</v>
      </c>
      <c r="L1595" s="447" t="s">
        <v>225</v>
      </c>
      <c r="M1595" s="447" t="s">
        <v>225</v>
      </c>
      <c r="N1595" s="447" t="s">
        <v>225</v>
      </c>
    </row>
    <row r="1596" spans="1:14" x14ac:dyDescent="0.3">
      <c r="A1596" s="447">
        <v>706224</v>
      </c>
      <c r="B1596" s="447" t="s">
        <v>317</v>
      </c>
      <c r="C1596" s="447" t="s">
        <v>226</v>
      </c>
      <c r="D1596" s="447" t="s">
        <v>226</v>
      </c>
      <c r="E1596" s="447" t="s">
        <v>226</v>
      </c>
      <c r="F1596" s="447" t="s">
        <v>225</v>
      </c>
      <c r="G1596" s="447" t="s">
        <v>226</v>
      </c>
      <c r="H1596" s="447" t="s">
        <v>225</v>
      </c>
      <c r="I1596" s="447" t="s">
        <v>225</v>
      </c>
      <c r="J1596" s="447" t="s">
        <v>225</v>
      </c>
      <c r="K1596" s="447" t="s">
        <v>225</v>
      </c>
      <c r="L1596" s="447" t="s">
        <v>225</v>
      </c>
      <c r="M1596" s="447" t="s">
        <v>225</v>
      </c>
      <c r="N1596" s="447" t="s">
        <v>225</v>
      </c>
    </row>
    <row r="1597" spans="1:14" x14ac:dyDescent="0.3">
      <c r="A1597" s="447">
        <v>706294</v>
      </c>
      <c r="B1597" s="447" t="s">
        <v>317</v>
      </c>
      <c r="C1597" s="447" t="s">
        <v>226</v>
      </c>
      <c r="D1597" s="447" t="s">
        <v>226</v>
      </c>
      <c r="E1597" s="447" t="s">
        <v>226</v>
      </c>
      <c r="F1597" s="447" t="s">
        <v>226</v>
      </c>
      <c r="G1597" s="447" t="s">
        <v>226</v>
      </c>
      <c r="H1597" s="447" t="s">
        <v>226</v>
      </c>
      <c r="I1597" s="447" t="s">
        <v>225</v>
      </c>
      <c r="J1597" s="447" t="s">
        <v>225</v>
      </c>
      <c r="K1597" s="447" t="s">
        <v>225</v>
      </c>
      <c r="L1597" s="447" t="s">
        <v>225</v>
      </c>
      <c r="M1597" s="447" t="s">
        <v>225</v>
      </c>
      <c r="N1597" s="447" t="s">
        <v>225</v>
      </c>
    </row>
    <row r="1598" spans="1:14" x14ac:dyDescent="0.3">
      <c r="A1598" s="447">
        <v>706312</v>
      </c>
      <c r="B1598" s="447" t="s">
        <v>317</v>
      </c>
      <c r="C1598" s="447" t="s">
        <v>226</v>
      </c>
      <c r="D1598" s="447" t="s">
        <v>226</v>
      </c>
      <c r="E1598" s="447" t="s">
        <v>226</v>
      </c>
      <c r="F1598" s="447" t="s">
        <v>225</v>
      </c>
      <c r="G1598" s="447" t="s">
        <v>226</v>
      </c>
      <c r="H1598" s="447" t="s">
        <v>226</v>
      </c>
      <c r="I1598" s="447" t="s">
        <v>225</v>
      </c>
      <c r="J1598" s="447" t="s">
        <v>225</v>
      </c>
      <c r="K1598" s="447" t="s">
        <v>225</v>
      </c>
      <c r="L1598" s="447" t="s">
        <v>225</v>
      </c>
      <c r="M1598" s="447" t="s">
        <v>225</v>
      </c>
      <c r="N1598" s="447" t="s">
        <v>225</v>
      </c>
    </row>
    <row r="1599" spans="1:14" x14ac:dyDescent="0.3">
      <c r="A1599" s="447">
        <v>706318</v>
      </c>
      <c r="B1599" s="447" t="s">
        <v>317</v>
      </c>
      <c r="C1599" s="447" t="s">
        <v>226</v>
      </c>
      <c r="D1599" s="447" t="s">
        <v>226</v>
      </c>
      <c r="E1599" s="447" t="s">
        <v>226</v>
      </c>
      <c r="F1599" s="447" t="s">
        <v>225</v>
      </c>
      <c r="G1599" s="447" t="s">
        <v>225</v>
      </c>
      <c r="H1599" s="447" t="s">
        <v>225</v>
      </c>
      <c r="I1599" s="447" t="s">
        <v>225</v>
      </c>
      <c r="J1599" s="447" t="s">
        <v>225</v>
      </c>
      <c r="K1599" s="447" t="s">
        <v>225</v>
      </c>
      <c r="L1599" s="447" t="s">
        <v>225</v>
      </c>
      <c r="M1599" s="447" t="s">
        <v>225</v>
      </c>
      <c r="N1599" s="447" t="s">
        <v>225</v>
      </c>
    </row>
    <row r="1600" spans="1:14" x14ac:dyDescent="0.3">
      <c r="A1600" s="447">
        <v>706431</v>
      </c>
      <c r="B1600" s="447" t="s">
        <v>317</v>
      </c>
      <c r="C1600" s="447" t="s">
        <v>226</v>
      </c>
      <c r="D1600" s="447" t="s">
        <v>226</v>
      </c>
      <c r="E1600" s="447" t="s">
        <v>226</v>
      </c>
      <c r="F1600" s="447" t="s">
        <v>226</v>
      </c>
      <c r="G1600" s="447" t="s">
        <v>226</v>
      </c>
      <c r="H1600" s="447" t="s">
        <v>226</v>
      </c>
      <c r="I1600" s="447" t="s">
        <v>225</v>
      </c>
      <c r="J1600" s="447" t="s">
        <v>225</v>
      </c>
      <c r="K1600" s="447" t="s">
        <v>225</v>
      </c>
      <c r="L1600" s="447" t="s">
        <v>225</v>
      </c>
      <c r="M1600" s="447" t="s">
        <v>225</v>
      </c>
      <c r="N1600" s="447" t="s">
        <v>225</v>
      </c>
    </row>
    <row r="1601" spans="1:14" x14ac:dyDescent="0.3">
      <c r="A1601" s="447">
        <v>706517</v>
      </c>
      <c r="B1601" s="447" t="s">
        <v>317</v>
      </c>
      <c r="C1601" s="447" t="s">
        <v>226</v>
      </c>
      <c r="D1601" s="447" t="s">
        <v>226</v>
      </c>
      <c r="E1601" s="447" t="s">
        <v>226</v>
      </c>
      <c r="F1601" s="447" t="s">
        <v>226</v>
      </c>
      <c r="G1601" s="447" t="s">
        <v>226</v>
      </c>
      <c r="H1601" s="447" t="s">
        <v>225</v>
      </c>
      <c r="I1601" s="447" t="s">
        <v>225</v>
      </c>
      <c r="J1601" s="447" t="s">
        <v>225</v>
      </c>
      <c r="K1601" s="447" t="s">
        <v>225</v>
      </c>
      <c r="L1601" s="447" t="s">
        <v>225</v>
      </c>
      <c r="M1601" s="447" t="s">
        <v>225</v>
      </c>
      <c r="N1601" s="447" t="s">
        <v>225</v>
      </c>
    </row>
    <row r="1602" spans="1:14" x14ac:dyDescent="0.3">
      <c r="A1602" s="447">
        <v>706523</v>
      </c>
      <c r="B1602" s="447" t="s">
        <v>317</v>
      </c>
      <c r="C1602" s="447" t="s">
        <v>226</v>
      </c>
      <c r="D1602" s="447" t="s">
        <v>226</v>
      </c>
      <c r="E1602" s="447" t="s">
        <v>226</v>
      </c>
      <c r="F1602" s="447" t="s">
        <v>226</v>
      </c>
      <c r="G1602" s="447" t="s">
        <v>226</v>
      </c>
      <c r="H1602" s="447" t="s">
        <v>226</v>
      </c>
      <c r="I1602" s="447" t="s">
        <v>225</v>
      </c>
      <c r="J1602" s="447" t="s">
        <v>225</v>
      </c>
      <c r="K1602" s="447" t="s">
        <v>225</v>
      </c>
      <c r="L1602" s="447" t="s">
        <v>225</v>
      </c>
      <c r="M1602" s="447" t="s">
        <v>225</v>
      </c>
      <c r="N1602" s="447" t="s">
        <v>225</v>
      </c>
    </row>
    <row r="1603" spans="1:14" x14ac:dyDescent="0.3">
      <c r="A1603" s="447">
        <v>706527</v>
      </c>
      <c r="B1603" s="447" t="s">
        <v>317</v>
      </c>
      <c r="C1603" s="447" t="s">
        <v>226</v>
      </c>
      <c r="D1603" s="447" t="s">
        <v>226</v>
      </c>
      <c r="E1603" s="447" t="s">
        <v>226</v>
      </c>
      <c r="F1603" s="447" t="s">
        <v>225</v>
      </c>
      <c r="G1603" s="447" t="s">
        <v>226</v>
      </c>
      <c r="H1603" s="447" t="s">
        <v>225</v>
      </c>
      <c r="I1603" s="447" t="s">
        <v>225</v>
      </c>
      <c r="J1603" s="447" t="s">
        <v>225</v>
      </c>
      <c r="K1603" s="447" t="s">
        <v>225</v>
      </c>
      <c r="L1603" s="447" t="s">
        <v>225</v>
      </c>
      <c r="M1603" s="447" t="s">
        <v>225</v>
      </c>
      <c r="N1603" s="447" t="s">
        <v>225</v>
      </c>
    </row>
    <row r="1604" spans="1:14" x14ac:dyDescent="0.3">
      <c r="A1604" s="447">
        <v>706549</v>
      </c>
      <c r="B1604" s="447" t="s">
        <v>317</v>
      </c>
      <c r="C1604" s="447" t="s">
        <v>226</v>
      </c>
      <c r="D1604" s="447" t="s">
        <v>225</v>
      </c>
      <c r="E1604" s="447" t="s">
        <v>226</v>
      </c>
      <c r="F1604" s="447" t="s">
        <v>225</v>
      </c>
      <c r="G1604" s="447" t="s">
        <v>225</v>
      </c>
      <c r="H1604" s="447" t="s">
        <v>225</v>
      </c>
      <c r="I1604" s="447" t="s">
        <v>225</v>
      </c>
      <c r="J1604" s="447" t="s">
        <v>225</v>
      </c>
      <c r="K1604" s="447" t="s">
        <v>225</v>
      </c>
      <c r="L1604" s="447" t="s">
        <v>225</v>
      </c>
      <c r="M1604" s="447" t="s">
        <v>225</v>
      </c>
      <c r="N1604" s="447" t="s">
        <v>225</v>
      </c>
    </row>
    <row r="1605" spans="1:14" x14ac:dyDescent="0.3">
      <c r="A1605" s="447">
        <v>706553</v>
      </c>
      <c r="B1605" s="447" t="s">
        <v>317</v>
      </c>
      <c r="C1605" s="447" t="s">
        <v>226</v>
      </c>
      <c r="D1605" s="447" t="s">
        <v>226</v>
      </c>
      <c r="E1605" s="447" t="s">
        <v>226</v>
      </c>
      <c r="F1605" s="447" t="s">
        <v>226</v>
      </c>
      <c r="G1605" s="447" t="s">
        <v>225</v>
      </c>
      <c r="H1605" s="447" t="s">
        <v>225</v>
      </c>
      <c r="I1605" s="447" t="s">
        <v>225</v>
      </c>
      <c r="J1605" s="447" t="s">
        <v>225</v>
      </c>
      <c r="K1605" s="447" t="s">
        <v>225</v>
      </c>
      <c r="L1605" s="447" t="s">
        <v>225</v>
      </c>
      <c r="M1605" s="447" t="s">
        <v>225</v>
      </c>
      <c r="N1605" s="447" t="s">
        <v>225</v>
      </c>
    </row>
    <row r="1606" spans="1:14" x14ac:dyDescent="0.3">
      <c r="A1606" s="447">
        <v>706555</v>
      </c>
      <c r="B1606" s="447" t="s">
        <v>317</v>
      </c>
      <c r="C1606" s="447" t="s">
        <v>226</v>
      </c>
      <c r="D1606" s="447" t="s">
        <v>226</v>
      </c>
      <c r="E1606" s="447" t="s">
        <v>226</v>
      </c>
      <c r="F1606" s="447" t="s">
        <v>226</v>
      </c>
      <c r="G1606" s="447" t="s">
        <v>226</v>
      </c>
      <c r="H1606" s="447" t="s">
        <v>225</v>
      </c>
      <c r="I1606" s="447" t="s">
        <v>225</v>
      </c>
      <c r="J1606" s="447" t="s">
        <v>225</v>
      </c>
      <c r="K1606" s="447" t="s">
        <v>225</v>
      </c>
      <c r="L1606" s="447" t="s">
        <v>225</v>
      </c>
      <c r="M1606" s="447" t="s">
        <v>225</v>
      </c>
      <c r="N1606" s="447" t="s">
        <v>225</v>
      </c>
    </row>
    <row r="1607" spans="1:14" x14ac:dyDescent="0.3">
      <c r="A1607" s="447">
        <v>706655</v>
      </c>
      <c r="B1607" s="447" t="s">
        <v>317</v>
      </c>
      <c r="C1607" s="447" t="s">
        <v>226</v>
      </c>
      <c r="D1607" s="447" t="s">
        <v>226</v>
      </c>
      <c r="E1607" s="447" t="s">
        <v>225</v>
      </c>
      <c r="F1607" s="447" t="s">
        <v>226</v>
      </c>
      <c r="G1607" s="447" t="s">
        <v>226</v>
      </c>
      <c r="H1607" s="447" t="s">
        <v>226</v>
      </c>
      <c r="I1607" s="447" t="s">
        <v>225</v>
      </c>
      <c r="J1607" s="447" t="s">
        <v>225</v>
      </c>
      <c r="K1607" s="447" t="s">
        <v>225</v>
      </c>
      <c r="L1607" s="447" t="s">
        <v>225</v>
      </c>
      <c r="M1607" s="447" t="s">
        <v>225</v>
      </c>
      <c r="N1607" s="447" t="s">
        <v>225</v>
      </c>
    </row>
    <row r="1608" spans="1:14" x14ac:dyDescent="0.3">
      <c r="A1608" s="447">
        <v>706662</v>
      </c>
      <c r="B1608" s="447" t="s">
        <v>317</v>
      </c>
      <c r="C1608" s="447" t="s">
        <v>226</v>
      </c>
      <c r="D1608" s="447" t="s">
        <v>226</v>
      </c>
      <c r="E1608" s="447" t="s">
        <v>226</v>
      </c>
      <c r="F1608" s="447" t="s">
        <v>226</v>
      </c>
      <c r="G1608" s="447" t="s">
        <v>226</v>
      </c>
      <c r="H1608" s="447" t="s">
        <v>226</v>
      </c>
      <c r="I1608" s="447" t="s">
        <v>225</v>
      </c>
      <c r="J1608" s="447" t="s">
        <v>225</v>
      </c>
      <c r="K1608" s="447" t="s">
        <v>225</v>
      </c>
      <c r="L1608" s="447" t="s">
        <v>225</v>
      </c>
      <c r="M1608" s="447" t="s">
        <v>225</v>
      </c>
      <c r="N1608" s="447" t="s">
        <v>225</v>
      </c>
    </row>
    <row r="1609" spans="1:14" x14ac:dyDescent="0.3">
      <c r="A1609" s="447">
        <v>706663</v>
      </c>
      <c r="B1609" s="447" t="s">
        <v>317</v>
      </c>
      <c r="C1609" s="447" t="s">
        <v>226</v>
      </c>
      <c r="D1609" s="447" t="s">
        <v>225</v>
      </c>
      <c r="E1609" s="447" t="s">
        <v>225</v>
      </c>
      <c r="F1609" s="447" t="s">
        <v>225</v>
      </c>
      <c r="G1609" s="447" t="s">
        <v>226</v>
      </c>
      <c r="H1609" s="447" t="s">
        <v>226</v>
      </c>
      <c r="I1609" s="447" t="s">
        <v>225</v>
      </c>
      <c r="J1609" s="447" t="s">
        <v>225</v>
      </c>
      <c r="K1609" s="447" t="s">
        <v>225</v>
      </c>
      <c r="L1609" s="447" t="s">
        <v>225</v>
      </c>
      <c r="M1609" s="447" t="s">
        <v>225</v>
      </c>
      <c r="N1609" s="447" t="s">
        <v>225</v>
      </c>
    </row>
    <row r="1610" spans="1:14" x14ac:dyDescent="0.3">
      <c r="A1610" s="447">
        <v>706666</v>
      </c>
      <c r="B1610" s="447" t="s">
        <v>317</v>
      </c>
      <c r="C1610" s="447" t="s">
        <v>226</v>
      </c>
      <c r="D1610" s="447" t="s">
        <v>226</v>
      </c>
      <c r="E1610" s="447" t="s">
        <v>226</v>
      </c>
      <c r="F1610" s="447" t="s">
        <v>226</v>
      </c>
      <c r="G1610" s="447" t="s">
        <v>226</v>
      </c>
      <c r="H1610" s="447" t="s">
        <v>226</v>
      </c>
      <c r="I1610" s="447" t="s">
        <v>225</v>
      </c>
      <c r="J1610" s="447" t="s">
        <v>225</v>
      </c>
      <c r="K1610" s="447" t="s">
        <v>225</v>
      </c>
      <c r="L1610" s="447" t="s">
        <v>225</v>
      </c>
      <c r="M1610" s="447" t="s">
        <v>225</v>
      </c>
      <c r="N1610" s="447" t="s">
        <v>225</v>
      </c>
    </row>
    <row r="1611" spans="1:14" x14ac:dyDescent="0.3">
      <c r="A1611" s="447">
        <v>706711</v>
      </c>
      <c r="B1611" s="447" t="s">
        <v>317</v>
      </c>
      <c r="C1611" s="447" t="s">
        <v>226</v>
      </c>
      <c r="D1611" s="447" t="s">
        <v>225</v>
      </c>
      <c r="E1611" s="447" t="s">
        <v>226</v>
      </c>
      <c r="F1611" s="447" t="s">
        <v>225</v>
      </c>
      <c r="G1611" s="447" t="s">
        <v>225</v>
      </c>
      <c r="H1611" s="447" t="s">
        <v>225</v>
      </c>
      <c r="I1611" s="447" t="s">
        <v>225</v>
      </c>
      <c r="J1611" s="447" t="s">
        <v>225</v>
      </c>
      <c r="K1611" s="447" t="s">
        <v>225</v>
      </c>
      <c r="L1611" s="447" t="s">
        <v>225</v>
      </c>
      <c r="M1611" s="447" t="s">
        <v>225</v>
      </c>
      <c r="N1611" s="447" t="s">
        <v>225</v>
      </c>
    </row>
    <row r="1612" spans="1:14" x14ac:dyDescent="0.3">
      <c r="A1612" s="447">
        <v>706375</v>
      </c>
      <c r="B1612" s="447" t="s">
        <v>317</v>
      </c>
      <c r="C1612" s="447" t="s">
        <v>226</v>
      </c>
      <c r="D1612" s="447" t="s">
        <v>226</v>
      </c>
      <c r="E1612" s="447" t="s">
        <v>226</v>
      </c>
      <c r="F1612" s="447" t="s">
        <v>226</v>
      </c>
      <c r="G1612" s="447" t="s">
        <v>226</v>
      </c>
      <c r="H1612" s="447" t="s">
        <v>226</v>
      </c>
      <c r="I1612" s="447" t="s">
        <v>225</v>
      </c>
      <c r="J1612" s="447" t="s">
        <v>226</v>
      </c>
      <c r="K1612" s="447" t="s">
        <v>226</v>
      </c>
      <c r="L1612" s="447" t="s">
        <v>226</v>
      </c>
      <c r="M1612" s="447" t="s">
        <v>226</v>
      </c>
      <c r="N1612" s="447" t="s">
        <v>225</v>
      </c>
    </row>
    <row r="1613" spans="1:14" x14ac:dyDescent="0.3">
      <c r="A1613" s="447">
        <v>706690</v>
      </c>
      <c r="B1613" s="447" t="s">
        <v>317</v>
      </c>
      <c r="C1613" s="447" t="s">
        <v>226</v>
      </c>
      <c r="D1613" s="447" t="s">
        <v>225</v>
      </c>
      <c r="E1613" s="447" t="s">
        <v>226</v>
      </c>
      <c r="F1613" s="447" t="s">
        <v>226</v>
      </c>
      <c r="G1613" s="447" t="s">
        <v>226</v>
      </c>
      <c r="H1613" s="447" t="s">
        <v>226</v>
      </c>
      <c r="I1613" s="447" t="s">
        <v>225</v>
      </c>
      <c r="J1613" s="447" t="s">
        <v>226</v>
      </c>
      <c r="K1613" s="447" t="s">
        <v>226</v>
      </c>
      <c r="L1613" s="447" t="s">
        <v>226</v>
      </c>
      <c r="M1613" s="447" t="s">
        <v>226</v>
      </c>
      <c r="N1613" s="447" t="s">
        <v>226</v>
      </c>
    </row>
    <row r="1614" spans="1:14" x14ac:dyDescent="0.3">
      <c r="A1614" s="447">
        <v>706113</v>
      </c>
      <c r="B1614" s="447" t="s">
        <v>317</v>
      </c>
      <c r="C1614" s="447" t="s">
        <v>226</v>
      </c>
      <c r="D1614" s="447" t="s">
        <v>225</v>
      </c>
      <c r="E1614" s="447" t="s">
        <v>226</v>
      </c>
      <c r="F1614" s="447" t="s">
        <v>226</v>
      </c>
      <c r="G1614" s="447" t="s">
        <v>225</v>
      </c>
      <c r="H1614" s="447" t="s">
        <v>226</v>
      </c>
      <c r="I1614" s="447" t="s">
        <v>226</v>
      </c>
      <c r="J1614" s="447" t="s">
        <v>225</v>
      </c>
      <c r="K1614" s="447" t="s">
        <v>225</v>
      </c>
      <c r="L1614" s="447" t="s">
        <v>226</v>
      </c>
      <c r="M1614" s="447" t="s">
        <v>225</v>
      </c>
      <c r="N1614" s="447" t="s">
        <v>225</v>
      </c>
    </row>
    <row r="1615" spans="1:14" x14ac:dyDescent="0.3">
      <c r="A1615" s="447">
        <v>705840</v>
      </c>
      <c r="B1615" s="447" t="s">
        <v>317</v>
      </c>
      <c r="C1615" s="447" t="s">
        <v>226</v>
      </c>
      <c r="D1615" s="447" t="s">
        <v>226</v>
      </c>
      <c r="E1615" s="447" t="s">
        <v>226</v>
      </c>
      <c r="F1615" s="447" t="s">
        <v>225</v>
      </c>
      <c r="G1615" s="447" t="s">
        <v>225</v>
      </c>
      <c r="H1615" s="447" t="s">
        <v>225</v>
      </c>
      <c r="I1615" s="447" t="s">
        <v>226</v>
      </c>
      <c r="J1615" s="447" t="s">
        <v>225</v>
      </c>
      <c r="K1615" s="447" t="s">
        <v>225</v>
      </c>
      <c r="L1615" s="447" t="s">
        <v>225</v>
      </c>
      <c r="M1615" s="447" t="s">
        <v>226</v>
      </c>
      <c r="N1615" s="447" t="s">
        <v>225</v>
      </c>
    </row>
    <row r="1616" spans="1:14" x14ac:dyDescent="0.3">
      <c r="A1616" s="447">
        <v>705832</v>
      </c>
      <c r="B1616" s="447" t="s">
        <v>317</v>
      </c>
      <c r="C1616" s="447" t="s">
        <v>226</v>
      </c>
      <c r="D1616" s="447" t="s">
        <v>225</v>
      </c>
      <c r="E1616" s="447" t="s">
        <v>224</v>
      </c>
      <c r="F1616" s="447" t="s">
        <v>225</v>
      </c>
      <c r="G1616" s="447" t="s">
        <v>226</v>
      </c>
      <c r="H1616" s="447" t="s">
        <v>224</v>
      </c>
      <c r="I1616" s="447" t="s">
        <v>225</v>
      </c>
      <c r="J1616" s="447" t="s">
        <v>225</v>
      </c>
      <c r="K1616" s="447" t="s">
        <v>225</v>
      </c>
      <c r="L1616" s="447" t="s">
        <v>225</v>
      </c>
      <c r="M1616" s="447" t="s">
        <v>225</v>
      </c>
      <c r="N1616" s="447" t="s">
        <v>225</v>
      </c>
    </row>
    <row r="1617" spans="1:14" x14ac:dyDescent="0.3">
      <c r="A1617" s="447">
        <v>705767</v>
      </c>
      <c r="B1617" s="447" t="s">
        <v>317</v>
      </c>
      <c r="C1617" s="447" t="s">
        <v>226</v>
      </c>
      <c r="D1617" s="447" t="s">
        <v>225</v>
      </c>
      <c r="E1617" s="447" t="s">
        <v>225</v>
      </c>
      <c r="F1617" s="447" t="s">
        <v>225</v>
      </c>
      <c r="G1617" s="447" t="s">
        <v>226</v>
      </c>
      <c r="H1617" s="447" t="s">
        <v>226</v>
      </c>
      <c r="I1617" s="447" t="s">
        <v>226</v>
      </c>
      <c r="J1617" s="447" t="s">
        <v>225</v>
      </c>
      <c r="K1617" s="447" t="s">
        <v>225</v>
      </c>
      <c r="L1617" s="447" t="s">
        <v>225</v>
      </c>
      <c r="M1617" s="447" t="s">
        <v>226</v>
      </c>
      <c r="N1617" s="447" t="s">
        <v>225</v>
      </c>
    </row>
    <row r="1618" spans="1:14" x14ac:dyDescent="0.3">
      <c r="A1618" s="447">
        <v>705681</v>
      </c>
      <c r="B1618" s="447" t="s">
        <v>317</v>
      </c>
      <c r="C1618" s="447" t="s">
        <v>226</v>
      </c>
      <c r="D1618" s="447" t="s">
        <v>226</v>
      </c>
      <c r="E1618" s="447" t="s">
        <v>226</v>
      </c>
      <c r="F1618" s="447" t="s">
        <v>225</v>
      </c>
      <c r="G1618" s="447" t="s">
        <v>226</v>
      </c>
      <c r="H1618" s="447" t="s">
        <v>226</v>
      </c>
      <c r="I1618" s="447" t="s">
        <v>225</v>
      </c>
      <c r="J1618" s="447" t="s">
        <v>225</v>
      </c>
      <c r="K1618" s="447" t="s">
        <v>225</v>
      </c>
      <c r="L1618" s="447" t="s">
        <v>226</v>
      </c>
      <c r="M1618" s="447" t="s">
        <v>225</v>
      </c>
      <c r="N1618" s="447" t="s">
        <v>226</v>
      </c>
    </row>
    <row r="1619" spans="1:14" x14ac:dyDescent="0.3">
      <c r="A1619" s="447">
        <v>705677</v>
      </c>
      <c r="B1619" s="447" t="s">
        <v>317</v>
      </c>
      <c r="C1619" s="447" t="s">
        <v>226</v>
      </c>
      <c r="D1619" s="447" t="s">
        <v>224</v>
      </c>
      <c r="E1619" s="447" t="s">
        <v>224</v>
      </c>
      <c r="F1619" s="447" t="s">
        <v>226</v>
      </c>
      <c r="G1619" s="447" t="s">
        <v>226</v>
      </c>
      <c r="H1619" s="447" t="s">
        <v>225</v>
      </c>
      <c r="I1619" s="447" t="s">
        <v>225</v>
      </c>
      <c r="J1619" s="447" t="s">
        <v>225</v>
      </c>
      <c r="K1619" s="447" t="s">
        <v>225</v>
      </c>
      <c r="L1619" s="447" t="s">
        <v>225</v>
      </c>
      <c r="M1619" s="447" t="s">
        <v>225</v>
      </c>
      <c r="N1619" s="447" t="s">
        <v>225</v>
      </c>
    </row>
    <row r="1620" spans="1:14" x14ac:dyDescent="0.3">
      <c r="A1620" s="447">
        <v>705357</v>
      </c>
      <c r="B1620" s="447" t="s">
        <v>317</v>
      </c>
      <c r="C1620" s="447" t="s">
        <v>226</v>
      </c>
      <c r="D1620" s="447" t="s">
        <v>226</v>
      </c>
      <c r="E1620" s="447" t="s">
        <v>226</v>
      </c>
      <c r="F1620" s="447" t="s">
        <v>225</v>
      </c>
      <c r="G1620" s="447" t="s">
        <v>225</v>
      </c>
      <c r="H1620" s="447" t="s">
        <v>225</v>
      </c>
      <c r="I1620" s="447" t="s">
        <v>225</v>
      </c>
      <c r="J1620" s="447" t="s">
        <v>225</v>
      </c>
      <c r="K1620" s="447" t="s">
        <v>226</v>
      </c>
      <c r="L1620" s="447" t="s">
        <v>225</v>
      </c>
      <c r="M1620" s="447" t="s">
        <v>225</v>
      </c>
      <c r="N1620" s="447" t="s">
        <v>225</v>
      </c>
    </row>
    <row r="1621" spans="1:14" x14ac:dyDescent="0.3">
      <c r="A1621" s="447">
        <v>704918</v>
      </c>
      <c r="B1621" s="447" t="s">
        <v>317</v>
      </c>
      <c r="C1621" s="447" t="s">
        <v>226</v>
      </c>
      <c r="D1621" s="447" t="s">
        <v>225</v>
      </c>
      <c r="E1621" s="447" t="s">
        <v>226</v>
      </c>
      <c r="F1621" s="447" t="s">
        <v>225</v>
      </c>
      <c r="G1621" s="447" t="s">
        <v>226</v>
      </c>
      <c r="H1621" s="447" t="s">
        <v>226</v>
      </c>
      <c r="I1621" s="447" t="s">
        <v>224</v>
      </c>
      <c r="J1621" s="447" t="s">
        <v>225</v>
      </c>
      <c r="K1621" s="447" t="s">
        <v>225</v>
      </c>
      <c r="L1621" s="447" t="s">
        <v>225</v>
      </c>
      <c r="M1621" s="447" t="s">
        <v>224</v>
      </c>
      <c r="N1621" s="447" t="s">
        <v>225</v>
      </c>
    </row>
    <row r="1622" spans="1:14" x14ac:dyDescent="0.3">
      <c r="A1622" s="447">
        <v>704851</v>
      </c>
      <c r="B1622" s="447" t="s">
        <v>317</v>
      </c>
      <c r="C1622" s="447" t="s">
        <v>226</v>
      </c>
      <c r="D1622" s="447" t="s">
        <v>226</v>
      </c>
      <c r="E1622" s="447" t="s">
        <v>224</v>
      </c>
      <c r="F1622" s="447" t="s">
        <v>226</v>
      </c>
      <c r="G1622" s="447" t="s">
        <v>224</v>
      </c>
      <c r="H1622" s="447" t="s">
        <v>226</v>
      </c>
      <c r="I1622" s="447" t="s">
        <v>226</v>
      </c>
      <c r="J1622" s="447" t="s">
        <v>225</v>
      </c>
      <c r="K1622" s="447" t="s">
        <v>225</v>
      </c>
      <c r="L1622" s="447" t="s">
        <v>225</v>
      </c>
      <c r="M1622" s="447" t="s">
        <v>226</v>
      </c>
      <c r="N1622" s="447" t="s">
        <v>226</v>
      </c>
    </row>
    <row r="1623" spans="1:14" x14ac:dyDescent="0.3">
      <c r="A1623" s="447">
        <v>704456</v>
      </c>
      <c r="B1623" s="447" t="s">
        <v>317</v>
      </c>
      <c r="C1623" s="447" t="s">
        <v>226</v>
      </c>
      <c r="D1623" s="447" t="s">
        <v>226</v>
      </c>
      <c r="E1623" s="447" t="s">
        <v>224</v>
      </c>
      <c r="F1623" s="447" t="s">
        <v>225</v>
      </c>
      <c r="G1623" s="447" t="s">
        <v>225</v>
      </c>
      <c r="H1623" s="447" t="s">
        <v>225</v>
      </c>
      <c r="I1623" s="447" t="s">
        <v>224</v>
      </c>
      <c r="J1623" s="447" t="s">
        <v>224</v>
      </c>
      <c r="K1623" s="447" t="s">
        <v>224</v>
      </c>
      <c r="L1623" s="447" t="s">
        <v>225</v>
      </c>
      <c r="M1623" s="447" t="s">
        <v>224</v>
      </c>
      <c r="N1623" s="447" t="s">
        <v>225</v>
      </c>
    </row>
    <row r="1624" spans="1:14" x14ac:dyDescent="0.3">
      <c r="A1624" s="447">
        <v>704418</v>
      </c>
      <c r="B1624" s="447" t="s">
        <v>317</v>
      </c>
      <c r="C1624" s="447" t="s">
        <v>226</v>
      </c>
      <c r="D1624" s="447" t="s">
        <v>224</v>
      </c>
      <c r="E1624" s="447" t="s">
        <v>225</v>
      </c>
      <c r="F1624" s="447" t="s">
        <v>226</v>
      </c>
      <c r="G1624" s="447" t="s">
        <v>224</v>
      </c>
      <c r="H1624" s="447" t="s">
        <v>225</v>
      </c>
      <c r="I1624" s="447" t="s">
        <v>224</v>
      </c>
      <c r="J1624" s="447" t="s">
        <v>224</v>
      </c>
      <c r="K1624" s="447" t="s">
        <v>224</v>
      </c>
      <c r="L1624" s="447" t="s">
        <v>224</v>
      </c>
      <c r="M1624" s="447" t="s">
        <v>224</v>
      </c>
      <c r="N1624" s="447" t="s">
        <v>225</v>
      </c>
    </row>
    <row r="1625" spans="1:14" x14ac:dyDescent="0.3">
      <c r="A1625" s="447">
        <v>704311</v>
      </c>
      <c r="B1625" s="447" t="s">
        <v>317</v>
      </c>
      <c r="C1625" s="447" t="s">
        <v>226</v>
      </c>
      <c r="D1625" s="447" t="s">
        <v>225</v>
      </c>
      <c r="E1625" s="447" t="s">
        <v>225</v>
      </c>
      <c r="F1625" s="447" t="s">
        <v>226</v>
      </c>
      <c r="G1625" s="447" t="s">
        <v>224</v>
      </c>
      <c r="H1625" s="447" t="s">
        <v>224</v>
      </c>
      <c r="I1625" s="447" t="s">
        <v>226</v>
      </c>
      <c r="J1625" s="447" t="s">
        <v>225</v>
      </c>
      <c r="K1625" s="447" t="s">
        <v>225</v>
      </c>
      <c r="L1625" s="447" t="s">
        <v>225</v>
      </c>
      <c r="M1625" s="447" t="s">
        <v>225</v>
      </c>
      <c r="N1625" s="447" t="s">
        <v>226</v>
      </c>
    </row>
    <row r="1626" spans="1:14" x14ac:dyDescent="0.3">
      <c r="A1626" s="447">
        <v>704047</v>
      </c>
      <c r="B1626" s="447" t="s">
        <v>317</v>
      </c>
      <c r="C1626" s="447" t="s">
        <v>226</v>
      </c>
      <c r="D1626" s="447" t="s">
        <v>225</v>
      </c>
      <c r="E1626" s="447" t="s">
        <v>225</v>
      </c>
      <c r="F1626" s="447" t="s">
        <v>226</v>
      </c>
      <c r="G1626" s="447" t="s">
        <v>224</v>
      </c>
      <c r="H1626" s="447" t="s">
        <v>224</v>
      </c>
      <c r="I1626" s="447" t="s">
        <v>226</v>
      </c>
      <c r="J1626" s="447" t="s">
        <v>225</v>
      </c>
      <c r="K1626" s="447" t="s">
        <v>225</v>
      </c>
      <c r="L1626" s="447" t="s">
        <v>225</v>
      </c>
      <c r="M1626" s="447" t="s">
        <v>225</v>
      </c>
      <c r="N1626" s="447" t="s">
        <v>226</v>
      </c>
    </row>
    <row r="1627" spans="1:14" x14ac:dyDescent="0.3">
      <c r="A1627" s="447">
        <v>706172</v>
      </c>
      <c r="B1627" s="447" t="s">
        <v>317</v>
      </c>
      <c r="C1627" s="447" t="s">
        <v>226</v>
      </c>
      <c r="D1627" s="447" t="s">
        <v>226</v>
      </c>
      <c r="E1627" s="447" t="s">
        <v>226</v>
      </c>
      <c r="F1627" s="447" t="s">
        <v>226</v>
      </c>
      <c r="G1627" s="447" t="s">
        <v>226</v>
      </c>
      <c r="H1627" s="447" t="s">
        <v>226</v>
      </c>
      <c r="I1627" s="447" t="s">
        <v>225</v>
      </c>
      <c r="J1627" s="447" t="s">
        <v>225</v>
      </c>
      <c r="K1627" s="447" t="s">
        <v>225</v>
      </c>
      <c r="L1627" s="447" t="s">
        <v>225</v>
      </c>
      <c r="M1627" s="447" t="s">
        <v>225</v>
      </c>
      <c r="N1627" s="447" t="s">
        <v>225</v>
      </c>
    </row>
    <row r="1628" spans="1:14" x14ac:dyDescent="0.3">
      <c r="A1628" s="447">
        <v>706176</v>
      </c>
      <c r="B1628" s="447" t="s">
        <v>317</v>
      </c>
      <c r="C1628" s="447" t="s">
        <v>226</v>
      </c>
      <c r="D1628" s="447" t="s">
        <v>226</v>
      </c>
      <c r="E1628" s="447" t="s">
        <v>226</v>
      </c>
      <c r="F1628" s="447" t="s">
        <v>225</v>
      </c>
      <c r="G1628" s="447" t="s">
        <v>225</v>
      </c>
      <c r="H1628" s="447" t="s">
        <v>226</v>
      </c>
      <c r="I1628" s="447" t="s">
        <v>225</v>
      </c>
      <c r="J1628" s="447" t="s">
        <v>225</v>
      </c>
      <c r="K1628" s="447" t="s">
        <v>225</v>
      </c>
      <c r="L1628" s="447" t="s">
        <v>225</v>
      </c>
      <c r="M1628" s="447" t="s">
        <v>225</v>
      </c>
      <c r="N1628" s="447" t="s">
        <v>225</v>
      </c>
    </row>
    <row r="1629" spans="1:14" x14ac:dyDescent="0.3">
      <c r="A1629" s="447">
        <v>706177</v>
      </c>
      <c r="B1629" s="447" t="s">
        <v>317</v>
      </c>
      <c r="C1629" s="447" t="s">
        <v>226</v>
      </c>
      <c r="D1629" s="447" t="s">
        <v>226</v>
      </c>
      <c r="E1629" s="447" t="s">
        <v>226</v>
      </c>
      <c r="F1629" s="447" t="s">
        <v>226</v>
      </c>
      <c r="G1629" s="447" t="s">
        <v>226</v>
      </c>
      <c r="H1629" s="447" t="s">
        <v>226</v>
      </c>
      <c r="I1629" s="447" t="s">
        <v>225</v>
      </c>
      <c r="J1629" s="447" t="s">
        <v>225</v>
      </c>
      <c r="K1629" s="447" t="s">
        <v>225</v>
      </c>
      <c r="L1629" s="447" t="s">
        <v>225</v>
      </c>
      <c r="M1629" s="447" t="s">
        <v>225</v>
      </c>
      <c r="N1629" s="447" t="s">
        <v>225</v>
      </c>
    </row>
    <row r="1630" spans="1:14" x14ac:dyDescent="0.3">
      <c r="A1630" s="447">
        <v>706182</v>
      </c>
      <c r="B1630" s="447" t="s">
        <v>317</v>
      </c>
      <c r="C1630" s="447" t="s">
        <v>226</v>
      </c>
      <c r="D1630" s="447" t="s">
        <v>225</v>
      </c>
      <c r="E1630" s="447" t="s">
        <v>226</v>
      </c>
      <c r="F1630" s="447" t="s">
        <v>224</v>
      </c>
      <c r="G1630" s="447" t="s">
        <v>226</v>
      </c>
      <c r="H1630" s="447" t="s">
        <v>226</v>
      </c>
      <c r="I1630" s="447" t="s">
        <v>225</v>
      </c>
      <c r="J1630" s="447" t="s">
        <v>225</v>
      </c>
      <c r="K1630" s="447" t="s">
        <v>225</v>
      </c>
      <c r="L1630" s="447" t="s">
        <v>225</v>
      </c>
      <c r="M1630" s="447" t="s">
        <v>225</v>
      </c>
      <c r="N1630" s="447" t="s">
        <v>226</v>
      </c>
    </row>
    <row r="1631" spans="1:14" x14ac:dyDescent="0.3">
      <c r="A1631" s="447">
        <v>706186</v>
      </c>
      <c r="B1631" s="447" t="s">
        <v>317</v>
      </c>
      <c r="C1631" s="447" t="s">
        <v>226</v>
      </c>
      <c r="D1631" s="447" t="s">
        <v>226</v>
      </c>
      <c r="E1631" s="447" t="s">
        <v>226</v>
      </c>
      <c r="F1631" s="447" t="s">
        <v>226</v>
      </c>
      <c r="G1631" s="447" t="s">
        <v>226</v>
      </c>
      <c r="H1631" s="447" t="s">
        <v>226</v>
      </c>
      <c r="I1631" s="447" t="s">
        <v>225</v>
      </c>
      <c r="J1631" s="447" t="s">
        <v>225</v>
      </c>
      <c r="K1631" s="447" t="s">
        <v>225</v>
      </c>
      <c r="L1631" s="447" t="s">
        <v>225</v>
      </c>
      <c r="M1631" s="447" t="s">
        <v>225</v>
      </c>
      <c r="N1631" s="447" t="s">
        <v>225</v>
      </c>
    </row>
    <row r="1632" spans="1:14" x14ac:dyDescent="0.3">
      <c r="A1632" s="447">
        <v>706187</v>
      </c>
      <c r="B1632" s="447" t="s">
        <v>317</v>
      </c>
      <c r="C1632" s="447" t="s">
        <v>226</v>
      </c>
      <c r="D1632" s="447" t="s">
        <v>225</v>
      </c>
      <c r="E1632" s="447" t="s">
        <v>226</v>
      </c>
      <c r="F1632" s="447" t="s">
        <v>226</v>
      </c>
      <c r="G1632" s="447" t="s">
        <v>226</v>
      </c>
      <c r="H1632" s="447" t="s">
        <v>225</v>
      </c>
      <c r="I1632" s="447" t="s">
        <v>225</v>
      </c>
      <c r="J1632" s="447" t="s">
        <v>225</v>
      </c>
      <c r="K1632" s="447" t="s">
        <v>225</v>
      </c>
      <c r="L1632" s="447" t="s">
        <v>225</v>
      </c>
      <c r="M1632" s="447" t="s">
        <v>225</v>
      </c>
      <c r="N1632" s="447" t="s">
        <v>225</v>
      </c>
    </row>
    <row r="1633" spans="1:14" x14ac:dyDescent="0.3">
      <c r="A1633" s="447">
        <v>706192</v>
      </c>
      <c r="B1633" s="447" t="s">
        <v>317</v>
      </c>
      <c r="C1633" s="447" t="s">
        <v>226</v>
      </c>
      <c r="D1633" s="447" t="s">
        <v>226</v>
      </c>
      <c r="E1633" s="447" t="s">
        <v>226</v>
      </c>
      <c r="F1633" s="447" t="s">
        <v>226</v>
      </c>
      <c r="G1633" s="447" t="s">
        <v>226</v>
      </c>
      <c r="H1633" s="447" t="s">
        <v>225</v>
      </c>
      <c r="I1633" s="447" t="s">
        <v>225</v>
      </c>
      <c r="J1633" s="447" t="s">
        <v>225</v>
      </c>
      <c r="K1633" s="447" t="s">
        <v>225</v>
      </c>
      <c r="L1633" s="447" t="s">
        <v>225</v>
      </c>
      <c r="M1633" s="447" t="s">
        <v>225</v>
      </c>
      <c r="N1633" s="447" t="s">
        <v>225</v>
      </c>
    </row>
    <row r="1634" spans="1:14" x14ac:dyDescent="0.3">
      <c r="A1634" s="447">
        <v>706193</v>
      </c>
      <c r="B1634" s="447" t="s">
        <v>317</v>
      </c>
      <c r="C1634" s="447" t="s">
        <v>226</v>
      </c>
      <c r="D1634" s="447" t="s">
        <v>226</v>
      </c>
      <c r="E1634" s="447" t="s">
        <v>225</v>
      </c>
      <c r="F1634" s="447" t="s">
        <v>225</v>
      </c>
      <c r="G1634" s="447" t="s">
        <v>226</v>
      </c>
      <c r="H1634" s="447" t="s">
        <v>225</v>
      </c>
      <c r="I1634" s="447" t="s">
        <v>225</v>
      </c>
      <c r="J1634" s="447" t="s">
        <v>225</v>
      </c>
      <c r="K1634" s="447" t="s">
        <v>225</v>
      </c>
      <c r="L1634" s="447" t="s">
        <v>225</v>
      </c>
      <c r="M1634" s="447" t="s">
        <v>225</v>
      </c>
      <c r="N1634" s="447" t="s">
        <v>225</v>
      </c>
    </row>
    <row r="1635" spans="1:14" x14ac:dyDescent="0.3">
      <c r="A1635" s="447">
        <v>706194</v>
      </c>
      <c r="B1635" s="447" t="s">
        <v>317</v>
      </c>
      <c r="C1635" s="447" t="s">
        <v>226</v>
      </c>
      <c r="D1635" s="447" t="s">
        <v>226</v>
      </c>
      <c r="E1635" s="447" t="s">
        <v>226</v>
      </c>
      <c r="F1635" s="447" t="s">
        <v>225</v>
      </c>
      <c r="G1635" s="447" t="s">
        <v>225</v>
      </c>
      <c r="H1635" s="447" t="s">
        <v>225</v>
      </c>
      <c r="I1635" s="447" t="s">
        <v>225</v>
      </c>
      <c r="J1635" s="447" t="s">
        <v>225</v>
      </c>
      <c r="K1635" s="447" t="s">
        <v>225</v>
      </c>
      <c r="L1635" s="447" t="s">
        <v>225</v>
      </c>
      <c r="M1635" s="447" t="s">
        <v>225</v>
      </c>
      <c r="N1635" s="447" t="s">
        <v>225</v>
      </c>
    </row>
    <row r="1636" spans="1:14" x14ac:dyDescent="0.3">
      <c r="A1636" s="447">
        <v>706195</v>
      </c>
      <c r="B1636" s="447" t="s">
        <v>317</v>
      </c>
      <c r="C1636" s="447" t="s">
        <v>226</v>
      </c>
      <c r="D1636" s="447" t="s">
        <v>226</v>
      </c>
      <c r="E1636" s="447" t="s">
        <v>226</v>
      </c>
      <c r="F1636" s="447" t="s">
        <v>225</v>
      </c>
      <c r="G1636" s="447" t="s">
        <v>225</v>
      </c>
      <c r="H1636" s="447" t="s">
        <v>226</v>
      </c>
      <c r="I1636" s="447" t="s">
        <v>225</v>
      </c>
      <c r="J1636" s="447" t="s">
        <v>225</v>
      </c>
      <c r="K1636" s="447" t="s">
        <v>225</v>
      </c>
      <c r="L1636" s="447" t="s">
        <v>225</v>
      </c>
      <c r="M1636" s="447" t="s">
        <v>225</v>
      </c>
      <c r="N1636" s="447" t="s">
        <v>225</v>
      </c>
    </row>
    <row r="1637" spans="1:14" x14ac:dyDescent="0.3">
      <c r="A1637" s="447">
        <v>706197</v>
      </c>
      <c r="B1637" s="447" t="s">
        <v>317</v>
      </c>
      <c r="C1637" s="447" t="s">
        <v>226</v>
      </c>
      <c r="D1637" s="447" t="s">
        <v>225</v>
      </c>
      <c r="E1637" s="447" t="s">
        <v>225</v>
      </c>
      <c r="F1637" s="447" t="s">
        <v>225</v>
      </c>
      <c r="G1637" s="447" t="s">
        <v>225</v>
      </c>
      <c r="H1637" s="447" t="s">
        <v>226</v>
      </c>
      <c r="I1637" s="447" t="s">
        <v>225</v>
      </c>
      <c r="J1637" s="447" t="s">
        <v>225</v>
      </c>
      <c r="K1637" s="447" t="s">
        <v>225</v>
      </c>
      <c r="L1637" s="447" t="s">
        <v>225</v>
      </c>
      <c r="M1637" s="447" t="s">
        <v>225</v>
      </c>
      <c r="N1637" s="447" t="s">
        <v>225</v>
      </c>
    </row>
    <row r="1638" spans="1:14" x14ac:dyDescent="0.3">
      <c r="A1638" s="447">
        <v>706203</v>
      </c>
      <c r="B1638" s="447" t="s">
        <v>317</v>
      </c>
      <c r="C1638" s="447" t="s">
        <v>226</v>
      </c>
      <c r="D1638" s="447" t="s">
        <v>226</v>
      </c>
      <c r="E1638" s="447" t="s">
        <v>225</v>
      </c>
      <c r="F1638" s="447" t="s">
        <v>225</v>
      </c>
      <c r="G1638" s="447" t="s">
        <v>225</v>
      </c>
      <c r="H1638" s="447" t="s">
        <v>225</v>
      </c>
      <c r="I1638" s="447" t="s">
        <v>226</v>
      </c>
      <c r="J1638" s="447" t="s">
        <v>226</v>
      </c>
      <c r="K1638" s="447" t="s">
        <v>225</v>
      </c>
      <c r="L1638" s="447" t="s">
        <v>226</v>
      </c>
      <c r="M1638" s="447" t="s">
        <v>225</v>
      </c>
      <c r="N1638" s="447" t="s">
        <v>225</v>
      </c>
    </row>
    <row r="1639" spans="1:14" x14ac:dyDescent="0.3">
      <c r="A1639" s="447">
        <v>706205</v>
      </c>
      <c r="B1639" s="447" t="s">
        <v>317</v>
      </c>
      <c r="C1639" s="447" t="s">
        <v>226</v>
      </c>
      <c r="D1639" s="447" t="s">
        <v>225</v>
      </c>
      <c r="E1639" s="447" t="s">
        <v>226</v>
      </c>
      <c r="F1639" s="447" t="s">
        <v>226</v>
      </c>
      <c r="G1639" s="447" t="s">
        <v>225</v>
      </c>
      <c r="H1639" s="447" t="s">
        <v>225</v>
      </c>
      <c r="I1639" s="447" t="s">
        <v>225</v>
      </c>
      <c r="J1639" s="447" t="s">
        <v>225</v>
      </c>
      <c r="K1639" s="447" t="s">
        <v>225</v>
      </c>
      <c r="L1639" s="447" t="s">
        <v>225</v>
      </c>
      <c r="M1639" s="447" t="s">
        <v>225</v>
      </c>
      <c r="N1639" s="447" t="s">
        <v>225</v>
      </c>
    </row>
    <row r="1640" spans="1:14" x14ac:dyDescent="0.3">
      <c r="A1640" s="447">
        <v>706206</v>
      </c>
      <c r="B1640" s="447" t="s">
        <v>317</v>
      </c>
      <c r="C1640" s="447" t="s">
        <v>226</v>
      </c>
      <c r="D1640" s="447" t="s">
        <v>225</v>
      </c>
      <c r="E1640" s="447" t="s">
        <v>226</v>
      </c>
      <c r="F1640" s="447" t="s">
        <v>225</v>
      </c>
      <c r="G1640" s="447" t="s">
        <v>226</v>
      </c>
      <c r="H1640" s="447" t="s">
        <v>225</v>
      </c>
      <c r="I1640" s="447" t="s">
        <v>225</v>
      </c>
      <c r="J1640" s="447" t="s">
        <v>225</v>
      </c>
      <c r="K1640" s="447" t="s">
        <v>225</v>
      </c>
      <c r="L1640" s="447" t="s">
        <v>225</v>
      </c>
      <c r="M1640" s="447" t="s">
        <v>225</v>
      </c>
      <c r="N1640" s="447" t="s">
        <v>225</v>
      </c>
    </row>
    <row r="1641" spans="1:14" x14ac:dyDescent="0.3">
      <c r="A1641" s="447">
        <v>706208</v>
      </c>
      <c r="B1641" s="447" t="s">
        <v>317</v>
      </c>
      <c r="C1641" s="447" t="s">
        <v>226</v>
      </c>
      <c r="D1641" s="447" t="s">
        <v>226</v>
      </c>
      <c r="E1641" s="447" t="s">
        <v>226</v>
      </c>
      <c r="F1641" s="447" t="s">
        <v>226</v>
      </c>
      <c r="G1641" s="447" t="s">
        <v>226</v>
      </c>
      <c r="H1641" s="447" t="s">
        <v>226</v>
      </c>
      <c r="I1641" s="447" t="s">
        <v>225</v>
      </c>
      <c r="J1641" s="447" t="s">
        <v>225</v>
      </c>
      <c r="K1641" s="447" t="s">
        <v>225</v>
      </c>
      <c r="L1641" s="447" t="s">
        <v>225</v>
      </c>
      <c r="M1641" s="447" t="s">
        <v>225</v>
      </c>
      <c r="N1641" s="447" t="s">
        <v>225</v>
      </c>
    </row>
    <row r="1642" spans="1:14" x14ac:dyDescent="0.3">
      <c r="A1642" s="447">
        <v>706209</v>
      </c>
      <c r="B1642" s="447" t="s">
        <v>317</v>
      </c>
      <c r="C1642" s="447" t="s">
        <v>226</v>
      </c>
      <c r="D1642" s="447" t="s">
        <v>226</v>
      </c>
      <c r="E1642" s="447" t="s">
        <v>226</v>
      </c>
      <c r="F1642" s="447" t="s">
        <v>226</v>
      </c>
      <c r="G1642" s="447" t="s">
        <v>226</v>
      </c>
      <c r="H1642" s="447" t="s">
        <v>226</v>
      </c>
      <c r="I1642" s="447" t="s">
        <v>225</v>
      </c>
      <c r="J1642" s="447" t="s">
        <v>225</v>
      </c>
      <c r="K1642" s="447" t="s">
        <v>225</v>
      </c>
      <c r="L1642" s="447" t="s">
        <v>225</v>
      </c>
      <c r="M1642" s="447" t="s">
        <v>225</v>
      </c>
      <c r="N1642" s="447" t="s">
        <v>225</v>
      </c>
    </row>
    <row r="1643" spans="1:14" x14ac:dyDescent="0.3">
      <c r="A1643" s="447">
        <v>706210</v>
      </c>
      <c r="B1643" s="447" t="s">
        <v>317</v>
      </c>
      <c r="C1643" s="447" t="s">
        <v>226</v>
      </c>
      <c r="D1643" s="447" t="s">
        <v>226</v>
      </c>
      <c r="E1643" s="447" t="s">
        <v>225</v>
      </c>
      <c r="F1643" s="447" t="s">
        <v>225</v>
      </c>
      <c r="G1643" s="447" t="s">
        <v>225</v>
      </c>
      <c r="H1643" s="447" t="s">
        <v>225</v>
      </c>
      <c r="I1643" s="447" t="s">
        <v>225</v>
      </c>
      <c r="J1643" s="447" t="s">
        <v>225</v>
      </c>
      <c r="K1643" s="447" t="s">
        <v>225</v>
      </c>
      <c r="L1643" s="447" t="s">
        <v>225</v>
      </c>
      <c r="M1643" s="447" t="s">
        <v>225</v>
      </c>
      <c r="N1643" s="447" t="s">
        <v>225</v>
      </c>
    </row>
    <row r="1644" spans="1:14" x14ac:dyDescent="0.3">
      <c r="A1644" s="447">
        <v>706213</v>
      </c>
      <c r="B1644" s="447" t="s">
        <v>317</v>
      </c>
      <c r="C1644" s="447" t="s">
        <v>226</v>
      </c>
      <c r="D1644" s="447" t="s">
        <v>225</v>
      </c>
      <c r="E1644" s="447" t="s">
        <v>225</v>
      </c>
      <c r="F1644" s="447" t="s">
        <v>226</v>
      </c>
      <c r="G1644" s="447" t="s">
        <v>225</v>
      </c>
      <c r="H1644" s="447" t="s">
        <v>225</v>
      </c>
      <c r="I1644" s="447" t="s">
        <v>225</v>
      </c>
      <c r="J1644" s="447" t="s">
        <v>225</v>
      </c>
      <c r="K1644" s="447" t="s">
        <v>225</v>
      </c>
      <c r="L1644" s="447" t="s">
        <v>225</v>
      </c>
      <c r="M1644" s="447" t="s">
        <v>225</v>
      </c>
      <c r="N1644" s="447" t="s">
        <v>225</v>
      </c>
    </row>
    <row r="1645" spans="1:14" x14ac:dyDescent="0.3">
      <c r="A1645" s="447">
        <v>706219</v>
      </c>
      <c r="B1645" s="447" t="s">
        <v>317</v>
      </c>
      <c r="C1645" s="447" t="s">
        <v>226</v>
      </c>
      <c r="D1645" s="447" t="s">
        <v>226</v>
      </c>
      <c r="E1645" s="447" t="s">
        <v>226</v>
      </c>
      <c r="F1645" s="447" t="s">
        <v>226</v>
      </c>
      <c r="G1645" s="447" t="s">
        <v>226</v>
      </c>
      <c r="H1645" s="447" t="s">
        <v>226</v>
      </c>
      <c r="I1645" s="447" t="s">
        <v>225</v>
      </c>
      <c r="J1645" s="447" t="s">
        <v>225</v>
      </c>
      <c r="K1645" s="447" t="s">
        <v>225</v>
      </c>
      <c r="L1645" s="447" t="s">
        <v>225</v>
      </c>
      <c r="M1645" s="447" t="s">
        <v>225</v>
      </c>
      <c r="N1645" s="447" t="s">
        <v>225</v>
      </c>
    </row>
    <row r="1646" spans="1:14" x14ac:dyDescent="0.3">
      <c r="A1646" s="447">
        <v>706225</v>
      </c>
      <c r="B1646" s="447" t="s">
        <v>317</v>
      </c>
      <c r="C1646" s="447" t="s">
        <v>226</v>
      </c>
      <c r="D1646" s="447" t="s">
        <v>225</v>
      </c>
      <c r="E1646" s="447" t="s">
        <v>225</v>
      </c>
      <c r="F1646" s="447" t="s">
        <v>226</v>
      </c>
      <c r="G1646" s="447" t="s">
        <v>226</v>
      </c>
      <c r="H1646" s="447" t="s">
        <v>226</v>
      </c>
      <c r="I1646" s="447" t="s">
        <v>225</v>
      </c>
      <c r="J1646" s="447" t="s">
        <v>225</v>
      </c>
      <c r="K1646" s="447" t="s">
        <v>225</v>
      </c>
      <c r="L1646" s="447" t="s">
        <v>225</v>
      </c>
      <c r="M1646" s="447" t="s">
        <v>225</v>
      </c>
      <c r="N1646" s="447" t="s">
        <v>225</v>
      </c>
    </row>
    <row r="1647" spans="1:14" x14ac:dyDescent="0.3">
      <c r="A1647" s="447">
        <v>706227</v>
      </c>
      <c r="B1647" s="447" t="s">
        <v>317</v>
      </c>
      <c r="C1647" s="447" t="s">
        <v>226</v>
      </c>
      <c r="D1647" s="447" t="s">
        <v>226</v>
      </c>
      <c r="E1647" s="447" t="s">
        <v>226</v>
      </c>
      <c r="F1647" s="447" t="s">
        <v>226</v>
      </c>
      <c r="G1647" s="447" t="s">
        <v>226</v>
      </c>
      <c r="H1647" s="447" t="s">
        <v>226</v>
      </c>
      <c r="I1647" s="447" t="s">
        <v>225</v>
      </c>
      <c r="J1647" s="447" t="s">
        <v>225</v>
      </c>
      <c r="K1647" s="447" t="s">
        <v>225</v>
      </c>
      <c r="L1647" s="447" t="s">
        <v>225</v>
      </c>
      <c r="M1647" s="447" t="s">
        <v>225</v>
      </c>
      <c r="N1647" s="447" t="s">
        <v>225</v>
      </c>
    </row>
    <row r="1648" spans="1:14" x14ac:dyDescent="0.3">
      <c r="A1648" s="447">
        <v>706230</v>
      </c>
      <c r="B1648" s="447" t="s">
        <v>317</v>
      </c>
      <c r="C1648" s="447" t="s">
        <v>226</v>
      </c>
      <c r="D1648" s="447" t="s">
        <v>226</v>
      </c>
      <c r="E1648" s="447" t="s">
        <v>226</v>
      </c>
      <c r="F1648" s="447" t="s">
        <v>226</v>
      </c>
      <c r="G1648" s="447" t="s">
        <v>226</v>
      </c>
      <c r="H1648" s="447" t="s">
        <v>226</v>
      </c>
      <c r="I1648" s="447" t="s">
        <v>225</v>
      </c>
      <c r="J1648" s="447" t="s">
        <v>225</v>
      </c>
      <c r="K1648" s="447" t="s">
        <v>225</v>
      </c>
      <c r="L1648" s="447" t="s">
        <v>225</v>
      </c>
      <c r="M1648" s="447" t="s">
        <v>225</v>
      </c>
      <c r="N1648" s="447" t="s">
        <v>225</v>
      </c>
    </row>
    <row r="1649" spans="1:14" x14ac:dyDescent="0.3">
      <c r="A1649" s="447">
        <v>706238</v>
      </c>
      <c r="B1649" s="447" t="s">
        <v>317</v>
      </c>
      <c r="C1649" s="447" t="s">
        <v>226</v>
      </c>
      <c r="D1649" s="447" t="s">
        <v>226</v>
      </c>
      <c r="E1649" s="447" t="s">
        <v>224</v>
      </c>
      <c r="F1649" s="447" t="s">
        <v>224</v>
      </c>
      <c r="G1649" s="447" t="s">
        <v>225</v>
      </c>
      <c r="H1649" s="447" t="s">
        <v>226</v>
      </c>
      <c r="I1649" s="447" t="s">
        <v>226</v>
      </c>
      <c r="J1649" s="447" t="s">
        <v>225</v>
      </c>
      <c r="K1649" s="447" t="s">
        <v>225</v>
      </c>
      <c r="L1649" s="447" t="s">
        <v>225</v>
      </c>
      <c r="M1649" s="447" t="s">
        <v>225</v>
      </c>
      <c r="N1649" s="447" t="s">
        <v>226</v>
      </c>
    </row>
    <row r="1650" spans="1:14" x14ac:dyDescent="0.3">
      <c r="A1650" s="447">
        <v>706239</v>
      </c>
      <c r="B1650" s="447" t="s">
        <v>317</v>
      </c>
      <c r="C1650" s="447" t="s">
        <v>226</v>
      </c>
      <c r="D1650" s="447" t="s">
        <v>226</v>
      </c>
      <c r="E1650" s="447" t="s">
        <v>226</v>
      </c>
      <c r="F1650" s="447" t="s">
        <v>225</v>
      </c>
      <c r="G1650" s="447" t="s">
        <v>225</v>
      </c>
      <c r="H1650" s="447" t="s">
        <v>226</v>
      </c>
      <c r="I1650" s="447" t="s">
        <v>225</v>
      </c>
      <c r="J1650" s="447" t="s">
        <v>225</v>
      </c>
      <c r="K1650" s="447" t="s">
        <v>225</v>
      </c>
      <c r="L1650" s="447" t="s">
        <v>225</v>
      </c>
      <c r="M1650" s="447" t="s">
        <v>225</v>
      </c>
      <c r="N1650" s="447" t="s">
        <v>225</v>
      </c>
    </row>
    <row r="1651" spans="1:14" x14ac:dyDescent="0.3">
      <c r="A1651" s="447">
        <v>706241</v>
      </c>
      <c r="B1651" s="447" t="s">
        <v>317</v>
      </c>
      <c r="C1651" s="447" t="s">
        <v>226</v>
      </c>
      <c r="D1651" s="447" t="s">
        <v>226</v>
      </c>
      <c r="E1651" s="447" t="s">
        <v>225</v>
      </c>
      <c r="F1651" s="447" t="s">
        <v>225</v>
      </c>
      <c r="G1651" s="447" t="s">
        <v>225</v>
      </c>
      <c r="H1651" s="447" t="s">
        <v>225</v>
      </c>
      <c r="I1651" s="447" t="s">
        <v>225</v>
      </c>
      <c r="J1651" s="447" t="s">
        <v>225</v>
      </c>
      <c r="K1651" s="447" t="s">
        <v>225</v>
      </c>
      <c r="L1651" s="447" t="s">
        <v>225</v>
      </c>
      <c r="M1651" s="447" t="s">
        <v>225</v>
      </c>
      <c r="N1651" s="447" t="s">
        <v>225</v>
      </c>
    </row>
    <row r="1652" spans="1:14" x14ac:dyDescent="0.3">
      <c r="A1652" s="447">
        <v>706242</v>
      </c>
      <c r="B1652" s="447" t="s">
        <v>317</v>
      </c>
      <c r="C1652" s="447" t="s">
        <v>226</v>
      </c>
      <c r="D1652" s="447" t="s">
        <v>226</v>
      </c>
      <c r="E1652" s="447" t="s">
        <v>226</v>
      </c>
      <c r="F1652" s="447" t="s">
        <v>226</v>
      </c>
      <c r="G1652" s="447" t="s">
        <v>226</v>
      </c>
      <c r="H1652" s="447" t="s">
        <v>226</v>
      </c>
      <c r="I1652" s="447" t="s">
        <v>225</v>
      </c>
      <c r="J1652" s="447" t="s">
        <v>225</v>
      </c>
      <c r="K1652" s="447" t="s">
        <v>225</v>
      </c>
      <c r="L1652" s="447" t="s">
        <v>225</v>
      </c>
      <c r="M1652" s="447" t="s">
        <v>225</v>
      </c>
      <c r="N1652" s="447" t="s">
        <v>225</v>
      </c>
    </row>
    <row r="1653" spans="1:14" x14ac:dyDescent="0.3">
      <c r="A1653" s="447">
        <v>706243</v>
      </c>
      <c r="B1653" s="447" t="s">
        <v>317</v>
      </c>
      <c r="C1653" s="447" t="s">
        <v>226</v>
      </c>
      <c r="D1653" s="447" t="s">
        <v>226</v>
      </c>
      <c r="E1653" s="447" t="s">
        <v>226</v>
      </c>
      <c r="F1653" s="447" t="s">
        <v>226</v>
      </c>
      <c r="G1653" s="447" t="s">
        <v>226</v>
      </c>
      <c r="H1653" s="447" t="s">
        <v>226</v>
      </c>
      <c r="I1653" s="447" t="s">
        <v>225</v>
      </c>
      <c r="J1653" s="447" t="s">
        <v>225</v>
      </c>
      <c r="K1653" s="447" t="s">
        <v>225</v>
      </c>
      <c r="L1653" s="447" t="s">
        <v>225</v>
      </c>
      <c r="M1653" s="447" t="s">
        <v>225</v>
      </c>
      <c r="N1653" s="447" t="s">
        <v>225</v>
      </c>
    </row>
    <row r="1654" spans="1:14" x14ac:dyDescent="0.3">
      <c r="A1654" s="447">
        <v>706245</v>
      </c>
      <c r="B1654" s="447" t="s">
        <v>317</v>
      </c>
      <c r="C1654" s="447" t="s">
        <v>226</v>
      </c>
      <c r="D1654" s="447" t="s">
        <v>225</v>
      </c>
      <c r="E1654" s="447" t="s">
        <v>226</v>
      </c>
      <c r="F1654" s="447" t="s">
        <v>225</v>
      </c>
      <c r="G1654" s="447" t="s">
        <v>225</v>
      </c>
      <c r="H1654" s="447" t="s">
        <v>225</v>
      </c>
      <c r="I1654" s="447" t="s">
        <v>225</v>
      </c>
      <c r="J1654" s="447" t="s">
        <v>225</v>
      </c>
      <c r="K1654" s="447" t="s">
        <v>225</v>
      </c>
      <c r="L1654" s="447" t="s">
        <v>225</v>
      </c>
      <c r="M1654" s="447" t="s">
        <v>225</v>
      </c>
      <c r="N1654" s="447" t="s">
        <v>225</v>
      </c>
    </row>
    <row r="1655" spans="1:14" x14ac:dyDescent="0.3">
      <c r="A1655" s="447">
        <v>706246</v>
      </c>
      <c r="B1655" s="447" t="s">
        <v>317</v>
      </c>
      <c r="C1655" s="447" t="s">
        <v>226</v>
      </c>
      <c r="D1655" s="447" t="s">
        <v>225</v>
      </c>
      <c r="E1655" s="447" t="s">
        <v>225</v>
      </c>
      <c r="F1655" s="447" t="s">
        <v>226</v>
      </c>
      <c r="G1655" s="447" t="s">
        <v>225</v>
      </c>
      <c r="H1655" s="447" t="s">
        <v>226</v>
      </c>
      <c r="I1655" s="447" t="s">
        <v>225</v>
      </c>
      <c r="J1655" s="447" t="s">
        <v>225</v>
      </c>
      <c r="K1655" s="447" t="s">
        <v>225</v>
      </c>
      <c r="L1655" s="447" t="s">
        <v>225</v>
      </c>
      <c r="M1655" s="447" t="s">
        <v>225</v>
      </c>
      <c r="N1655" s="447" t="s">
        <v>225</v>
      </c>
    </row>
    <row r="1656" spans="1:14" x14ac:dyDescent="0.3">
      <c r="A1656" s="447">
        <v>706253</v>
      </c>
      <c r="B1656" s="447" t="s">
        <v>317</v>
      </c>
      <c r="C1656" s="447" t="s">
        <v>226</v>
      </c>
      <c r="D1656" s="447" t="s">
        <v>226</v>
      </c>
      <c r="E1656" s="447" t="s">
        <v>226</v>
      </c>
      <c r="F1656" s="447" t="s">
        <v>226</v>
      </c>
      <c r="G1656" s="447" t="s">
        <v>226</v>
      </c>
      <c r="H1656" s="447" t="s">
        <v>226</v>
      </c>
      <c r="I1656" s="447" t="s">
        <v>225</v>
      </c>
      <c r="J1656" s="447" t="s">
        <v>225</v>
      </c>
      <c r="K1656" s="447" t="s">
        <v>225</v>
      </c>
      <c r="L1656" s="447" t="s">
        <v>225</v>
      </c>
      <c r="M1656" s="447" t="s">
        <v>225</v>
      </c>
      <c r="N1656" s="447" t="s">
        <v>225</v>
      </c>
    </row>
    <row r="1657" spans="1:14" x14ac:dyDescent="0.3">
      <c r="A1657" s="447">
        <v>706254</v>
      </c>
      <c r="B1657" s="447" t="s">
        <v>317</v>
      </c>
      <c r="C1657" s="447" t="s">
        <v>226</v>
      </c>
      <c r="D1657" s="447" t="s">
        <v>226</v>
      </c>
      <c r="E1657" s="447" t="s">
        <v>226</v>
      </c>
      <c r="F1657" s="447" t="s">
        <v>226</v>
      </c>
      <c r="G1657" s="447" t="s">
        <v>226</v>
      </c>
      <c r="H1657" s="447" t="s">
        <v>226</v>
      </c>
      <c r="I1657" s="447" t="s">
        <v>225</v>
      </c>
      <c r="J1657" s="447" t="s">
        <v>225</v>
      </c>
      <c r="K1657" s="447" t="s">
        <v>225</v>
      </c>
      <c r="L1657" s="447" t="s">
        <v>225</v>
      </c>
      <c r="M1657" s="447" t="s">
        <v>225</v>
      </c>
      <c r="N1657" s="447" t="s">
        <v>225</v>
      </c>
    </row>
    <row r="1658" spans="1:14" x14ac:dyDescent="0.3">
      <c r="A1658" s="447">
        <v>706255</v>
      </c>
      <c r="B1658" s="447" t="s">
        <v>317</v>
      </c>
      <c r="C1658" s="447" t="s">
        <v>226</v>
      </c>
      <c r="D1658" s="447" t="s">
        <v>226</v>
      </c>
      <c r="E1658" s="447" t="s">
        <v>226</v>
      </c>
      <c r="F1658" s="447" t="s">
        <v>226</v>
      </c>
      <c r="G1658" s="447" t="s">
        <v>226</v>
      </c>
      <c r="H1658" s="447" t="s">
        <v>225</v>
      </c>
      <c r="I1658" s="447" t="s">
        <v>225</v>
      </c>
      <c r="J1658" s="447" t="s">
        <v>225</v>
      </c>
      <c r="K1658" s="447" t="s">
        <v>225</v>
      </c>
      <c r="L1658" s="447" t="s">
        <v>225</v>
      </c>
      <c r="M1658" s="447" t="s">
        <v>225</v>
      </c>
      <c r="N1658" s="447" t="s">
        <v>225</v>
      </c>
    </row>
    <row r="1659" spans="1:14" x14ac:dyDescent="0.3">
      <c r="A1659" s="447">
        <v>706256</v>
      </c>
      <c r="B1659" s="447" t="s">
        <v>317</v>
      </c>
      <c r="C1659" s="447" t="s">
        <v>226</v>
      </c>
      <c r="D1659" s="447" t="s">
        <v>225</v>
      </c>
      <c r="E1659" s="447" t="s">
        <v>226</v>
      </c>
      <c r="F1659" s="447" t="s">
        <v>226</v>
      </c>
      <c r="G1659" s="447" t="s">
        <v>225</v>
      </c>
      <c r="H1659" s="447" t="s">
        <v>226</v>
      </c>
      <c r="I1659" s="447" t="s">
        <v>225</v>
      </c>
      <c r="J1659" s="447" t="s">
        <v>225</v>
      </c>
      <c r="K1659" s="447" t="s">
        <v>225</v>
      </c>
      <c r="L1659" s="447" t="s">
        <v>225</v>
      </c>
      <c r="M1659" s="447" t="s">
        <v>225</v>
      </c>
      <c r="N1659" s="447" t="s">
        <v>225</v>
      </c>
    </row>
    <row r="1660" spans="1:14" x14ac:dyDescent="0.3">
      <c r="A1660" s="447">
        <v>706257</v>
      </c>
      <c r="B1660" s="447" t="s">
        <v>317</v>
      </c>
      <c r="C1660" s="447" t="s">
        <v>226</v>
      </c>
      <c r="D1660" s="447" t="s">
        <v>225</v>
      </c>
      <c r="E1660" s="447" t="s">
        <v>225</v>
      </c>
      <c r="F1660" s="447" t="s">
        <v>226</v>
      </c>
      <c r="G1660" s="447" t="s">
        <v>226</v>
      </c>
      <c r="H1660" s="447" t="s">
        <v>226</v>
      </c>
      <c r="I1660" s="447" t="s">
        <v>225</v>
      </c>
      <c r="J1660" s="447" t="s">
        <v>225</v>
      </c>
      <c r="K1660" s="447" t="s">
        <v>225</v>
      </c>
      <c r="L1660" s="447" t="s">
        <v>225</v>
      </c>
      <c r="M1660" s="447" t="s">
        <v>225</v>
      </c>
      <c r="N1660" s="447" t="s">
        <v>225</v>
      </c>
    </row>
    <row r="1661" spans="1:14" x14ac:dyDescent="0.3">
      <c r="A1661" s="447">
        <v>706260</v>
      </c>
      <c r="B1661" s="447" t="s">
        <v>317</v>
      </c>
      <c r="C1661" s="447" t="s">
        <v>226</v>
      </c>
      <c r="D1661" s="447" t="s">
        <v>226</v>
      </c>
      <c r="E1661" s="447" t="s">
        <v>226</v>
      </c>
      <c r="F1661" s="447" t="s">
        <v>225</v>
      </c>
      <c r="G1661" s="447" t="s">
        <v>225</v>
      </c>
      <c r="H1661" s="447" t="s">
        <v>225</v>
      </c>
      <c r="I1661" s="447" t="s">
        <v>225</v>
      </c>
      <c r="J1661" s="447" t="s">
        <v>225</v>
      </c>
      <c r="K1661" s="447" t="s">
        <v>225</v>
      </c>
      <c r="L1661" s="447" t="s">
        <v>225</v>
      </c>
      <c r="M1661" s="447" t="s">
        <v>225</v>
      </c>
      <c r="N1661" s="447" t="s">
        <v>225</v>
      </c>
    </row>
    <row r="1662" spans="1:14" x14ac:dyDescent="0.3">
      <c r="A1662" s="447">
        <v>706261</v>
      </c>
      <c r="B1662" s="447" t="s">
        <v>317</v>
      </c>
      <c r="C1662" s="447" t="s">
        <v>226</v>
      </c>
      <c r="D1662" s="447" t="s">
        <v>225</v>
      </c>
      <c r="E1662" s="447" t="s">
        <v>225</v>
      </c>
      <c r="F1662" s="447" t="s">
        <v>225</v>
      </c>
      <c r="G1662" s="447" t="s">
        <v>226</v>
      </c>
      <c r="H1662" s="447" t="s">
        <v>225</v>
      </c>
      <c r="I1662" s="447" t="s">
        <v>225</v>
      </c>
      <c r="J1662" s="447" t="s">
        <v>225</v>
      </c>
      <c r="K1662" s="447" t="s">
        <v>225</v>
      </c>
      <c r="L1662" s="447" t="s">
        <v>225</v>
      </c>
      <c r="M1662" s="447" t="s">
        <v>225</v>
      </c>
      <c r="N1662" s="447" t="s">
        <v>225</v>
      </c>
    </row>
    <row r="1663" spans="1:14" x14ac:dyDescent="0.3">
      <c r="A1663" s="447">
        <v>706263</v>
      </c>
      <c r="B1663" s="447" t="s">
        <v>317</v>
      </c>
      <c r="C1663" s="447" t="s">
        <v>226</v>
      </c>
      <c r="D1663" s="447" t="s">
        <v>224</v>
      </c>
      <c r="E1663" s="447" t="s">
        <v>225</v>
      </c>
      <c r="F1663" s="447" t="s">
        <v>226</v>
      </c>
      <c r="G1663" s="447" t="s">
        <v>224</v>
      </c>
      <c r="H1663" s="447" t="s">
        <v>226</v>
      </c>
      <c r="I1663" s="447" t="s">
        <v>226</v>
      </c>
      <c r="J1663" s="447" t="s">
        <v>226</v>
      </c>
      <c r="K1663" s="447" t="s">
        <v>226</v>
      </c>
      <c r="L1663" s="447" t="s">
        <v>226</v>
      </c>
      <c r="M1663" s="447" t="s">
        <v>226</v>
      </c>
      <c r="N1663" s="447" t="s">
        <v>226</v>
      </c>
    </row>
    <row r="1664" spans="1:14" x14ac:dyDescent="0.3">
      <c r="A1664" s="447">
        <v>706269</v>
      </c>
      <c r="B1664" s="447" t="s">
        <v>317</v>
      </c>
      <c r="C1664" s="447" t="s">
        <v>226</v>
      </c>
      <c r="D1664" s="447" t="s">
        <v>225</v>
      </c>
      <c r="E1664" s="447" t="s">
        <v>226</v>
      </c>
      <c r="F1664" s="447" t="s">
        <v>226</v>
      </c>
      <c r="G1664" s="447" t="s">
        <v>226</v>
      </c>
      <c r="H1664" s="447" t="s">
        <v>226</v>
      </c>
      <c r="I1664" s="447" t="s">
        <v>225</v>
      </c>
      <c r="J1664" s="447" t="s">
        <v>225</v>
      </c>
      <c r="K1664" s="447" t="s">
        <v>225</v>
      </c>
      <c r="L1664" s="447" t="s">
        <v>225</v>
      </c>
      <c r="M1664" s="447" t="s">
        <v>225</v>
      </c>
      <c r="N1664" s="447" t="s">
        <v>225</v>
      </c>
    </row>
    <row r="1665" spans="1:14" x14ac:dyDescent="0.3">
      <c r="A1665" s="447">
        <v>706270</v>
      </c>
      <c r="B1665" s="447" t="s">
        <v>317</v>
      </c>
      <c r="C1665" s="447" t="s">
        <v>226</v>
      </c>
      <c r="D1665" s="447" t="s">
        <v>226</v>
      </c>
      <c r="E1665" s="447" t="s">
        <v>226</v>
      </c>
      <c r="F1665" s="447" t="s">
        <v>225</v>
      </c>
      <c r="G1665" s="447" t="s">
        <v>226</v>
      </c>
      <c r="H1665" s="447" t="s">
        <v>226</v>
      </c>
      <c r="I1665" s="447" t="s">
        <v>225</v>
      </c>
      <c r="J1665" s="447" t="s">
        <v>225</v>
      </c>
      <c r="K1665" s="447" t="s">
        <v>225</v>
      </c>
      <c r="L1665" s="447" t="s">
        <v>225</v>
      </c>
      <c r="M1665" s="447" t="s">
        <v>225</v>
      </c>
      <c r="N1665" s="447" t="s">
        <v>225</v>
      </c>
    </row>
    <row r="1666" spans="1:14" x14ac:dyDescent="0.3">
      <c r="A1666" s="447">
        <v>706275</v>
      </c>
      <c r="B1666" s="447" t="s">
        <v>317</v>
      </c>
      <c r="C1666" s="447" t="s">
        <v>226</v>
      </c>
      <c r="D1666" s="447" t="s">
        <v>226</v>
      </c>
      <c r="E1666" s="447" t="s">
        <v>226</v>
      </c>
      <c r="F1666" s="447" t="s">
        <v>226</v>
      </c>
      <c r="G1666" s="447" t="s">
        <v>226</v>
      </c>
      <c r="H1666" s="447" t="s">
        <v>225</v>
      </c>
      <c r="I1666" s="447" t="s">
        <v>225</v>
      </c>
      <c r="J1666" s="447" t="s">
        <v>225</v>
      </c>
      <c r="K1666" s="447" t="s">
        <v>225</v>
      </c>
      <c r="L1666" s="447" t="s">
        <v>225</v>
      </c>
      <c r="M1666" s="447" t="s">
        <v>225</v>
      </c>
      <c r="N1666" s="447" t="s">
        <v>225</v>
      </c>
    </row>
    <row r="1667" spans="1:14" x14ac:dyDescent="0.3">
      <c r="A1667" s="447">
        <v>706277</v>
      </c>
      <c r="B1667" s="447" t="s">
        <v>317</v>
      </c>
      <c r="C1667" s="447" t="s">
        <v>226</v>
      </c>
      <c r="D1667" s="447" t="s">
        <v>226</v>
      </c>
      <c r="E1667" s="447" t="s">
        <v>226</v>
      </c>
      <c r="F1667" s="447" t="s">
        <v>225</v>
      </c>
      <c r="G1667" s="447" t="s">
        <v>225</v>
      </c>
      <c r="H1667" s="447" t="s">
        <v>226</v>
      </c>
      <c r="I1667" s="447" t="s">
        <v>225</v>
      </c>
      <c r="J1667" s="447" t="s">
        <v>225</v>
      </c>
      <c r="K1667" s="447" t="s">
        <v>225</v>
      </c>
      <c r="L1667" s="447" t="s">
        <v>225</v>
      </c>
      <c r="M1667" s="447" t="s">
        <v>225</v>
      </c>
      <c r="N1667" s="447" t="s">
        <v>225</v>
      </c>
    </row>
    <row r="1668" spans="1:14" x14ac:dyDescent="0.3">
      <c r="A1668" s="447">
        <v>706280</v>
      </c>
      <c r="B1668" s="447" t="s">
        <v>317</v>
      </c>
      <c r="C1668" s="447" t="s">
        <v>226</v>
      </c>
      <c r="D1668" s="447" t="s">
        <v>226</v>
      </c>
      <c r="E1668" s="447" t="s">
        <v>226</v>
      </c>
      <c r="F1668" s="447" t="s">
        <v>225</v>
      </c>
      <c r="G1668" s="447" t="s">
        <v>225</v>
      </c>
      <c r="H1668" s="447" t="s">
        <v>226</v>
      </c>
      <c r="I1668" s="447" t="s">
        <v>225</v>
      </c>
      <c r="J1668" s="447" t="s">
        <v>225</v>
      </c>
      <c r="K1668" s="447" t="s">
        <v>225</v>
      </c>
      <c r="L1668" s="447" t="s">
        <v>225</v>
      </c>
      <c r="M1668" s="447" t="s">
        <v>225</v>
      </c>
      <c r="N1668" s="447" t="s">
        <v>225</v>
      </c>
    </row>
    <row r="1669" spans="1:14" x14ac:dyDescent="0.3">
      <c r="A1669" s="447">
        <v>706285</v>
      </c>
      <c r="B1669" s="447" t="s">
        <v>317</v>
      </c>
      <c r="C1669" s="447" t="s">
        <v>226</v>
      </c>
      <c r="D1669" s="447" t="s">
        <v>226</v>
      </c>
      <c r="E1669" s="447" t="s">
        <v>226</v>
      </c>
      <c r="F1669" s="447" t="s">
        <v>226</v>
      </c>
      <c r="G1669" s="447" t="s">
        <v>226</v>
      </c>
      <c r="H1669" s="447" t="s">
        <v>226</v>
      </c>
      <c r="I1669" s="447" t="s">
        <v>225</v>
      </c>
      <c r="J1669" s="447" t="s">
        <v>225</v>
      </c>
      <c r="K1669" s="447" t="s">
        <v>225</v>
      </c>
      <c r="L1669" s="447" t="s">
        <v>225</v>
      </c>
      <c r="M1669" s="447" t="s">
        <v>225</v>
      </c>
      <c r="N1669" s="447" t="s">
        <v>225</v>
      </c>
    </row>
    <row r="1670" spans="1:14" x14ac:dyDescent="0.3">
      <c r="A1670" s="447">
        <v>706289</v>
      </c>
      <c r="B1670" s="447" t="s">
        <v>317</v>
      </c>
      <c r="C1670" s="447" t="s">
        <v>226</v>
      </c>
      <c r="D1670" s="447" t="s">
        <v>226</v>
      </c>
      <c r="E1670" s="447" t="s">
        <v>226</v>
      </c>
      <c r="F1670" s="447" t="s">
        <v>226</v>
      </c>
      <c r="G1670" s="447" t="s">
        <v>226</v>
      </c>
      <c r="H1670" s="447" t="s">
        <v>226</v>
      </c>
      <c r="I1670" s="447" t="s">
        <v>225</v>
      </c>
      <c r="J1670" s="447" t="s">
        <v>225</v>
      </c>
      <c r="K1670" s="447" t="s">
        <v>225</v>
      </c>
      <c r="L1670" s="447" t="s">
        <v>225</v>
      </c>
      <c r="M1670" s="447" t="s">
        <v>225</v>
      </c>
      <c r="N1670" s="447" t="s">
        <v>225</v>
      </c>
    </row>
    <row r="1671" spans="1:14" x14ac:dyDescent="0.3">
      <c r="A1671" s="447">
        <v>706290</v>
      </c>
      <c r="B1671" s="447" t="s">
        <v>317</v>
      </c>
      <c r="C1671" s="447" t="s">
        <v>226</v>
      </c>
      <c r="D1671" s="447" t="s">
        <v>225</v>
      </c>
      <c r="E1671" s="447" t="s">
        <v>226</v>
      </c>
      <c r="F1671" s="447" t="s">
        <v>225</v>
      </c>
      <c r="G1671" s="447" t="s">
        <v>226</v>
      </c>
      <c r="H1671" s="447" t="s">
        <v>226</v>
      </c>
      <c r="I1671" s="447" t="s">
        <v>225</v>
      </c>
      <c r="J1671" s="447" t="s">
        <v>225</v>
      </c>
      <c r="K1671" s="447" t="s">
        <v>225</v>
      </c>
      <c r="L1671" s="447" t="s">
        <v>225</v>
      </c>
      <c r="M1671" s="447" t="s">
        <v>225</v>
      </c>
      <c r="N1671" s="447" t="s">
        <v>225</v>
      </c>
    </row>
    <row r="1672" spans="1:14" x14ac:dyDescent="0.3">
      <c r="A1672" s="447">
        <v>706292</v>
      </c>
      <c r="B1672" s="447" t="s">
        <v>317</v>
      </c>
      <c r="C1672" s="447" t="s">
        <v>226</v>
      </c>
      <c r="D1672" s="447" t="s">
        <v>226</v>
      </c>
      <c r="E1672" s="447" t="s">
        <v>225</v>
      </c>
      <c r="F1672" s="447" t="s">
        <v>225</v>
      </c>
      <c r="G1672" s="447" t="s">
        <v>225</v>
      </c>
      <c r="H1672" s="447" t="s">
        <v>225</v>
      </c>
      <c r="I1672" s="447" t="s">
        <v>225</v>
      </c>
      <c r="J1672" s="447" t="s">
        <v>225</v>
      </c>
      <c r="K1672" s="447" t="s">
        <v>225</v>
      </c>
      <c r="L1672" s="447" t="s">
        <v>225</v>
      </c>
      <c r="M1672" s="447" t="s">
        <v>225</v>
      </c>
      <c r="N1672" s="447" t="s">
        <v>225</v>
      </c>
    </row>
    <row r="1673" spans="1:14" x14ac:dyDescent="0.3">
      <c r="A1673" s="447">
        <v>706295</v>
      </c>
      <c r="B1673" s="447" t="s">
        <v>317</v>
      </c>
      <c r="C1673" s="447" t="s">
        <v>226</v>
      </c>
      <c r="D1673" s="447" t="s">
        <v>225</v>
      </c>
      <c r="E1673" s="447" t="s">
        <v>225</v>
      </c>
      <c r="F1673" s="447" t="s">
        <v>226</v>
      </c>
      <c r="G1673" s="447" t="s">
        <v>225</v>
      </c>
      <c r="H1673" s="447" t="s">
        <v>225</v>
      </c>
      <c r="I1673" s="447" t="s">
        <v>225</v>
      </c>
      <c r="J1673" s="447" t="s">
        <v>225</v>
      </c>
      <c r="K1673" s="447" t="s">
        <v>225</v>
      </c>
      <c r="L1673" s="447" t="s">
        <v>225</v>
      </c>
      <c r="M1673" s="447" t="s">
        <v>225</v>
      </c>
      <c r="N1673" s="447" t="s">
        <v>225</v>
      </c>
    </row>
    <row r="1674" spans="1:14" x14ac:dyDescent="0.3">
      <c r="A1674" s="447">
        <v>706297</v>
      </c>
      <c r="B1674" s="447" t="s">
        <v>317</v>
      </c>
      <c r="C1674" s="447" t="s">
        <v>226</v>
      </c>
      <c r="D1674" s="447" t="s">
        <v>226</v>
      </c>
      <c r="E1674" s="447" t="s">
        <v>225</v>
      </c>
      <c r="F1674" s="447" t="s">
        <v>225</v>
      </c>
      <c r="G1674" s="447" t="s">
        <v>226</v>
      </c>
      <c r="H1674" s="447" t="s">
        <v>226</v>
      </c>
      <c r="I1674" s="447" t="s">
        <v>225</v>
      </c>
      <c r="J1674" s="447" t="s">
        <v>225</v>
      </c>
      <c r="K1674" s="447" t="s">
        <v>225</v>
      </c>
      <c r="L1674" s="447" t="s">
        <v>225</v>
      </c>
      <c r="M1674" s="447" t="s">
        <v>225</v>
      </c>
      <c r="N1674" s="447" t="s">
        <v>225</v>
      </c>
    </row>
    <row r="1675" spans="1:14" x14ac:dyDescent="0.3">
      <c r="A1675" s="447">
        <v>706300</v>
      </c>
      <c r="B1675" s="447" t="s">
        <v>317</v>
      </c>
      <c r="C1675" s="447" t="s">
        <v>226</v>
      </c>
      <c r="D1675" s="447" t="s">
        <v>226</v>
      </c>
      <c r="E1675" s="447" t="s">
        <v>226</v>
      </c>
      <c r="F1675" s="447" t="s">
        <v>226</v>
      </c>
      <c r="G1675" s="447" t="s">
        <v>226</v>
      </c>
      <c r="H1675" s="447" t="s">
        <v>226</v>
      </c>
      <c r="I1675" s="447" t="s">
        <v>225</v>
      </c>
      <c r="J1675" s="447" t="s">
        <v>225</v>
      </c>
      <c r="K1675" s="447" t="s">
        <v>225</v>
      </c>
      <c r="L1675" s="447" t="s">
        <v>225</v>
      </c>
      <c r="M1675" s="447" t="s">
        <v>225</v>
      </c>
      <c r="N1675" s="447" t="s">
        <v>225</v>
      </c>
    </row>
    <row r="1676" spans="1:14" x14ac:dyDescent="0.3">
      <c r="A1676" s="447">
        <v>706301</v>
      </c>
      <c r="B1676" s="447" t="s">
        <v>317</v>
      </c>
      <c r="C1676" s="447" t="s">
        <v>226</v>
      </c>
      <c r="D1676" s="447" t="s">
        <v>226</v>
      </c>
      <c r="E1676" s="447" t="s">
        <v>226</v>
      </c>
      <c r="F1676" s="447" t="s">
        <v>225</v>
      </c>
      <c r="G1676" s="447" t="s">
        <v>226</v>
      </c>
      <c r="H1676" s="447" t="s">
        <v>225</v>
      </c>
      <c r="I1676" s="447" t="s">
        <v>225</v>
      </c>
      <c r="J1676" s="447" t="s">
        <v>225</v>
      </c>
      <c r="K1676" s="447" t="s">
        <v>225</v>
      </c>
      <c r="L1676" s="447" t="s">
        <v>225</v>
      </c>
      <c r="M1676" s="447" t="s">
        <v>225</v>
      </c>
      <c r="N1676" s="447" t="s">
        <v>225</v>
      </c>
    </row>
    <row r="1677" spans="1:14" x14ac:dyDescent="0.3">
      <c r="A1677" s="447">
        <v>706305</v>
      </c>
      <c r="B1677" s="447" t="s">
        <v>317</v>
      </c>
      <c r="C1677" s="447" t="s">
        <v>226</v>
      </c>
      <c r="D1677" s="447" t="s">
        <v>224</v>
      </c>
      <c r="E1677" s="447" t="s">
        <v>224</v>
      </c>
      <c r="F1677" s="447" t="s">
        <v>226</v>
      </c>
      <c r="G1677" s="447" t="s">
        <v>226</v>
      </c>
      <c r="H1677" s="447" t="s">
        <v>226</v>
      </c>
      <c r="I1677" s="447" t="s">
        <v>226</v>
      </c>
      <c r="J1677" s="447" t="s">
        <v>226</v>
      </c>
      <c r="K1677" s="447" t="s">
        <v>226</v>
      </c>
      <c r="L1677" s="447" t="s">
        <v>225</v>
      </c>
      <c r="M1677" s="447" t="s">
        <v>225</v>
      </c>
      <c r="N1677" s="447" t="s">
        <v>226</v>
      </c>
    </row>
    <row r="1678" spans="1:14" x14ac:dyDescent="0.3">
      <c r="A1678" s="447">
        <v>706306</v>
      </c>
      <c r="B1678" s="447" t="s">
        <v>317</v>
      </c>
      <c r="C1678" s="447" t="s">
        <v>226</v>
      </c>
      <c r="D1678" s="447" t="s">
        <v>226</v>
      </c>
      <c r="E1678" s="447" t="s">
        <v>225</v>
      </c>
      <c r="F1678" s="447" t="s">
        <v>225</v>
      </c>
      <c r="G1678" s="447" t="s">
        <v>226</v>
      </c>
      <c r="H1678" s="447" t="s">
        <v>225</v>
      </c>
      <c r="I1678" s="447" t="s">
        <v>225</v>
      </c>
      <c r="J1678" s="447" t="s">
        <v>225</v>
      </c>
      <c r="K1678" s="447" t="s">
        <v>225</v>
      </c>
      <c r="L1678" s="447" t="s">
        <v>225</v>
      </c>
      <c r="M1678" s="447" t="s">
        <v>225</v>
      </c>
      <c r="N1678" s="447" t="s">
        <v>225</v>
      </c>
    </row>
    <row r="1679" spans="1:14" x14ac:dyDescent="0.3">
      <c r="A1679" s="447">
        <v>706307</v>
      </c>
      <c r="B1679" s="447" t="s">
        <v>317</v>
      </c>
      <c r="C1679" s="447" t="s">
        <v>226</v>
      </c>
      <c r="D1679" s="447" t="s">
        <v>226</v>
      </c>
      <c r="E1679" s="447" t="s">
        <v>226</v>
      </c>
      <c r="F1679" s="447" t="s">
        <v>226</v>
      </c>
      <c r="G1679" s="447" t="s">
        <v>226</v>
      </c>
      <c r="H1679" s="447" t="s">
        <v>225</v>
      </c>
      <c r="I1679" s="447" t="s">
        <v>225</v>
      </c>
      <c r="J1679" s="447" t="s">
        <v>225</v>
      </c>
      <c r="K1679" s="447" t="s">
        <v>225</v>
      </c>
      <c r="L1679" s="447" t="s">
        <v>225</v>
      </c>
      <c r="M1679" s="447" t="s">
        <v>225</v>
      </c>
      <c r="N1679" s="447" t="s">
        <v>225</v>
      </c>
    </row>
    <row r="1680" spans="1:14" x14ac:dyDescent="0.3">
      <c r="A1680" s="447">
        <v>706309</v>
      </c>
      <c r="B1680" s="447" t="s">
        <v>317</v>
      </c>
      <c r="C1680" s="447" t="s">
        <v>226</v>
      </c>
      <c r="D1680" s="447" t="s">
        <v>226</v>
      </c>
      <c r="E1680" s="447" t="s">
        <v>226</v>
      </c>
      <c r="F1680" s="447" t="s">
        <v>226</v>
      </c>
      <c r="G1680" s="447" t="s">
        <v>225</v>
      </c>
      <c r="H1680" s="447" t="s">
        <v>225</v>
      </c>
      <c r="I1680" s="447" t="s">
        <v>225</v>
      </c>
      <c r="J1680" s="447" t="s">
        <v>225</v>
      </c>
      <c r="K1680" s="447" t="s">
        <v>225</v>
      </c>
      <c r="L1680" s="447" t="s">
        <v>225</v>
      </c>
      <c r="M1680" s="447" t="s">
        <v>225</v>
      </c>
      <c r="N1680" s="447" t="s">
        <v>225</v>
      </c>
    </row>
    <row r="1681" spans="1:14" x14ac:dyDescent="0.3">
      <c r="A1681" s="447">
        <v>706315</v>
      </c>
      <c r="B1681" s="447" t="s">
        <v>317</v>
      </c>
      <c r="C1681" s="447" t="s">
        <v>226</v>
      </c>
      <c r="D1681" s="447" t="s">
        <v>225</v>
      </c>
      <c r="E1681" s="447" t="s">
        <v>226</v>
      </c>
      <c r="F1681" s="447" t="s">
        <v>225</v>
      </c>
      <c r="G1681" s="447" t="s">
        <v>225</v>
      </c>
      <c r="H1681" s="447" t="s">
        <v>225</v>
      </c>
      <c r="I1681" s="447" t="s">
        <v>225</v>
      </c>
      <c r="J1681" s="447" t="s">
        <v>225</v>
      </c>
      <c r="K1681" s="447" t="s">
        <v>225</v>
      </c>
      <c r="L1681" s="447" t="s">
        <v>225</v>
      </c>
      <c r="M1681" s="447" t="s">
        <v>225</v>
      </c>
      <c r="N1681" s="447" t="s">
        <v>225</v>
      </c>
    </row>
    <row r="1682" spans="1:14" x14ac:dyDescent="0.3">
      <c r="A1682" s="447">
        <v>706317</v>
      </c>
      <c r="B1682" s="447" t="s">
        <v>317</v>
      </c>
      <c r="C1682" s="447" t="s">
        <v>226</v>
      </c>
      <c r="D1682" s="447" t="s">
        <v>226</v>
      </c>
      <c r="E1682" s="447" t="s">
        <v>226</v>
      </c>
      <c r="F1682" s="447" t="s">
        <v>226</v>
      </c>
      <c r="G1682" s="447" t="s">
        <v>225</v>
      </c>
      <c r="H1682" s="447" t="s">
        <v>225</v>
      </c>
      <c r="I1682" s="447" t="s">
        <v>225</v>
      </c>
      <c r="J1682" s="447" t="s">
        <v>225</v>
      </c>
      <c r="K1682" s="447" t="s">
        <v>225</v>
      </c>
      <c r="L1682" s="447" t="s">
        <v>225</v>
      </c>
      <c r="M1682" s="447" t="s">
        <v>225</v>
      </c>
      <c r="N1682" s="447" t="s">
        <v>225</v>
      </c>
    </row>
    <row r="1683" spans="1:14" x14ac:dyDescent="0.3">
      <c r="A1683" s="447">
        <v>706321</v>
      </c>
      <c r="B1683" s="447" t="s">
        <v>317</v>
      </c>
      <c r="C1683" s="447" t="s">
        <v>226</v>
      </c>
      <c r="D1683" s="447" t="s">
        <v>226</v>
      </c>
      <c r="E1683" s="447" t="s">
        <v>226</v>
      </c>
      <c r="F1683" s="447" t="s">
        <v>226</v>
      </c>
      <c r="G1683" s="447" t="s">
        <v>226</v>
      </c>
      <c r="H1683" s="447" t="s">
        <v>226</v>
      </c>
      <c r="I1683" s="447" t="s">
        <v>225</v>
      </c>
      <c r="J1683" s="447" t="s">
        <v>225</v>
      </c>
      <c r="K1683" s="447" t="s">
        <v>225</v>
      </c>
      <c r="L1683" s="447" t="s">
        <v>225</v>
      </c>
      <c r="M1683" s="447" t="s">
        <v>225</v>
      </c>
      <c r="N1683" s="447" t="s">
        <v>225</v>
      </c>
    </row>
    <row r="1684" spans="1:14" x14ac:dyDescent="0.3">
      <c r="A1684" s="447">
        <v>706323</v>
      </c>
      <c r="B1684" s="447" t="s">
        <v>317</v>
      </c>
      <c r="C1684" s="447" t="s">
        <v>226</v>
      </c>
      <c r="D1684" s="447" t="s">
        <v>226</v>
      </c>
      <c r="E1684" s="447" t="s">
        <v>226</v>
      </c>
      <c r="F1684" s="447" t="s">
        <v>226</v>
      </c>
      <c r="G1684" s="447" t="s">
        <v>226</v>
      </c>
      <c r="H1684" s="447" t="s">
        <v>226</v>
      </c>
      <c r="I1684" s="447" t="s">
        <v>225</v>
      </c>
      <c r="J1684" s="447" t="s">
        <v>225</v>
      </c>
      <c r="K1684" s="447" t="s">
        <v>225</v>
      </c>
      <c r="L1684" s="447" t="s">
        <v>225</v>
      </c>
      <c r="M1684" s="447" t="s">
        <v>225</v>
      </c>
      <c r="N1684" s="447" t="s">
        <v>225</v>
      </c>
    </row>
    <row r="1685" spans="1:14" x14ac:dyDescent="0.3">
      <c r="A1685" s="447">
        <v>706324</v>
      </c>
      <c r="B1685" s="447" t="s">
        <v>317</v>
      </c>
      <c r="C1685" s="447" t="s">
        <v>226</v>
      </c>
      <c r="D1685" s="447" t="s">
        <v>226</v>
      </c>
      <c r="E1685" s="447" t="s">
        <v>226</v>
      </c>
      <c r="F1685" s="447" t="s">
        <v>226</v>
      </c>
      <c r="G1685" s="447" t="s">
        <v>226</v>
      </c>
      <c r="H1685" s="447" t="s">
        <v>226</v>
      </c>
      <c r="I1685" s="447" t="s">
        <v>225</v>
      </c>
      <c r="J1685" s="447" t="s">
        <v>225</v>
      </c>
      <c r="K1685" s="447" t="s">
        <v>225</v>
      </c>
      <c r="L1685" s="447" t="s">
        <v>225</v>
      </c>
      <c r="M1685" s="447" t="s">
        <v>225</v>
      </c>
      <c r="N1685" s="447" t="s">
        <v>225</v>
      </c>
    </row>
    <row r="1686" spans="1:14" x14ac:dyDescent="0.3">
      <c r="A1686" s="447">
        <v>706325</v>
      </c>
      <c r="B1686" s="447" t="s">
        <v>317</v>
      </c>
      <c r="C1686" s="447" t="s">
        <v>226</v>
      </c>
      <c r="D1686" s="447" t="s">
        <v>226</v>
      </c>
      <c r="E1686" s="447" t="s">
        <v>226</v>
      </c>
      <c r="F1686" s="447" t="s">
        <v>226</v>
      </c>
      <c r="G1686" s="447" t="s">
        <v>226</v>
      </c>
      <c r="H1686" s="447" t="s">
        <v>226</v>
      </c>
      <c r="I1686" s="447" t="s">
        <v>225</v>
      </c>
      <c r="J1686" s="447" t="s">
        <v>225</v>
      </c>
      <c r="K1686" s="447" t="s">
        <v>225</v>
      </c>
      <c r="L1686" s="447" t="s">
        <v>225</v>
      </c>
      <c r="M1686" s="447" t="s">
        <v>225</v>
      </c>
      <c r="N1686" s="447" t="s">
        <v>225</v>
      </c>
    </row>
    <row r="1687" spans="1:14" x14ac:dyDescent="0.3">
      <c r="A1687" s="447">
        <v>706330</v>
      </c>
      <c r="B1687" s="447" t="s">
        <v>317</v>
      </c>
      <c r="C1687" s="447" t="s">
        <v>226</v>
      </c>
      <c r="D1687" s="447" t="s">
        <v>226</v>
      </c>
      <c r="E1687" s="447" t="s">
        <v>226</v>
      </c>
      <c r="F1687" s="447" t="s">
        <v>226</v>
      </c>
      <c r="G1687" s="447" t="s">
        <v>226</v>
      </c>
      <c r="H1687" s="447" t="s">
        <v>226</v>
      </c>
      <c r="I1687" s="447" t="s">
        <v>225</v>
      </c>
      <c r="J1687" s="447" t="s">
        <v>225</v>
      </c>
      <c r="K1687" s="447" t="s">
        <v>225</v>
      </c>
      <c r="L1687" s="447" t="s">
        <v>225</v>
      </c>
      <c r="M1687" s="447" t="s">
        <v>225</v>
      </c>
      <c r="N1687" s="447" t="s">
        <v>225</v>
      </c>
    </row>
    <row r="1688" spans="1:14" x14ac:dyDescent="0.3">
      <c r="A1688" s="447">
        <v>706332</v>
      </c>
      <c r="B1688" s="447" t="s">
        <v>317</v>
      </c>
      <c r="C1688" s="447" t="s">
        <v>226</v>
      </c>
      <c r="D1688" s="447" t="s">
        <v>226</v>
      </c>
      <c r="E1688" s="447" t="s">
        <v>225</v>
      </c>
      <c r="F1688" s="447" t="s">
        <v>225</v>
      </c>
      <c r="G1688" s="447" t="s">
        <v>226</v>
      </c>
      <c r="H1688" s="447" t="s">
        <v>225</v>
      </c>
      <c r="I1688" s="447" t="s">
        <v>225</v>
      </c>
      <c r="J1688" s="447" t="s">
        <v>225</v>
      </c>
      <c r="K1688" s="447" t="s">
        <v>225</v>
      </c>
      <c r="L1688" s="447" t="s">
        <v>225</v>
      </c>
      <c r="M1688" s="447" t="s">
        <v>225</v>
      </c>
      <c r="N1688" s="447" t="s">
        <v>225</v>
      </c>
    </row>
    <row r="1689" spans="1:14" x14ac:dyDescent="0.3">
      <c r="A1689" s="447">
        <v>706336</v>
      </c>
      <c r="B1689" s="447" t="s">
        <v>317</v>
      </c>
      <c r="C1689" s="447" t="s">
        <v>226</v>
      </c>
      <c r="D1689" s="447" t="s">
        <v>225</v>
      </c>
      <c r="E1689" s="447" t="s">
        <v>226</v>
      </c>
      <c r="F1689" s="447" t="s">
        <v>225</v>
      </c>
      <c r="G1689" s="447" t="s">
        <v>225</v>
      </c>
      <c r="H1689" s="447" t="s">
        <v>225</v>
      </c>
      <c r="I1689" s="447" t="s">
        <v>225</v>
      </c>
      <c r="J1689" s="447" t="s">
        <v>225</v>
      </c>
      <c r="K1689" s="447" t="s">
        <v>225</v>
      </c>
      <c r="L1689" s="447" t="s">
        <v>225</v>
      </c>
      <c r="M1689" s="447" t="s">
        <v>225</v>
      </c>
      <c r="N1689" s="447" t="s">
        <v>225</v>
      </c>
    </row>
    <row r="1690" spans="1:14" x14ac:dyDescent="0.3">
      <c r="A1690" s="447">
        <v>706341</v>
      </c>
      <c r="B1690" s="447" t="s">
        <v>317</v>
      </c>
      <c r="C1690" s="447" t="s">
        <v>226</v>
      </c>
      <c r="D1690" s="447" t="s">
        <v>226</v>
      </c>
      <c r="E1690" s="447" t="s">
        <v>226</v>
      </c>
      <c r="F1690" s="447" t="s">
        <v>225</v>
      </c>
      <c r="G1690" s="447" t="s">
        <v>226</v>
      </c>
      <c r="H1690" s="447" t="s">
        <v>225</v>
      </c>
      <c r="I1690" s="447" t="s">
        <v>225</v>
      </c>
      <c r="J1690" s="447" t="s">
        <v>225</v>
      </c>
      <c r="K1690" s="447" t="s">
        <v>225</v>
      </c>
      <c r="L1690" s="447" t="s">
        <v>225</v>
      </c>
      <c r="M1690" s="447" t="s">
        <v>225</v>
      </c>
      <c r="N1690" s="447" t="s">
        <v>225</v>
      </c>
    </row>
    <row r="1691" spans="1:14" x14ac:dyDescent="0.3">
      <c r="A1691" s="447">
        <v>706343</v>
      </c>
      <c r="B1691" s="447" t="s">
        <v>317</v>
      </c>
      <c r="C1691" s="447" t="s">
        <v>226</v>
      </c>
      <c r="D1691" s="447" t="s">
        <v>226</v>
      </c>
      <c r="E1691" s="447" t="s">
        <v>225</v>
      </c>
      <c r="F1691" s="447" t="s">
        <v>225</v>
      </c>
      <c r="G1691" s="447" t="s">
        <v>225</v>
      </c>
      <c r="H1691" s="447" t="s">
        <v>225</v>
      </c>
      <c r="I1691" s="447" t="s">
        <v>225</v>
      </c>
      <c r="J1691" s="447" t="s">
        <v>225</v>
      </c>
      <c r="K1691" s="447" t="s">
        <v>225</v>
      </c>
      <c r="L1691" s="447" t="s">
        <v>225</v>
      </c>
      <c r="M1691" s="447" t="s">
        <v>225</v>
      </c>
      <c r="N1691" s="447" t="s">
        <v>225</v>
      </c>
    </row>
    <row r="1692" spans="1:14" x14ac:dyDescent="0.3">
      <c r="A1692" s="447">
        <v>706344</v>
      </c>
      <c r="B1692" s="447" t="s">
        <v>317</v>
      </c>
      <c r="C1692" s="447" t="s">
        <v>226</v>
      </c>
      <c r="D1692" s="447" t="s">
        <v>226</v>
      </c>
      <c r="E1692" s="447" t="s">
        <v>226</v>
      </c>
      <c r="F1692" s="447" t="s">
        <v>225</v>
      </c>
      <c r="G1692" s="447" t="s">
        <v>225</v>
      </c>
      <c r="H1692" s="447" t="s">
        <v>226</v>
      </c>
      <c r="I1692" s="447" t="s">
        <v>225</v>
      </c>
      <c r="J1692" s="447" t="s">
        <v>225</v>
      </c>
      <c r="K1692" s="447" t="s">
        <v>225</v>
      </c>
      <c r="L1692" s="447" t="s">
        <v>225</v>
      </c>
      <c r="M1692" s="447" t="s">
        <v>225</v>
      </c>
      <c r="N1692" s="447" t="s">
        <v>225</v>
      </c>
    </row>
    <row r="1693" spans="1:14" x14ac:dyDescent="0.3">
      <c r="A1693" s="447">
        <v>706348</v>
      </c>
      <c r="B1693" s="447" t="s">
        <v>317</v>
      </c>
      <c r="C1693" s="447" t="s">
        <v>226</v>
      </c>
      <c r="D1693" s="447" t="s">
        <v>226</v>
      </c>
      <c r="E1693" s="447" t="s">
        <v>226</v>
      </c>
      <c r="F1693" s="447" t="s">
        <v>226</v>
      </c>
      <c r="G1693" s="447" t="s">
        <v>225</v>
      </c>
      <c r="H1693" s="447" t="s">
        <v>225</v>
      </c>
      <c r="I1693" s="447" t="s">
        <v>226</v>
      </c>
      <c r="J1693" s="447" t="s">
        <v>225</v>
      </c>
      <c r="K1693" s="447" t="s">
        <v>225</v>
      </c>
      <c r="L1693" s="447" t="s">
        <v>225</v>
      </c>
      <c r="M1693" s="447" t="s">
        <v>225</v>
      </c>
      <c r="N1693" s="447" t="s">
        <v>226</v>
      </c>
    </row>
    <row r="1694" spans="1:14" x14ac:dyDescent="0.3">
      <c r="A1694" s="447">
        <v>706350</v>
      </c>
      <c r="B1694" s="447" t="s">
        <v>317</v>
      </c>
      <c r="C1694" s="447" t="s">
        <v>226</v>
      </c>
      <c r="D1694" s="447" t="s">
        <v>226</v>
      </c>
      <c r="E1694" s="447" t="s">
        <v>226</v>
      </c>
      <c r="F1694" s="447" t="s">
        <v>226</v>
      </c>
      <c r="G1694" s="447" t="s">
        <v>226</v>
      </c>
      <c r="H1694" s="447" t="s">
        <v>226</v>
      </c>
      <c r="I1694" s="447" t="s">
        <v>225</v>
      </c>
      <c r="J1694" s="447" t="s">
        <v>225</v>
      </c>
      <c r="K1694" s="447" t="s">
        <v>225</v>
      </c>
      <c r="L1694" s="447" t="s">
        <v>225</v>
      </c>
      <c r="M1694" s="447" t="s">
        <v>225</v>
      </c>
      <c r="N1694" s="447" t="s">
        <v>225</v>
      </c>
    </row>
    <row r="1695" spans="1:14" x14ac:dyDescent="0.3">
      <c r="A1695" s="447">
        <v>706351</v>
      </c>
      <c r="B1695" s="447" t="s">
        <v>317</v>
      </c>
      <c r="C1695" s="447" t="s">
        <v>226</v>
      </c>
      <c r="D1695" s="447" t="s">
        <v>226</v>
      </c>
      <c r="E1695" s="447" t="s">
        <v>226</v>
      </c>
      <c r="F1695" s="447" t="s">
        <v>226</v>
      </c>
      <c r="G1695" s="447" t="s">
        <v>225</v>
      </c>
      <c r="H1695" s="447" t="s">
        <v>226</v>
      </c>
      <c r="I1695" s="447" t="s">
        <v>225</v>
      </c>
      <c r="J1695" s="447" t="s">
        <v>225</v>
      </c>
      <c r="K1695" s="447" t="s">
        <v>225</v>
      </c>
      <c r="L1695" s="447" t="s">
        <v>225</v>
      </c>
      <c r="M1695" s="447" t="s">
        <v>225</v>
      </c>
      <c r="N1695" s="447" t="s">
        <v>225</v>
      </c>
    </row>
    <row r="1696" spans="1:14" x14ac:dyDescent="0.3">
      <c r="A1696" s="447">
        <v>706352</v>
      </c>
      <c r="B1696" s="447" t="s">
        <v>317</v>
      </c>
      <c r="C1696" s="447" t="s">
        <v>226</v>
      </c>
      <c r="D1696" s="447" t="s">
        <v>226</v>
      </c>
      <c r="E1696" s="447" t="s">
        <v>226</v>
      </c>
      <c r="F1696" s="447" t="s">
        <v>226</v>
      </c>
      <c r="G1696" s="447" t="s">
        <v>226</v>
      </c>
      <c r="H1696" s="447" t="s">
        <v>226</v>
      </c>
      <c r="I1696" s="447" t="s">
        <v>225</v>
      </c>
      <c r="J1696" s="447" t="s">
        <v>225</v>
      </c>
      <c r="K1696" s="447" t="s">
        <v>225</v>
      </c>
      <c r="L1696" s="447" t="s">
        <v>225</v>
      </c>
      <c r="M1696" s="447" t="s">
        <v>225</v>
      </c>
      <c r="N1696" s="447" t="s">
        <v>225</v>
      </c>
    </row>
    <row r="1697" spans="1:14" x14ac:dyDescent="0.3">
      <c r="A1697" s="447">
        <v>706358</v>
      </c>
      <c r="B1697" s="447" t="s">
        <v>317</v>
      </c>
      <c r="C1697" s="447" t="s">
        <v>226</v>
      </c>
      <c r="D1697" s="447" t="s">
        <v>226</v>
      </c>
      <c r="E1697" s="447" t="s">
        <v>226</v>
      </c>
      <c r="F1697" s="447" t="s">
        <v>226</v>
      </c>
      <c r="G1697" s="447" t="s">
        <v>226</v>
      </c>
      <c r="H1697" s="447" t="s">
        <v>225</v>
      </c>
      <c r="I1697" s="447" t="s">
        <v>225</v>
      </c>
      <c r="J1697" s="447" t="s">
        <v>225</v>
      </c>
      <c r="K1697" s="447" t="s">
        <v>225</v>
      </c>
      <c r="L1697" s="447" t="s">
        <v>225</v>
      </c>
      <c r="M1697" s="447" t="s">
        <v>225</v>
      </c>
      <c r="N1697" s="447" t="s">
        <v>225</v>
      </c>
    </row>
    <row r="1698" spans="1:14" x14ac:dyDescent="0.3">
      <c r="A1698" s="447">
        <v>706360</v>
      </c>
      <c r="B1698" s="447" t="s">
        <v>317</v>
      </c>
      <c r="C1698" s="447" t="s">
        <v>226</v>
      </c>
      <c r="D1698" s="447" t="s">
        <v>226</v>
      </c>
      <c r="E1698" s="447" t="s">
        <v>225</v>
      </c>
      <c r="F1698" s="447" t="s">
        <v>225</v>
      </c>
      <c r="G1698" s="447" t="s">
        <v>225</v>
      </c>
      <c r="H1698" s="447" t="s">
        <v>225</v>
      </c>
      <c r="I1698" s="447" t="s">
        <v>225</v>
      </c>
      <c r="J1698" s="447" t="s">
        <v>225</v>
      </c>
      <c r="K1698" s="447" t="s">
        <v>225</v>
      </c>
      <c r="L1698" s="447" t="s">
        <v>225</v>
      </c>
      <c r="M1698" s="447" t="s">
        <v>225</v>
      </c>
      <c r="N1698" s="447" t="s">
        <v>225</v>
      </c>
    </row>
    <row r="1699" spans="1:14" x14ac:dyDescent="0.3">
      <c r="A1699" s="447">
        <v>706361</v>
      </c>
      <c r="B1699" s="447" t="s">
        <v>317</v>
      </c>
      <c r="C1699" s="447" t="s">
        <v>226</v>
      </c>
      <c r="D1699" s="447" t="s">
        <v>226</v>
      </c>
      <c r="E1699" s="447" t="s">
        <v>226</v>
      </c>
      <c r="F1699" s="447" t="s">
        <v>226</v>
      </c>
      <c r="G1699" s="447" t="s">
        <v>226</v>
      </c>
      <c r="H1699" s="447" t="s">
        <v>226</v>
      </c>
      <c r="I1699" s="447" t="s">
        <v>225</v>
      </c>
      <c r="J1699" s="447" t="s">
        <v>225</v>
      </c>
      <c r="K1699" s="447" t="s">
        <v>225</v>
      </c>
      <c r="L1699" s="447" t="s">
        <v>225</v>
      </c>
      <c r="M1699" s="447" t="s">
        <v>225</v>
      </c>
      <c r="N1699" s="447" t="s">
        <v>225</v>
      </c>
    </row>
    <row r="1700" spans="1:14" x14ac:dyDescent="0.3">
      <c r="A1700" s="447">
        <v>706364</v>
      </c>
      <c r="B1700" s="447" t="s">
        <v>317</v>
      </c>
      <c r="C1700" s="447" t="s">
        <v>226</v>
      </c>
      <c r="D1700" s="447" t="s">
        <v>226</v>
      </c>
      <c r="E1700" s="447" t="s">
        <v>225</v>
      </c>
      <c r="F1700" s="447" t="s">
        <v>225</v>
      </c>
      <c r="G1700" s="447" t="s">
        <v>226</v>
      </c>
      <c r="H1700" s="447" t="s">
        <v>225</v>
      </c>
      <c r="I1700" s="447" t="s">
        <v>225</v>
      </c>
      <c r="J1700" s="447" t="s">
        <v>225</v>
      </c>
      <c r="K1700" s="447" t="s">
        <v>225</v>
      </c>
      <c r="L1700" s="447" t="s">
        <v>225</v>
      </c>
      <c r="M1700" s="447" t="s">
        <v>225</v>
      </c>
      <c r="N1700" s="447" t="s">
        <v>225</v>
      </c>
    </row>
    <row r="1701" spans="1:14" x14ac:dyDescent="0.3">
      <c r="A1701" s="447">
        <v>706367</v>
      </c>
      <c r="B1701" s="447" t="s">
        <v>317</v>
      </c>
      <c r="C1701" s="447" t="s">
        <v>226</v>
      </c>
      <c r="D1701" s="447" t="s">
        <v>226</v>
      </c>
      <c r="E1701" s="447" t="s">
        <v>226</v>
      </c>
      <c r="F1701" s="447" t="s">
        <v>226</v>
      </c>
      <c r="G1701" s="447" t="s">
        <v>225</v>
      </c>
      <c r="H1701" s="447" t="s">
        <v>225</v>
      </c>
      <c r="I1701" s="447" t="s">
        <v>225</v>
      </c>
      <c r="J1701" s="447" t="s">
        <v>225</v>
      </c>
      <c r="K1701" s="447" t="s">
        <v>225</v>
      </c>
      <c r="L1701" s="447" t="s">
        <v>225</v>
      </c>
      <c r="M1701" s="447" t="s">
        <v>225</v>
      </c>
      <c r="N1701" s="447" t="s">
        <v>225</v>
      </c>
    </row>
    <row r="1702" spans="1:14" x14ac:dyDescent="0.3">
      <c r="A1702" s="447">
        <v>706380</v>
      </c>
      <c r="B1702" s="447" t="s">
        <v>317</v>
      </c>
      <c r="C1702" s="447" t="s">
        <v>226</v>
      </c>
      <c r="D1702" s="447" t="s">
        <v>226</v>
      </c>
      <c r="E1702" s="447" t="s">
        <v>226</v>
      </c>
      <c r="F1702" s="447" t="s">
        <v>225</v>
      </c>
      <c r="G1702" s="447" t="s">
        <v>225</v>
      </c>
      <c r="H1702" s="447" t="s">
        <v>225</v>
      </c>
      <c r="I1702" s="447" t="s">
        <v>225</v>
      </c>
      <c r="J1702" s="447" t="s">
        <v>225</v>
      </c>
      <c r="K1702" s="447" t="s">
        <v>225</v>
      </c>
      <c r="L1702" s="447" t="s">
        <v>225</v>
      </c>
      <c r="M1702" s="447" t="s">
        <v>225</v>
      </c>
      <c r="N1702" s="447" t="s">
        <v>225</v>
      </c>
    </row>
    <row r="1703" spans="1:14" x14ac:dyDescent="0.3">
      <c r="A1703" s="447">
        <v>706383</v>
      </c>
      <c r="B1703" s="447" t="s">
        <v>317</v>
      </c>
      <c r="C1703" s="447" t="s">
        <v>226</v>
      </c>
      <c r="D1703" s="447" t="s">
        <v>226</v>
      </c>
      <c r="E1703" s="447" t="s">
        <v>226</v>
      </c>
      <c r="F1703" s="447" t="s">
        <v>226</v>
      </c>
      <c r="G1703" s="447" t="s">
        <v>226</v>
      </c>
      <c r="H1703" s="447" t="s">
        <v>225</v>
      </c>
      <c r="I1703" s="447" t="s">
        <v>225</v>
      </c>
      <c r="J1703" s="447" t="s">
        <v>225</v>
      </c>
      <c r="K1703" s="447" t="s">
        <v>225</v>
      </c>
      <c r="L1703" s="447" t="s">
        <v>225</v>
      </c>
      <c r="M1703" s="447" t="s">
        <v>225</v>
      </c>
      <c r="N1703" s="447" t="s">
        <v>225</v>
      </c>
    </row>
    <row r="1704" spans="1:14" x14ac:dyDescent="0.3">
      <c r="A1704" s="447">
        <v>706393</v>
      </c>
      <c r="B1704" s="447" t="s">
        <v>317</v>
      </c>
      <c r="C1704" s="447" t="s">
        <v>226</v>
      </c>
      <c r="D1704" s="447" t="s">
        <v>226</v>
      </c>
      <c r="E1704" s="447" t="s">
        <v>226</v>
      </c>
      <c r="F1704" s="447" t="s">
        <v>226</v>
      </c>
      <c r="G1704" s="447" t="s">
        <v>226</v>
      </c>
      <c r="H1704" s="447" t="s">
        <v>226</v>
      </c>
      <c r="I1704" s="447" t="s">
        <v>225</v>
      </c>
      <c r="J1704" s="447" t="s">
        <v>225</v>
      </c>
      <c r="K1704" s="447" t="s">
        <v>225</v>
      </c>
      <c r="L1704" s="447" t="s">
        <v>225</v>
      </c>
      <c r="M1704" s="447" t="s">
        <v>225</v>
      </c>
      <c r="N1704" s="447" t="s">
        <v>225</v>
      </c>
    </row>
    <row r="1705" spans="1:14" x14ac:dyDescent="0.3">
      <c r="A1705" s="447">
        <v>706397</v>
      </c>
      <c r="B1705" s="447" t="s">
        <v>317</v>
      </c>
      <c r="C1705" s="447" t="s">
        <v>226</v>
      </c>
      <c r="D1705" s="447" t="s">
        <v>226</v>
      </c>
      <c r="E1705" s="447" t="s">
        <v>226</v>
      </c>
      <c r="F1705" s="447" t="s">
        <v>226</v>
      </c>
      <c r="G1705" s="447" t="s">
        <v>226</v>
      </c>
      <c r="H1705" s="447" t="s">
        <v>226</v>
      </c>
      <c r="I1705" s="447" t="s">
        <v>226</v>
      </c>
      <c r="J1705" s="447" t="s">
        <v>225</v>
      </c>
      <c r="K1705" s="447" t="s">
        <v>226</v>
      </c>
      <c r="L1705" s="447" t="s">
        <v>225</v>
      </c>
      <c r="M1705" s="447" t="s">
        <v>226</v>
      </c>
      <c r="N1705" s="447" t="s">
        <v>226</v>
      </c>
    </row>
    <row r="1706" spans="1:14" x14ac:dyDescent="0.3">
      <c r="A1706" s="447">
        <v>706398</v>
      </c>
      <c r="B1706" s="447" t="s">
        <v>317</v>
      </c>
      <c r="C1706" s="447" t="s">
        <v>226</v>
      </c>
      <c r="D1706" s="447" t="s">
        <v>225</v>
      </c>
      <c r="E1706" s="447" t="s">
        <v>226</v>
      </c>
      <c r="F1706" s="447" t="s">
        <v>225</v>
      </c>
      <c r="G1706" s="447" t="s">
        <v>226</v>
      </c>
      <c r="H1706" s="447" t="s">
        <v>226</v>
      </c>
      <c r="I1706" s="447" t="s">
        <v>225</v>
      </c>
      <c r="J1706" s="447" t="s">
        <v>225</v>
      </c>
      <c r="K1706" s="447" t="s">
        <v>225</v>
      </c>
      <c r="L1706" s="447" t="s">
        <v>225</v>
      </c>
      <c r="M1706" s="447" t="s">
        <v>225</v>
      </c>
      <c r="N1706" s="447" t="s">
        <v>225</v>
      </c>
    </row>
    <row r="1707" spans="1:14" x14ac:dyDescent="0.3">
      <c r="A1707" s="447">
        <v>706401</v>
      </c>
      <c r="B1707" s="447" t="s">
        <v>317</v>
      </c>
      <c r="C1707" s="447" t="s">
        <v>226</v>
      </c>
      <c r="D1707" s="447" t="s">
        <v>226</v>
      </c>
      <c r="E1707" s="447" t="s">
        <v>226</v>
      </c>
      <c r="F1707" s="447" t="s">
        <v>225</v>
      </c>
      <c r="G1707" s="447" t="s">
        <v>225</v>
      </c>
      <c r="H1707" s="447" t="s">
        <v>226</v>
      </c>
      <c r="I1707" s="447" t="s">
        <v>226</v>
      </c>
      <c r="J1707" s="447" t="s">
        <v>225</v>
      </c>
      <c r="K1707" s="447" t="s">
        <v>225</v>
      </c>
      <c r="L1707" s="447" t="s">
        <v>225</v>
      </c>
      <c r="M1707" s="447" t="s">
        <v>226</v>
      </c>
      <c r="N1707" s="447" t="s">
        <v>226</v>
      </c>
    </row>
    <row r="1708" spans="1:14" x14ac:dyDescent="0.3">
      <c r="A1708" s="447">
        <v>706405</v>
      </c>
      <c r="B1708" s="447" t="s">
        <v>317</v>
      </c>
      <c r="C1708" s="447" t="s">
        <v>226</v>
      </c>
      <c r="D1708" s="447" t="s">
        <v>226</v>
      </c>
      <c r="E1708" s="447" t="s">
        <v>226</v>
      </c>
      <c r="F1708" s="447" t="s">
        <v>226</v>
      </c>
      <c r="G1708" s="447" t="s">
        <v>226</v>
      </c>
      <c r="H1708" s="447" t="s">
        <v>226</v>
      </c>
      <c r="I1708" s="447" t="s">
        <v>225</v>
      </c>
      <c r="J1708" s="447" t="s">
        <v>225</v>
      </c>
      <c r="K1708" s="447" t="s">
        <v>225</v>
      </c>
      <c r="L1708" s="447" t="s">
        <v>225</v>
      </c>
      <c r="M1708" s="447" t="s">
        <v>225</v>
      </c>
      <c r="N1708" s="447" t="s">
        <v>225</v>
      </c>
    </row>
    <row r="1709" spans="1:14" x14ac:dyDescent="0.3">
      <c r="A1709" s="447">
        <v>706412</v>
      </c>
      <c r="B1709" s="447" t="s">
        <v>317</v>
      </c>
      <c r="C1709" s="447" t="s">
        <v>226</v>
      </c>
      <c r="D1709" s="447" t="s">
        <v>226</v>
      </c>
      <c r="E1709" s="447" t="s">
        <v>226</v>
      </c>
      <c r="F1709" s="447" t="s">
        <v>225</v>
      </c>
      <c r="G1709" s="447" t="s">
        <v>226</v>
      </c>
      <c r="H1709" s="447" t="s">
        <v>225</v>
      </c>
      <c r="I1709" s="447" t="s">
        <v>225</v>
      </c>
      <c r="J1709" s="447" t="s">
        <v>225</v>
      </c>
      <c r="K1709" s="447" t="s">
        <v>225</v>
      </c>
      <c r="L1709" s="447" t="s">
        <v>225</v>
      </c>
      <c r="M1709" s="447" t="s">
        <v>225</v>
      </c>
      <c r="N1709" s="447" t="s">
        <v>225</v>
      </c>
    </row>
    <row r="1710" spans="1:14" x14ac:dyDescent="0.3">
      <c r="A1710" s="447">
        <v>706415</v>
      </c>
      <c r="B1710" s="447" t="s">
        <v>317</v>
      </c>
      <c r="C1710" s="447" t="s">
        <v>226</v>
      </c>
      <c r="D1710" s="447" t="s">
        <v>226</v>
      </c>
      <c r="E1710" s="447" t="s">
        <v>226</v>
      </c>
      <c r="F1710" s="447" t="s">
        <v>226</v>
      </c>
      <c r="G1710" s="447" t="s">
        <v>226</v>
      </c>
      <c r="H1710" s="447" t="s">
        <v>225</v>
      </c>
      <c r="I1710" s="447" t="s">
        <v>225</v>
      </c>
      <c r="J1710" s="447" t="s">
        <v>225</v>
      </c>
      <c r="K1710" s="447" t="s">
        <v>225</v>
      </c>
      <c r="L1710" s="447" t="s">
        <v>225</v>
      </c>
      <c r="M1710" s="447" t="s">
        <v>225</v>
      </c>
      <c r="N1710" s="447" t="s">
        <v>225</v>
      </c>
    </row>
    <row r="1711" spans="1:14" x14ac:dyDescent="0.3">
      <c r="A1711" s="447">
        <v>706417</v>
      </c>
      <c r="B1711" s="447" t="s">
        <v>317</v>
      </c>
      <c r="C1711" s="447" t="s">
        <v>226</v>
      </c>
      <c r="D1711" s="447" t="s">
        <v>226</v>
      </c>
      <c r="E1711" s="447" t="s">
        <v>226</v>
      </c>
      <c r="F1711" s="447" t="s">
        <v>226</v>
      </c>
      <c r="G1711" s="447" t="s">
        <v>226</v>
      </c>
      <c r="H1711" s="447" t="s">
        <v>226</v>
      </c>
      <c r="I1711" s="447" t="s">
        <v>225</v>
      </c>
      <c r="J1711" s="447" t="s">
        <v>225</v>
      </c>
      <c r="K1711" s="447" t="s">
        <v>225</v>
      </c>
      <c r="L1711" s="447" t="s">
        <v>225</v>
      </c>
      <c r="M1711" s="447" t="s">
        <v>225</v>
      </c>
      <c r="N1711" s="447" t="s">
        <v>225</v>
      </c>
    </row>
    <row r="1712" spans="1:14" x14ac:dyDescent="0.3">
      <c r="A1712" s="447">
        <v>706420</v>
      </c>
      <c r="B1712" s="447" t="s">
        <v>317</v>
      </c>
      <c r="C1712" s="447" t="s">
        <v>226</v>
      </c>
      <c r="D1712" s="447" t="s">
        <v>226</v>
      </c>
      <c r="E1712" s="447" t="s">
        <v>226</v>
      </c>
      <c r="F1712" s="447" t="s">
        <v>226</v>
      </c>
      <c r="G1712" s="447" t="s">
        <v>226</v>
      </c>
      <c r="H1712" s="447" t="s">
        <v>226</v>
      </c>
      <c r="I1712" s="447" t="s">
        <v>225</v>
      </c>
      <c r="J1712" s="447" t="s">
        <v>225</v>
      </c>
      <c r="K1712" s="447" t="s">
        <v>225</v>
      </c>
      <c r="L1712" s="447" t="s">
        <v>225</v>
      </c>
      <c r="M1712" s="447" t="s">
        <v>225</v>
      </c>
      <c r="N1712" s="447" t="s">
        <v>225</v>
      </c>
    </row>
    <row r="1713" spans="1:14" x14ac:dyDescent="0.3">
      <c r="A1713" s="447">
        <v>706421</v>
      </c>
      <c r="B1713" s="447" t="s">
        <v>317</v>
      </c>
      <c r="C1713" s="447" t="s">
        <v>226</v>
      </c>
      <c r="D1713" s="447" t="s">
        <v>226</v>
      </c>
      <c r="E1713" s="447" t="s">
        <v>226</v>
      </c>
      <c r="F1713" s="447" t="s">
        <v>225</v>
      </c>
      <c r="G1713" s="447" t="s">
        <v>225</v>
      </c>
      <c r="H1713" s="447" t="s">
        <v>226</v>
      </c>
      <c r="I1713" s="447" t="s">
        <v>225</v>
      </c>
      <c r="J1713" s="447" t="s">
        <v>225</v>
      </c>
      <c r="K1713" s="447" t="s">
        <v>225</v>
      </c>
      <c r="L1713" s="447" t="s">
        <v>225</v>
      </c>
      <c r="M1713" s="447" t="s">
        <v>225</v>
      </c>
      <c r="N1713" s="447" t="s">
        <v>225</v>
      </c>
    </row>
    <row r="1714" spans="1:14" x14ac:dyDescent="0.3">
      <c r="A1714" s="447">
        <v>706422</v>
      </c>
      <c r="B1714" s="447" t="s">
        <v>317</v>
      </c>
      <c r="C1714" s="447" t="s">
        <v>226</v>
      </c>
      <c r="D1714" s="447" t="s">
        <v>226</v>
      </c>
      <c r="E1714" s="447" t="s">
        <v>226</v>
      </c>
      <c r="F1714" s="447" t="s">
        <v>226</v>
      </c>
      <c r="G1714" s="447" t="s">
        <v>226</v>
      </c>
      <c r="H1714" s="447" t="s">
        <v>225</v>
      </c>
      <c r="I1714" s="447" t="s">
        <v>225</v>
      </c>
      <c r="J1714" s="447" t="s">
        <v>225</v>
      </c>
      <c r="K1714" s="447" t="s">
        <v>225</v>
      </c>
      <c r="L1714" s="447" t="s">
        <v>225</v>
      </c>
      <c r="M1714" s="447" t="s">
        <v>225</v>
      </c>
      <c r="N1714" s="447" t="s">
        <v>225</v>
      </c>
    </row>
    <row r="1715" spans="1:14" x14ac:dyDescent="0.3">
      <c r="A1715" s="447">
        <v>706429</v>
      </c>
      <c r="B1715" s="447" t="s">
        <v>317</v>
      </c>
      <c r="C1715" s="447" t="s">
        <v>226</v>
      </c>
      <c r="D1715" s="447" t="s">
        <v>225</v>
      </c>
      <c r="E1715" s="447" t="s">
        <v>226</v>
      </c>
      <c r="F1715" s="447" t="s">
        <v>225</v>
      </c>
      <c r="G1715" s="447" t="s">
        <v>226</v>
      </c>
      <c r="H1715" s="447" t="s">
        <v>226</v>
      </c>
      <c r="I1715" s="447" t="s">
        <v>225</v>
      </c>
      <c r="J1715" s="447" t="s">
        <v>225</v>
      </c>
      <c r="K1715" s="447" t="s">
        <v>225</v>
      </c>
      <c r="L1715" s="447" t="s">
        <v>225</v>
      </c>
      <c r="M1715" s="447" t="s">
        <v>225</v>
      </c>
      <c r="N1715" s="447" t="s">
        <v>225</v>
      </c>
    </row>
    <row r="1716" spans="1:14" x14ac:dyDescent="0.3">
      <c r="A1716" s="447">
        <v>706434</v>
      </c>
      <c r="B1716" s="447" t="s">
        <v>317</v>
      </c>
      <c r="C1716" s="447" t="s">
        <v>226</v>
      </c>
      <c r="D1716" s="447" t="s">
        <v>226</v>
      </c>
      <c r="E1716" s="447" t="s">
        <v>225</v>
      </c>
      <c r="F1716" s="447" t="s">
        <v>225</v>
      </c>
      <c r="G1716" s="447" t="s">
        <v>225</v>
      </c>
      <c r="H1716" s="447" t="s">
        <v>225</v>
      </c>
      <c r="I1716" s="447" t="s">
        <v>225</v>
      </c>
      <c r="J1716" s="447" t="s">
        <v>225</v>
      </c>
      <c r="K1716" s="447" t="s">
        <v>225</v>
      </c>
      <c r="L1716" s="447" t="s">
        <v>225</v>
      </c>
      <c r="M1716" s="447" t="s">
        <v>225</v>
      </c>
      <c r="N1716" s="447" t="s">
        <v>225</v>
      </c>
    </row>
    <row r="1717" spans="1:14" x14ac:dyDescent="0.3">
      <c r="A1717" s="447">
        <v>706435</v>
      </c>
      <c r="B1717" s="447" t="s">
        <v>317</v>
      </c>
      <c r="C1717" s="447" t="s">
        <v>226</v>
      </c>
      <c r="D1717" s="447" t="s">
        <v>226</v>
      </c>
      <c r="E1717" s="447" t="s">
        <v>226</v>
      </c>
      <c r="F1717" s="447" t="s">
        <v>226</v>
      </c>
      <c r="G1717" s="447" t="s">
        <v>226</v>
      </c>
      <c r="H1717" s="447" t="s">
        <v>225</v>
      </c>
      <c r="I1717" s="447" t="s">
        <v>225</v>
      </c>
      <c r="J1717" s="447" t="s">
        <v>225</v>
      </c>
      <c r="K1717" s="447" t="s">
        <v>225</v>
      </c>
      <c r="L1717" s="447" t="s">
        <v>225</v>
      </c>
      <c r="M1717" s="447" t="s">
        <v>225</v>
      </c>
      <c r="N1717" s="447" t="s">
        <v>225</v>
      </c>
    </row>
    <row r="1718" spans="1:14" x14ac:dyDescent="0.3">
      <c r="A1718" s="447">
        <v>706437</v>
      </c>
      <c r="B1718" s="447" t="s">
        <v>317</v>
      </c>
      <c r="C1718" s="447" t="s">
        <v>226</v>
      </c>
      <c r="D1718" s="447" t="s">
        <v>226</v>
      </c>
      <c r="E1718" s="447" t="s">
        <v>226</v>
      </c>
      <c r="F1718" s="447" t="s">
        <v>226</v>
      </c>
      <c r="G1718" s="447" t="s">
        <v>226</v>
      </c>
      <c r="H1718" s="447" t="s">
        <v>226</v>
      </c>
      <c r="I1718" s="447" t="s">
        <v>225</v>
      </c>
      <c r="J1718" s="447" t="s">
        <v>225</v>
      </c>
      <c r="K1718" s="447" t="s">
        <v>225</v>
      </c>
      <c r="L1718" s="447" t="s">
        <v>225</v>
      </c>
      <c r="M1718" s="447" t="s">
        <v>225</v>
      </c>
      <c r="N1718" s="447" t="s">
        <v>225</v>
      </c>
    </row>
    <row r="1719" spans="1:14" x14ac:dyDescent="0.3">
      <c r="A1719" s="447">
        <v>706438</v>
      </c>
      <c r="B1719" s="447" t="s">
        <v>317</v>
      </c>
      <c r="C1719" s="447" t="s">
        <v>226</v>
      </c>
      <c r="D1719" s="447" t="s">
        <v>226</v>
      </c>
      <c r="E1719" s="447" t="s">
        <v>226</v>
      </c>
      <c r="F1719" s="447" t="s">
        <v>225</v>
      </c>
      <c r="G1719" s="447" t="s">
        <v>225</v>
      </c>
      <c r="H1719" s="447" t="s">
        <v>225</v>
      </c>
      <c r="I1719" s="447" t="s">
        <v>225</v>
      </c>
      <c r="J1719" s="447" t="s">
        <v>225</v>
      </c>
      <c r="K1719" s="447" t="s">
        <v>225</v>
      </c>
      <c r="L1719" s="447" t="s">
        <v>225</v>
      </c>
      <c r="M1719" s="447" t="s">
        <v>225</v>
      </c>
      <c r="N1719" s="447" t="s">
        <v>225</v>
      </c>
    </row>
    <row r="1720" spans="1:14" x14ac:dyDescent="0.3">
      <c r="A1720" s="447">
        <v>706443</v>
      </c>
      <c r="B1720" s="447" t="s">
        <v>317</v>
      </c>
      <c r="C1720" s="447" t="s">
        <v>226</v>
      </c>
      <c r="D1720" s="447" t="s">
        <v>226</v>
      </c>
      <c r="E1720" s="447" t="s">
        <v>226</v>
      </c>
      <c r="F1720" s="447" t="s">
        <v>226</v>
      </c>
      <c r="G1720" s="447" t="s">
        <v>226</v>
      </c>
      <c r="H1720" s="447" t="s">
        <v>226</v>
      </c>
      <c r="I1720" s="447" t="s">
        <v>225</v>
      </c>
      <c r="J1720" s="447" t="s">
        <v>225</v>
      </c>
      <c r="K1720" s="447" t="s">
        <v>225</v>
      </c>
      <c r="L1720" s="447" t="s">
        <v>225</v>
      </c>
      <c r="M1720" s="447" t="s">
        <v>225</v>
      </c>
      <c r="N1720" s="447" t="s">
        <v>225</v>
      </c>
    </row>
    <row r="1721" spans="1:14" x14ac:dyDescent="0.3">
      <c r="A1721" s="447">
        <v>706444</v>
      </c>
      <c r="B1721" s="447" t="s">
        <v>317</v>
      </c>
      <c r="C1721" s="447" t="s">
        <v>226</v>
      </c>
      <c r="D1721" s="447" t="s">
        <v>225</v>
      </c>
      <c r="E1721" s="447" t="s">
        <v>225</v>
      </c>
      <c r="F1721" s="447" t="s">
        <v>225</v>
      </c>
      <c r="G1721" s="447" t="s">
        <v>225</v>
      </c>
      <c r="H1721" s="447" t="s">
        <v>226</v>
      </c>
      <c r="I1721" s="447" t="s">
        <v>225</v>
      </c>
      <c r="J1721" s="447" t="s">
        <v>225</v>
      </c>
      <c r="K1721" s="447" t="s">
        <v>225</v>
      </c>
      <c r="L1721" s="447" t="s">
        <v>225</v>
      </c>
      <c r="M1721" s="447" t="s">
        <v>225</v>
      </c>
      <c r="N1721" s="447" t="s">
        <v>225</v>
      </c>
    </row>
    <row r="1722" spans="1:14" x14ac:dyDescent="0.3">
      <c r="A1722" s="447">
        <v>706448</v>
      </c>
      <c r="B1722" s="447" t="s">
        <v>317</v>
      </c>
      <c r="C1722" s="447" t="s">
        <v>226</v>
      </c>
      <c r="D1722" s="447" t="s">
        <v>226</v>
      </c>
      <c r="E1722" s="447" t="s">
        <v>226</v>
      </c>
      <c r="F1722" s="447" t="s">
        <v>225</v>
      </c>
      <c r="G1722" s="447" t="s">
        <v>225</v>
      </c>
      <c r="H1722" s="447" t="s">
        <v>226</v>
      </c>
      <c r="I1722" s="447" t="s">
        <v>225</v>
      </c>
      <c r="J1722" s="447" t="s">
        <v>225</v>
      </c>
      <c r="K1722" s="447" t="s">
        <v>225</v>
      </c>
      <c r="L1722" s="447" t="s">
        <v>225</v>
      </c>
      <c r="M1722" s="447" t="s">
        <v>225</v>
      </c>
      <c r="N1722" s="447" t="s">
        <v>225</v>
      </c>
    </row>
    <row r="1723" spans="1:14" x14ac:dyDescent="0.3">
      <c r="A1723" s="447">
        <v>706449</v>
      </c>
      <c r="B1723" s="447" t="s">
        <v>317</v>
      </c>
      <c r="C1723" s="447" t="s">
        <v>226</v>
      </c>
      <c r="D1723" s="447" t="s">
        <v>226</v>
      </c>
      <c r="E1723" s="447" t="s">
        <v>226</v>
      </c>
      <c r="F1723" s="447" t="s">
        <v>225</v>
      </c>
      <c r="G1723" s="447" t="s">
        <v>225</v>
      </c>
      <c r="H1723" s="447" t="s">
        <v>225</v>
      </c>
      <c r="I1723" s="447" t="s">
        <v>225</v>
      </c>
      <c r="J1723" s="447" t="s">
        <v>225</v>
      </c>
      <c r="K1723" s="447" t="s">
        <v>225</v>
      </c>
      <c r="L1723" s="447" t="s">
        <v>225</v>
      </c>
      <c r="M1723" s="447" t="s">
        <v>225</v>
      </c>
      <c r="N1723" s="447" t="s">
        <v>225</v>
      </c>
    </row>
    <row r="1724" spans="1:14" x14ac:dyDescent="0.3">
      <c r="A1724" s="447">
        <v>706451</v>
      </c>
      <c r="B1724" s="447" t="s">
        <v>317</v>
      </c>
      <c r="C1724" s="447" t="s">
        <v>226</v>
      </c>
      <c r="D1724" s="447" t="s">
        <v>226</v>
      </c>
      <c r="E1724" s="447" t="s">
        <v>226</v>
      </c>
      <c r="F1724" s="447" t="s">
        <v>226</v>
      </c>
      <c r="G1724" s="447" t="s">
        <v>226</v>
      </c>
      <c r="H1724" s="447" t="s">
        <v>226</v>
      </c>
      <c r="I1724" s="447" t="s">
        <v>225</v>
      </c>
      <c r="J1724" s="447" t="s">
        <v>225</v>
      </c>
      <c r="K1724" s="447" t="s">
        <v>225</v>
      </c>
      <c r="L1724" s="447" t="s">
        <v>225</v>
      </c>
      <c r="M1724" s="447" t="s">
        <v>225</v>
      </c>
      <c r="N1724" s="447" t="s">
        <v>225</v>
      </c>
    </row>
    <row r="1725" spans="1:14" x14ac:dyDescent="0.3">
      <c r="A1725" s="447">
        <v>706452</v>
      </c>
      <c r="B1725" s="447" t="s">
        <v>317</v>
      </c>
      <c r="C1725" s="447" t="s">
        <v>226</v>
      </c>
      <c r="D1725" s="447" t="s">
        <v>226</v>
      </c>
      <c r="E1725" s="447" t="s">
        <v>226</v>
      </c>
      <c r="F1725" s="447" t="s">
        <v>226</v>
      </c>
      <c r="G1725" s="447" t="s">
        <v>226</v>
      </c>
      <c r="H1725" s="447" t="s">
        <v>226</v>
      </c>
      <c r="I1725" s="447" t="s">
        <v>225</v>
      </c>
      <c r="J1725" s="447" t="s">
        <v>225</v>
      </c>
      <c r="K1725" s="447" t="s">
        <v>225</v>
      </c>
      <c r="L1725" s="447" t="s">
        <v>225</v>
      </c>
      <c r="M1725" s="447" t="s">
        <v>225</v>
      </c>
      <c r="N1725" s="447" t="s">
        <v>225</v>
      </c>
    </row>
    <row r="1726" spans="1:14" x14ac:dyDescent="0.3">
      <c r="A1726" s="447">
        <v>706453</v>
      </c>
      <c r="B1726" s="447" t="s">
        <v>317</v>
      </c>
      <c r="C1726" s="447" t="s">
        <v>226</v>
      </c>
      <c r="D1726" s="447" t="s">
        <v>225</v>
      </c>
      <c r="E1726" s="447" t="s">
        <v>226</v>
      </c>
      <c r="F1726" s="447" t="s">
        <v>226</v>
      </c>
      <c r="G1726" s="447" t="s">
        <v>226</v>
      </c>
      <c r="H1726" s="447" t="s">
        <v>225</v>
      </c>
      <c r="I1726" s="447" t="s">
        <v>225</v>
      </c>
      <c r="J1726" s="447" t="s">
        <v>225</v>
      </c>
      <c r="K1726" s="447" t="s">
        <v>225</v>
      </c>
      <c r="L1726" s="447" t="s">
        <v>225</v>
      </c>
      <c r="M1726" s="447" t="s">
        <v>225</v>
      </c>
      <c r="N1726" s="447" t="s">
        <v>225</v>
      </c>
    </row>
    <row r="1727" spans="1:14" x14ac:dyDescent="0.3">
      <c r="A1727" s="447">
        <v>706461</v>
      </c>
      <c r="B1727" s="447" t="s">
        <v>317</v>
      </c>
      <c r="C1727" s="447" t="s">
        <v>226</v>
      </c>
      <c r="D1727" s="447" t="s">
        <v>226</v>
      </c>
      <c r="E1727" s="447" t="s">
        <v>226</v>
      </c>
      <c r="F1727" s="447" t="s">
        <v>226</v>
      </c>
      <c r="G1727" s="447" t="s">
        <v>226</v>
      </c>
      <c r="H1727" s="447" t="s">
        <v>226</v>
      </c>
      <c r="I1727" s="447" t="s">
        <v>225</v>
      </c>
      <c r="J1727" s="447" t="s">
        <v>225</v>
      </c>
      <c r="K1727" s="447" t="s">
        <v>225</v>
      </c>
      <c r="L1727" s="447" t="s">
        <v>225</v>
      </c>
      <c r="M1727" s="447" t="s">
        <v>225</v>
      </c>
      <c r="N1727" s="447" t="s">
        <v>225</v>
      </c>
    </row>
    <row r="1728" spans="1:14" x14ac:dyDescent="0.3">
      <c r="A1728" s="447">
        <v>706465</v>
      </c>
      <c r="B1728" s="447" t="s">
        <v>317</v>
      </c>
      <c r="C1728" s="447" t="s">
        <v>226</v>
      </c>
      <c r="D1728" s="447" t="s">
        <v>225</v>
      </c>
      <c r="E1728" s="447" t="s">
        <v>225</v>
      </c>
      <c r="F1728" s="447" t="s">
        <v>225</v>
      </c>
      <c r="G1728" s="447" t="s">
        <v>225</v>
      </c>
      <c r="H1728" s="447" t="s">
        <v>226</v>
      </c>
      <c r="I1728" s="447" t="s">
        <v>225</v>
      </c>
      <c r="J1728" s="447" t="s">
        <v>225</v>
      </c>
      <c r="K1728" s="447" t="s">
        <v>225</v>
      </c>
      <c r="L1728" s="447" t="s">
        <v>225</v>
      </c>
      <c r="M1728" s="447" t="s">
        <v>225</v>
      </c>
      <c r="N1728" s="447" t="s">
        <v>225</v>
      </c>
    </row>
    <row r="1729" spans="1:14" x14ac:dyDescent="0.3">
      <c r="A1729" s="447">
        <v>706466</v>
      </c>
      <c r="B1729" s="447" t="s">
        <v>317</v>
      </c>
      <c r="C1729" s="447" t="s">
        <v>226</v>
      </c>
      <c r="D1729" s="447" t="s">
        <v>225</v>
      </c>
      <c r="E1729" s="447" t="s">
        <v>226</v>
      </c>
      <c r="F1729" s="447" t="s">
        <v>226</v>
      </c>
      <c r="G1729" s="447" t="s">
        <v>226</v>
      </c>
      <c r="H1729" s="447" t="s">
        <v>226</v>
      </c>
      <c r="I1729" s="447" t="s">
        <v>225</v>
      </c>
      <c r="J1729" s="447" t="s">
        <v>225</v>
      </c>
      <c r="K1729" s="447" t="s">
        <v>225</v>
      </c>
      <c r="L1729" s="447" t="s">
        <v>225</v>
      </c>
      <c r="M1729" s="447" t="s">
        <v>225</v>
      </c>
      <c r="N1729" s="447" t="s">
        <v>225</v>
      </c>
    </row>
    <row r="1730" spans="1:14" x14ac:dyDescent="0.3">
      <c r="A1730" s="447">
        <v>706467</v>
      </c>
      <c r="B1730" s="447" t="s">
        <v>317</v>
      </c>
      <c r="C1730" s="447" t="s">
        <v>226</v>
      </c>
      <c r="D1730" s="447" t="s">
        <v>226</v>
      </c>
      <c r="E1730" s="447" t="s">
        <v>226</v>
      </c>
      <c r="F1730" s="447" t="s">
        <v>226</v>
      </c>
      <c r="G1730" s="447" t="s">
        <v>226</v>
      </c>
      <c r="H1730" s="447" t="s">
        <v>226</v>
      </c>
      <c r="I1730" s="447" t="s">
        <v>225</v>
      </c>
      <c r="J1730" s="447" t="s">
        <v>225</v>
      </c>
      <c r="K1730" s="447" t="s">
        <v>225</v>
      </c>
      <c r="L1730" s="447" t="s">
        <v>225</v>
      </c>
      <c r="M1730" s="447" t="s">
        <v>225</v>
      </c>
      <c r="N1730" s="447" t="s">
        <v>225</v>
      </c>
    </row>
    <row r="1731" spans="1:14" x14ac:dyDescent="0.3">
      <c r="A1731" s="447">
        <v>706468</v>
      </c>
      <c r="B1731" s="447" t="s">
        <v>317</v>
      </c>
      <c r="C1731" s="447" t="s">
        <v>226</v>
      </c>
      <c r="D1731" s="447" t="s">
        <v>226</v>
      </c>
      <c r="E1731" s="447" t="s">
        <v>226</v>
      </c>
      <c r="F1731" s="447" t="s">
        <v>226</v>
      </c>
      <c r="G1731" s="447" t="s">
        <v>225</v>
      </c>
      <c r="H1731" s="447" t="s">
        <v>225</v>
      </c>
      <c r="I1731" s="447" t="s">
        <v>225</v>
      </c>
      <c r="J1731" s="447" t="s">
        <v>225</v>
      </c>
      <c r="K1731" s="447" t="s">
        <v>225</v>
      </c>
      <c r="L1731" s="447" t="s">
        <v>225</v>
      </c>
      <c r="M1731" s="447" t="s">
        <v>225</v>
      </c>
      <c r="N1731" s="447" t="s">
        <v>225</v>
      </c>
    </row>
    <row r="1732" spans="1:14" x14ac:dyDescent="0.3">
      <c r="A1732" s="447">
        <v>706474</v>
      </c>
      <c r="B1732" s="447" t="s">
        <v>317</v>
      </c>
      <c r="C1732" s="447" t="s">
        <v>226</v>
      </c>
      <c r="D1732" s="447" t="s">
        <v>226</v>
      </c>
      <c r="E1732" s="447" t="s">
        <v>226</v>
      </c>
      <c r="F1732" s="447" t="s">
        <v>226</v>
      </c>
      <c r="G1732" s="447" t="s">
        <v>225</v>
      </c>
      <c r="H1732" s="447" t="s">
        <v>225</v>
      </c>
      <c r="I1732" s="447" t="s">
        <v>225</v>
      </c>
      <c r="J1732" s="447" t="s">
        <v>225</v>
      </c>
      <c r="K1732" s="447" t="s">
        <v>225</v>
      </c>
      <c r="L1732" s="447" t="s">
        <v>225</v>
      </c>
      <c r="M1732" s="447" t="s">
        <v>225</v>
      </c>
      <c r="N1732" s="447" t="s">
        <v>225</v>
      </c>
    </row>
    <row r="1733" spans="1:14" x14ac:dyDescent="0.3">
      <c r="A1733" s="447">
        <v>706477</v>
      </c>
      <c r="B1733" s="447" t="s">
        <v>317</v>
      </c>
      <c r="C1733" s="447" t="s">
        <v>226</v>
      </c>
      <c r="D1733" s="447" t="s">
        <v>226</v>
      </c>
      <c r="E1733" s="447" t="s">
        <v>225</v>
      </c>
      <c r="F1733" s="447" t="s">
        <v>225</v>
      </c>
      <c r="G1733" s="447" t="s">
        <v>225</v>
      </c>
      <c r="H1733" s="447" t="s">
        <v>226</v>
      </c>
      <c r="I1733" s="447" t="s">
        <v>225</v>
      </c>
      <c r="J1733" s="447" t="s">
        <v>225</v>
      </c>
      <c r="K1733" s="447" t="s">
        <v>225</v>
      </c>
      <c r="L1733" s="447" t="s">
        <v>225</v>
      </c>
      <c r="M1733" s="447" t="s">
        <v>225</v>
      </c>
      <c r="N1733" s="447" t="s">
        <v>225</v>
      </c>
    </row>
    <row r="1734" spans="1:14" x14ac:dyDescent="0.3">
      <c r="A1734" s="447">
        <v>706478</v>
      </c>
      <c r="B1734" s="447" t="s">
        <v>317</v>
      </c>
      <c r="C1734" s="447" t="s">
        <v>226</v>
      </c>
      <c r="D1734" s="447" t="s">
        <v>226</v>
      </c>
      <c r="E1734" s="447" t="s">
        <v>226</v>
      </c>
      <c r="F1734" s="447" t="s">
        <v>226</v>
      </c>
      <c r="G1734" s="447" t="s">
        <v>226</v>
      </c>
      <c r="H1734" s="447" t="s">
        <v>225</v>
      </c>
      <c r="I1734" s="447" t="s">
        <v>225</v>
      </c>
      <c r="J1734" s="447" t="s">
        <v>226</v>
      </c>
      <c r="K1734" s="447" t="s">
        <v>225</v>
      </c>
      <c r="L1734" s="447" t="s">
        <v>225</v>
      </c>
      <c r="M1734" s="447" t="s">
        <v>226</v>
      </c>
      <c r="N1734" s="447" t="s">
        <v>226</v>
      </c>
    </row>
    <row r="1735" spans="1:14" x14ac:dyDescent="0.3">
      <c r="A1735" s="447">
        <v>706479</v>
      </c>
      <c r="B1735" s="447" t="s">
        <v>317</v>
      </c>
      <c r="C1735" s="447" t="s">
        <v>226</v>
      </c>
      <c r="D1735" s="447" t="s">
        <v>226</v>
      </c>
      <c r="E1735" s="447" t="s">
        <v>226</v>
      </c>
      <c r="F1735" s="447" t="s">
        <v>226</v>
      </c>
      <c r="G1735" s="447" t="s">
        <v>226</v>
      </c>
      <c r="H1735" s="447" t="s">
        <v>226</v>
      </c>
      <c r="I1735" s="447" t="s">
        <v>225</v>
      </c>
      <c r="J1735" s="447" t="s">
        <v>225</v>
      </c>
      <c r="K1735" s="447" t="s">
        <v>225</v>
      </c>
      <c r="L1735" s="447" t="s">
        <v>225</v>
      </c>
      <c r="M1735" s="447" t="s">
        <v>225</v>
      </c>
      <c r="N1735" s="447" t="s">
        <v>225</v>
      </c>
    </row>
    <row r="1736" spans="1:14" x14ac:dyDescent="0.3">
      <c r="A1736" s="447">
        <v>706480</v>
      </c>
      <c r="B1736" s="447" t="s">
        <v>317</v>
      </c>
      <c r="C1736" s="447" t="s">
        <v>226</v>
      </c>
      <c r="D1736" s="447" t="s">
        <v>226</v>
      </c>
      <c r="E1736" s="447" t="s">
        <v>226</v>
      </c>
      <c r="F1736" s="447" t="s">
        <v>226</v>
      </c>
      <c r="G1736" s="447" t="s">
        <v>226</v>
      </c>
      <c r="H1736" s="447" t="s">
        <v>225</v>
      </c>
      <c r="I1736" s="447" t="s">
        <v>225</v>
      </c>
      <c r="J1736" s="447" t="s">
        <v>225</v>
      </c>
      <c r="K1736" s="447" t="s">
        <v>225</v>
      </c>
      <c r="L1736" s="447" t="s">
        <v>225</v>
      </c>
      <c r="M1736" s="447" t="s">
        <v>225</v>
      </c>
      <c r="N1736" s="447" t="s">
        <v>225</v>
      </c>
    </row>
    <row r="1737" spans="1:14" x14ac:dyDescent="0.3">
      <c r="A1737" s="447">
        <v>706482</v>
      </c>
      <c r="B1737" s="447" t="s">
        <v>317</v>
      </c>
      <c r="C1737" s="447" t="s">
        <v>226</v>
      </c>
      <c r="D1737" s="447" t="s">
        <v>226</v>
      </c>
      <c r="E1737" s="447" t="s">
        <v>226</v>
      </c>
      <c r="F1737" s="447" t="s">
        <v>226</v>
      </c>
      <c r="G1737" s="447" t="s">
        <v>226</v>
      </c>
      <c r="H1737" s="447" t="s">
        <v>226</v>
      </c>
      <c r="I1737" s="447" t="s">
        <v>225</v>
      </c>
      <c r="J1737" s="447" t="s">
        <v>225</v>
      </c>
      <c r="K1737" s="447" t="s">
        <v>225</v>
      </c>
      <c r="L1737" s="447" t="s">
        <v>225</v>
      </c>
      <c r="M1737" s="447" t="s">
        <v>225</v>
      </c>
      <c r="N1737" s="447" t="s">
        <v>225</v>
      </c>
    </row>
    <row r="1738" spans="1:14" x14ac:dyDescent="0.3">
      <c r="A1738" s="447">
        <v>706485</v>
      </c>
      <c r="B1738" s="447" t="s">
        <v>317</v>
      </c>
      <c r="C1738" s="447" t="s">
        <v>226</v>
      </c>
      <c r="D1738" s="447" t="s">
        <v>226</v>
      </c>
      <c r="E1738" s="447" t="s">
        <v>226</v>
      </c>
      <c r="F1738" s="447" t="s">
        <v>225</v>
      </c>
      <c r="G1738" s="447" t="s">
        <v>225</v>
      </c>
      <c r="H1738" s="447" t="s">
        <v>226</v>
      </c>
      <c r="I1738" s="447" t="s">
        <v>225</v>
      </c>
      <c r="J1738" s="447" t="s">
        <v>225</v>
      </c>
      <c r="K1738" s="447" t="s">
        <v>225</v>
      </c>
      <c r="L1738" s="447" t="s">
        <v>225</v>
      </c>
      <c r="M1738" s="447" t="s">
        <v>225</v>
      </c>
      <c r="N1738" s="447" t="s">
        <v>225</v>
      </c>
    </row>
    <row r="1739" spans="1:14" x14ac:dyDescent="0.3">
      <c r="A1739" s="447">
        <v>706486</v>
      </c>
      <c r="B1739" s="447" t="s">
        <v>317</v>
      </c>
      <c r="C1739" s="447" t="s">
        <v>226</v>
      </c>
      <c r="D1739" s="447" t="s">
        <v>226</v>
      </c>
      <c r="E1739" s="447" t="s">
        <v>226</v>
      </c>
      <c r="F1739" s="447" t="s">
        <v>226</v>
      </c>
      <c r="G1739" s="447" t="s">
        <v>226</v>
      </c>
      <c r="H1739" s="447" t="s">
        <v>226</v>
      </c>
      <c r="I1739" s="447" t="s">
        <v>225</v>
      </c>
      <c r="J1739" s="447" t="s">
        <v>225</v>
      </c>
      <c r="K1739" s="447" t="s">
        <v>225</v>
      </c>
      <c r="L1739" s="447" t="s">
        <v>225</v>
      </c>
      <c r="M1739" s="447" t="s">
        <v>225</v>
      </c>
      <c r="N1739" s="447" t="s">
        <v>225</v>
      </c>
    </row>
    <row r="1740" spans="1:14" x14ac:dyDescent="0.3">
      <c r="A1740" s="447">
        <v>706495</v>
      </c>
      <c r="B1740" s="447" t="s">
        <v>317</v>
      </c>
      <c r="C1740" s="447" t="s">
        <v>226</v>
      </c>
      <c r="D1740" s="447" t="s">
        <v>226</v>
      </c>
      <c r="E1740" s="447" t="s">
        <v>226</v>
      </c>
      <c r="F1740" s="447" t="s">
        <v>226</v>
      </c>
      <c r="G1740" s="447" t="s">
        <v>226</v>
      </c>
      <c r="H1740" s="447" t="s">
        <v>226</v>
      </c>
      <c r="I1740" s="447" t="s">
        <v>225</v>
      </c>
      <c r="J1740" s="447" t="s">
        <v>225</v>
      </c>
      <c r="K1740" s="447" t="s">
        <v>225</v>
      </c>
      <c r="L1740" s="447" t="s">
        <v>225</v>
      </c>
      <c r="M1740" s="447" t="s">
        <v>225</v>
      </c>
      <c r="N1740" s="447" t="s">
        <v>225</v>
      </c>
    </row>
    <row r="1741" spans="1:14" x14ac:dyDescent="0.3">
      <c r="A1741" s="447">
        <v>706498</v>
      </c>
      <c r="B1741" s="447" t="s">
        <v>317</v>
      </c>
      <c r="C1741" s="447" t="s">
        <v>226</v>
      </c>
      <c r="D1741" s="447" t="s">
        <v>226</v>
      </c>
      <c r="E1741" s="447" t="s">
        <v>226</v>
      </c>
      <c r="F1741" s="447" t="s">
        <v>226</v>
      </c>
      <c r="G1741" s="447" t="s">
        <v>226</v>
      </c>
      <c r="H1741" s="447" t="s">
        <v>226</v>
      </c>
      <c r="I1741" s="447" t="s">
        <v>226</v>
      </c>
      <c r="J1741" s="447" t="s">
        <v>225</v>
      </c>
      <c r="K1741" s="447" t="s">
        <v>225</v>
      </c>
      <c r="L1741" s="447" t="s">
        <v>225</v>
      </c>
      <c r="M1741" s="447" t="s">
        <v>225</v>
      </c>
      <c r="N1741" s="447" t="s">
        <v>226</v>
      </c>
    </row>
    <row r="1742" spans="1:14" x14ac:dyDescent="0.3">
      <c r="A1742" s="447">
        <v>706503</v>
      </c>
      <c r="B1742" s="447" t="s">
        <v>317</v>
      </c>
      <c r="C1742" s="447" t="s">
        <v>226</v>
      </c>
      <c r="D1742" s="447" t="s">
        <v>226</v>
      </c>
      <c r="E1742" s="447" t="s">
        <v>226</v>
      </c>
      <c r="F1742" s="447" t="s">
        <v>225</v>
      </c>
      <c r="G1742" s="447" t="s">
        <v>225</v>
      </c>
      <c r="H1742" s="447" t="s">
        <v>226</v>
      </c>
      <c r="I1742" s="447" t="s">
        <v>225</v>
      </c>
      <c r="J1742" s="447" t="s">
        <v>225</v>
      </c>
      <c r="K1742" s="447" t="s">
        <v>225</v>
      </c>
      <c r="L1742" s="447" t="s">
        <v>225</v>
      </c>
      <c r="M1742" s="447" t="s">
        <v>225</v>
      </c>
      <c r="N1742" s="447" t="s">
        <v>225</v>
      </c>
    </row>
    <row r="1743" spans="1:14" x14ac:dyDescent="0.3">
      <c r="A1743" s="447">
        <v>706505</v>
      </c>
      <c r="B1743" s="447" t="s">
        <v>317</v>
      </c>
      <c r="C1743" s="447" t="s">
        <v>226</v>
      </c>
      <c r="D1743" s="447" t="s">
        <v>226</v>
      </c>
      <c r="E1743" s="447" t="s">
        <v>226</v>
      </c>
      <c r="F1743" s="447" t="s">
        <v>225</v>
      </c>
      <c r="G1743" s="447" t="s">
        <v>226</v>
      </c>
      <c r="H1743" s="447" t="s">
        <v>225</v>
      </c>
      <c r="I1743" s="447" t="s">
        <v>225</v>
      </c>
      <c r="J1743" s="447" t="s">
        <v>225</v>
      </c>
      <c r="K1743" s="447" t="s">
        <v>225</v>
      </c>
      <c r="L1743" s="447" t="s">
        <v>225</v>
      </c>
      <c r="M1743" s="447" t="s">
        <v>225</v>
      </c>
      <c r="N1743" s="447" t="s">
        <v>225</v>
      </c>
    </row>
    <row r="1744" spans="1:14" x14ac:dyDescent="0.3">
      <c r="A1744" s="447">
        <v>706507</v>
      </c>
      <c r="B1744" s="447" t="s">
        <v>317</v>
      </c>
      <c r="C1744" s="447" t="s">
        <v>226</v>
      </c>
      <c r="D1744" s="447" t="s">
        <v>226</v>
      </c>
      <c r="E1744" s="447" t="s">
        <v>226</v>
      </c>
      <c r="F1744" s="447" t="s">
        <v>226</v>
      </c>
      <c r="G1744" s="447" t="s">
        <v>226</v>
      </c>
      <c r="H1744" s="447" t="s">
        <v>226</v>
      </c>
      <c r="I1744" s="447" t="s">
        <v>225</v>
      </c>
      <c r="J1744" s="447" t="s">
        <v>225</v>
      </c>
      <c r="K1744" s="447" t="s">
        <v>225</v>
      </c>
      <c r="L1744" s="447" t="s">
        <v>225</v>
      </c>
      <c r="M1744" s="447" t="s">
        <v>225</v>
      </c>
      <c r="N1744" s="447" t="s">
        <v>225</v>
      </c>
    </row>
    <row r="1745" spans="1:14" x14ac:dyDescent="0.3">
      <c r="A1745" s="447">
        <v>706511</v>
      </c>
      <c r="B1745" s="447" t="s">
        <v>317</v>
      </c>
      <c r="C1745" s="447" t="s">
        <v>226</v>
      </c>
      <c r="D1745" s="447" t="s">
        <v>226</v>
      </c>
      <c r="E1745" s="447" t="s">
        <v>225</v>
      </c>
      <c r="F1745" s="447" t="s">
        <v>226</v>
      </c>
      <c r="G1745" s="447" t="s">
        <v>226</v>
      </c>
      <c r="H1745" s="447" t="s">
        <v>226</v>
      </c>
      <c r="I1745" s="447" t="s">
        <v>225</v>
      </c>
      <c r="J1745" s="447" t="s">
        <v>225</v>
      </c>
      <c r="K1745" s="447" t="s">
        <v>225</v>
      </c>
      <c r="L1745" s="447" t="s">
        <v>225</v>
      </c>
      <c r="M1745" s="447" t="s">
        <v>225</v>
      </c>
      <c r="N1745" s="447" t="s">
        <v>225</v>
      </c>
    </row>
    <row r="1746" spans="1:14" x14ac:dyDescent="0.3">
      <c r="A1746" s="447">
        <v>706512</v>
      </c>
      <c r="B1746" s="447" t="s">
        <v>317</v>
      </c>
      <c r="C1746" s="447" t="s">
        <v>226</v>
      </c>
      <c r="D1746" s="447" t="s">
        <v>226</v>
      </c>
      <c r="E1746" s="447" t="s">
        <v>225</v>
      </c>
      <c r="F1746" s="447" t="s">
        <v>226</v>
      </c>
      <c r="G1746" s="447" t="s">
        <v>225</v>
      </c>
      <c r="H1746" s="447" t="s">
        <v>226</v>
      </c>
      <c r="I1746" s="447" t="s">
        <v>225</v>
      </c>
      <c r="J1746" s="447" t="s">
        <v>225</v>
      </c>
      <c r="K1746" s="447" t="s">
        <v>225</v>
      </c>
      <c r="L1746" s="447" t="s">
        <v>225</v>
      </c>
      <c r="M1746" s="447" t="s">
        <v>225</v>
      </c>
      <c r="N1746" s="447" t="s">
        <v>225</v>
      </c>
    </row>
    <row r="1747" spans="1:14" x14ac:dyDescent="0.3">
      <c r="A1747" s="447">
        <v>706513</v>
      </c>
      <c r="B1747" s="447" t="s">
        <v>317</v>
      </c>
      <c r="C1747" s="447" t="s">
        <v>226</v>
      </c>
      <c r="D1747" s="447" t="s">
        <v>225</v>
      </c>
      <c r="E1747" s="447" t="s">
        <v>225</v>
      </c>
      <c r="F1747" s="447" t="s">
        <v>225</v>
      </c>
      <c r="G1747" s="447" t="s">
        <v>226</v>
      </c>
      <c r="H1747" s="447" t="s">
        <v>226</v>
      </c>
      <c r="I1747" s="447" t="s">
        <v>225</v>
      </c>
      <c r="J1747" s="447" t="s">
        <v>225</v>
      </c>
      <c r="K1747" s="447" t="s">
        <v>225</v>
      </c>
      <c r="L1747" s="447" t="s">
        <v>225</v>
      </c>
      <c r="M1747" s="447" t="s">
        <v>225</v>
      </c>
      <c r="N1747" s="447" t="s">
        <v>225</v>
      </c>
    </row>
    <row r="1748" spans="1:14" x14ac:dyDescent="0.3">
      <c r="A1748" s="447">
        <v>706514</v>
      </c>
      <c r="B1748" s="447" t="s">
        <v>317</v>
      </c>
      <c r="C1748" s="447" t="s">
        <v>226</v>
      </c>
      <c r="D1748" s="447" t="s">
        <v>226</v>
      </c>
      <c r="E1748" s="447" t="s">
        <v>226</v>
      </c>
      <c r="F1748" s="447" t="s">
        <v>226</v>
      </c>
      <c r="G1748" s="447" t="s">
        <v>225</v>
      </c>
      <c r="H1748" s="447" t="s">
        <v>225</v>
      </c>
      <c r="I1748" s="447" t="s">
        <v>225</v>
      </c>
      <c r="J1748" s="447" t="s">
        <v>225</v>
      </c>
      <c r="K1748" s="447" t="s">
        <v>225</v>
      </c>
      <c r="L1748" s="447" t="s">
        <v>225</v>
      </c>
      <c r="M1748" s="447" t="s">
        <v>225</v>
      </c>
      <c r="N1748" s="447" t="s">
        <v>225</v>
      </c>
    </row>
    <row r="1749" spans="1:14" x14ac:dyDescent="0.3">
      <c r="A1749" s="447">
        <v>706515</v>
      </c>
      <c r="B1749" s="447" t="s">
        <v>317</v>
      </c>
      <c r="C1749" s="447" t="s">
        <v>226</v>
      </c>
      <c r="D1749" s="447" t="s">
        <v>226</v>
      </c>
      <c r="E1749" s="447" t="s">
        <v>226</v>
      </c>
      <c r="F1749" s="447" t="s">
        <v>226</v>
      </c>
      <c r="G1749" s="447" t="s">
        <v>226</v>
      </c>
      <c r="H1749" s="447" t="s">
        <v>226</v>
      </c>
      <c r="I1749" s="447" t="s">
        <v>225</v>
      </c>
      <c r="J1749" s="447" t="s">
        <v>225</v>
      </c>
      <c r="K1749" s="447" t="s">
        <v>225</v>
      </c>
      <c r="L1749" s="447" t="s">
        <v>225</v>
      </c>
      <c r="M1749" s="447" t="s">
        <v>225</v>
      </c>
      <c r="N1749" s="447" t="s">
        <v>225</v>
      </c>
    </row>
    <row r="1750" spans="1:14" x14ac:dyDescent="0.3">
      <c r="A1750" s="447">
        <v>706518</v>
      </c>
      <c r="B1750" s="447" t="s">
        <v>317</v>
      </c>
      <c r="C1750" s="447" t="s">
        <v>226</v>
      </c>
      <c r="D1750" s="447" t="s">
        <v>226</v>
      </c>
      <c r="E1750" s="447" t="s">
        <v>226</v>
      </c>
      <c r="F1750" s="447" t="s">
        <v>226</v>
      </c>
      <c r="G1750" s="447" t="s">
        <v>226</v>
      </c>
      <c r="H1750" s="447" t="s">
        <v>226</v>
      </c>
      <c r="I1750" s="447" t="s">
        <v>225</v>
      </c>
      <c r="J1750" s="447" t="s">
        <v>225</v>
      </c>
      <c r="K1750" s="447" t="s">
        <v>225</v>
      </c>
      <c r="L1750" s="447" t="s">
        <v>225</v>
      </c>
      <c r="M1750" s="447" t="s">
        <v>225</v>
      </c>
      <c r="N1750" s="447" t="s">
        <v>225</v>
      </c>
    </row>
    <row r="1751" spans="1:14" x14ac:dyDescent="0.3">
      <c r="A1751" s="447">
        <v>706520</v>
      </c>
      <c r="B1751" s="447" t="s">
        <v>317</v>
      </c>
      <c r="C1751" s="447" t="s">
        <v>226</v>
      </c>
      <c r="D1751" s="447" t="s">
        <v>225</v>
      </c>
      <c r="E1751" s="447" t="s">
        <v>225</v>
      </c>
      <c r="F1751" s="447" t="s">
        <v>225</v>
      </c>
      <c r="G1751" s="447" t="s">
        <v>226</v>
      </c>
      <c r="H1751" s="447" t="s">
        <v>226</v>
      </c>
      <c r="I1751" s="447" t="s">
        <v>225</v>
      </c>
      <c r="J1751" s="447" t="s">
        <v>225</v>
      </c>
      <c r="K1751" s="447" t="s">
        <v>225</v>
      </c>
      <c r="L1751" s="447" t="s">
        <v>225</v>
      </c>
      <c r="M1751" s="447" t="s">
        <v>225</v>
      </c>
      <c r="N1751" s="447" t="s">
        <v>225</v>
      </c>
    </row>
    <row r="1752" spans="1:14" x14ac:dyDescent="0.3">
      <c r="A1752" s="447">
        <v>706521</v>
      </c>
      <c r="B1752" s="447" t="s">
        <v>317</v>
      </c>
      <c r="C1752" s="447" t="s">
        <v>226</v>
      </c>
      <c r="D1752" s="447" t="s">
        <v>225</v>
      </c>
      <c r="E1752" s="447" t="s">
        <v>226</v>
      </c>
      <c r="F1752" s="447" t="s">
        <v>225</v>
      </c>
      <c r="G1752" s="447" t="s">
        <v>226</v>
      </c>
      <c r="H1752" s="447" t="s">
        <v>226</v>
      </c>
      <c r="I1752" s="447" t="s">
        <v>225</v>
      </c>
      <c r="J1752" s="447" t="s">
        <v>225</v>
      </c>
      <c r="K1752" s="447" t="s">
        <v>225</v>
      </c>
      <c r="L1752" s="447" t="s">
        <v>225</v>
      </c>
      <c r="M1752" s="447" t="s">
        <v>225</v>
      </c>
      <c r="N1752" s="447" t="s">
        <v>225</v>
      </c>
    </row>
    <row r="1753" spans="1:14" x14ac:dyDescent="0.3">
      <c r="A1753" s="447">
        <v>706525</v>
      </c>
      <c r="B1753" s="447" t="s">
        <v>317</v>
      </c>
      <c r="C1753" s="447" t="s">
        <v>226</v>
      </c>
      <c r="D1753" s="447" t="s">
        <v>226</v>
      </c>
      <c r="E1753" s="447" t="s">
        <v>225</v>
      </c>
      <c r="F1753" s="447" t="s">
        <v>225</v>
      </c>
      <c r="G1753" s="447" t="s">
        <v>225</v>
      </c>
      <c r="H1753" s="447" t="s">
        <v>225</v>
      </c>
      <c r="I1753" s="447" t="s">
        <v>225</v>
      </c>
      <c r="J1753" s="447" t="s">
        <v>225</v>
      </c>
      <c r="K1753" s="447" t="s">
        <v>225</v>
      </c>
      <c r="L1753" s="447" t="s">
        <v>225</v>
      </c>
      <c r="M1753" s="447" t="s">
        <v>225</v>
      </c>
      <c r="N1753" s="447" t="s">
        <v>225</v>
      </c>
    </row>
    <row r="1754" spans="1:14" x14ac:dyDescent="0.3">
      <c r="A1754" s="447">
        <v>706528</v>
      </c>
      <c r="B1754" s="447" t="s">
        <v>317</v>
      </c>
      <c r="C1754" s="447" t="s">
        <v>226</v>
      </c>
      <c r="D1754" s="447" t="s">
        <v>226</v>
      </c>
      <c r="E1754" s="447" t="s">
        <v>225</v>
      </c>
      <c r="F1754" s="447" t="s">
        <v>226</v>
      </c>
      <c r="G1754" s="447" t="s">
        <v>226</v>
      </c>
      <c r="H1754" s="447" t="s">
        <v>225</v>
      </c>
      <c r="I1754" s="447" t="s">
        <v>225</v>
      </c>
      <c r="J1754" s="447" t="s">
        <v>225</v>
      </c>
      <c r="K1754" s="447" t="s">
        <v>225</v>
      </c>
      <c r="L1754" s="447" t="s">
        <v>225</v>
      </c>
      <c r="M1754" s="447" t="s">
        <v>225</v>
      </c>
      <c r="N1754" s="447" t="s">
        <v>225</v>
      </c>
    </row>
    <row r="1755" spans="1:14" x14ac:dyDescent="0.3">
      <c r="A1755" s="447">
        <v>706535</v>
      </c>
      <c r="B1755" s="447" t="s">
        <v>317</v>
      </c>
      <c r="C1755" s="447" t="s">
        <v>226</v>
      </c>
      <c r="D1755" s="447" t="s">
        <v>226</v>
      </c>
      <c r="E1755" s="447" t="s">
        <v>226</v>
      </c>
      <c r="F1755" s="447" t="s">
        <v>226</v>
      </c>
      <c r="G1755" s="447" t="s">
        <v>226</v>
      </c>
      <c r="H1755" s="447" t="s">
        <v>226</v>
      </c>
      <c r="I1755" s="447" t="s">
        <v>225</v>
      </c>
      <c r="J1755" s="447" t="s">
        <v>225</v>
      </c>
      <c r="K1755" s="447" t="s">
        <v>225</v>
      </c>
      <c r="L1755" s="447" t="s">
        <v>225</v>
      </c>
      <c r="M1755" s="447" t="s">
        <v>225</v>
      </c>
      <c r="N1755" s="447" t="s">
        <v>225</v>
      </c>
    </row>
    <row r="1756" spans="1:14" x14ac:dyDescent="0.3">
      <c r="A1756" s="447">
        <v>706536</v>
      </c>
      <c r="B1756" s="447" t="s">
        <v>317</v>
      </c>
      <c r="C1756" s="447" t="s">
        <v>226</v>
      </c>
      <c r="D1756" s="447" t="s">
        <v>226</v>
      </c>
      <c r="E1756" s="447" t="s">
        <v>226</v>
      </c>
      <c r="F1756" s="447" t="s">
        <v>225</v>
      </c>
      <c r="G1756" s="447" t="s">
        <v>225</v>
      </c>
      <c r="H1756" s="447" t="s">
        <v>225</v>
      </c>
      <c r="I1756" s="447" t="s">
        <v>225</v>
      </c>
      <c r="J1756" s="447" t="s">
        <v>225</v>
      </c>
      <c r="K1756" s="447" t="s">
        <v>225</v>
      </c>
      <c r="L1756" s="447" t="s">
        <v>225</v>
      </c>
      <c r="M1756" s="447" t="s">
        <v>225</v>
      </c>
      <c r="N1756" s="447" t="s">
        <v>225</v>
      </c>
    </row>
    <row r="1757" spans="1:14" x14ac:dyDescent="0.3">
      <c r="A1757" s="447">
        <v>706541</v>
      </c>
      <c r="B1757" s="447" t="s">
        <v>317</v>
      </c>
      <c r="C1757" s="447" t="s">
        <v>226</v>
      </c>
      <c r="D1757" s="447" t="s">
        <v>226</v>
      </c>
      <c r="E1757" s="447" t="s">
        <v>226</v>
      </c>
      <c r="F1757" s="447" t="s">
        <v>226</v>
      </c>
      <c r="G1757" s="447" t="s">
        <v>225</v>
      </c>
      <c r="H1757" s="447" t="s">
        <v>225</v>
      </c>
      <c r="I1757" s="447" t="s">
        <v>225</v>
      </c>
      <c r="J1757" s="447" t="s">
        <v>225</v>
      </c>
      <c r="K1757" s="447" t="s">
        <v>225</v>
      </c>
      <c r="L1757" s="447" t="s">
        <v>225</v>
      </c>
      <c r="M1757" s="447" t="s">
        <v>225</v>
      </c>
      <c r="N1757" s="447" t="s">
        <v>225</v>
      </c>
    </row>
    <row r="1758" spans="1:14" x14ac:dyDescent="0.3">
      <c r="A1758" s="447">
        <v>706545</v>
      </c>
      <c r="B1758" s="447" t="s">
        <v>317</v>
      </c>
      <c r="C1758" s="447" t="s">
        <v>226</v>
      </c>
      <c r="D1758" s="447" t="s">
        <v>226</v>
      </c>
      <c r="E1758" s="447" t="s">
        <v>226</v>
      </c>
      <c r="F1758" s="447" t="s">
        <v>225</v>
      </c>
      <c r="G1758" s="447" t="s">
        <v>226</v>
      </c>
      <c r="H1758" s="447" t="s">
        <v>226</v>
      </c>
      <c r="I1758" s="447" t="s">
        <v>225</v>
      </c>
      <c r="J1758" s="447" t="s">
        <v>225</v>
      </c>
      <c r="K1758" s="447" t="s">
        <v>225</v>
      </c>
      <c r="L1758" s="447" t="s">
        <v>225</v>
      </c>
      <c r="M1758" s="447" t="s">
        <v>225</v>
      </c>
      <c r="N1758" s="447" t="s">
        <v>225</v>
      </c>
    </row>
    <row r="1759" spans="1:14" x14ac:dyDescent="0.3">
      <c r="A1759" s="447">
        <v>706546</v>
      </c>
      <c r="B1759" s="447" t="s">
        <v>317</v>
      </c>
      <c r="C1759" s="447" t="s">
        <v>226</v>
      </c>
      <c r="D1759" s="447" t="s">
        <v>225</v>
      </c>
      <c r="E1759" s="447" t="s">
        <v>225</v>
      </c>
      <c r="F1759" s="447" t="s">
        <v>226</v>
      </c>
      <c r="G1759" s="447" t="s">
        <v>226</v>
      </c>
      <c r="H1759" s="447" t="s">
        <v>225</v>
      </c>
      <c r="I1759" s="447" t="s">
        <v>225</v>
      </c>
      <c r="J1759" s="447" t="s">
        <v>225</v>
      </c>
      <c r="K1759" s="447" t="s">
        <v>225</v>
      </c>
      <c r="L1759" s="447" t="s">
        <v>225</v>
      </c>
      <c r="M1759" s="447" t="s">
        <v>225</v>
      </c>
      <c r="N1759" s="447" t="s">
        <v>225</v>
      </c>
    </row>
    <row r="1760" spans="1:14" x14ac:dyDescent="0.3">
      <c r="A1760" s="447">
        <v>706547</v>
      </c>
      <c r="B1760" s="447" t="s">
        <v>317</v>
      </c>
      <c r="C1760" s="447" t="s">
        <v>226</v>
      </c>
      <c r="D1760" s="447" t="s">
        <v>226</v>
      </c>
      <c r="E1760" s="447" t="s">
        <v>226</v>
      </c>
      <c r="F1760" s="447" t="s">
        <v>226</v>
      </c>
      <c r="G1760" s="447" t="s">
        <v>225</v>
      </c>
      <c r="H1760" s="447" t="s">
        <v>225</v>
      </c>
      <c r="I1760" s="447" t="s">
        <v>225</v>
      </c>
      <c r="J1760" s="447" t="s">
        <v>225</v>
      </c>
      <c r="K1760" s="447" t="s">
        <v>225</v>
      </c>
      <c r="L1760" s="447" t="s">
        <v>225</v>
      </c>
      <c r="M1760" s="447" t="s">
        <v>225</v>
      </c>
      <c r="N1760" s="447" t="s">
        <v>225</v>
      </c>
    </row>
    <row r="1761" spans="1:14" x14ac:dyDescent="0.3">
      <c r="A1761" s="447">
        <v>706554</v>
      </c>
      <c r="B1761" s="447" t="s">
        <v>317</v>
      </c>
      <c r="C1761" s="447" t="s">
        <v>226</v>
      </c>
      <c r="D1761" s="447" t="s">
        <v>226</v>
      </c>
      <c r="E1761" s="447" t="s">
        <v>226</v>
      </c>
      <c r="F1761" s="447" t="s">
        <v>226</v>
      </c>
      <c r="G1761" s="447" t="s">
        <v>226</v>
      </c>
      <c r="H1761" s="447" t="s">
        <v>226</v>
      </c>
      <c r="I1761" s="447" t="s">
        <v>225</v>
      </c>
      <c r="J1761" s="447" t="s">
        <v>225</v>
      </c>
      <c r="K1761" s="447" t="s">
        <v>225</v>
      </c>
      <c r="L1761" s="447" t="s">
        <v>225</v>
      </c>
      <c r="M1761" s="447" t="s">
        <v>225</v>
      </c>
      <c r="N1761" s="447" t="s">
        <v>225</v>
      </c>
    </row>
    <row r="1762" spans="1:14" x14ac:dyDescent="0.3">
      <c r="A1762" s="447">
        <v>706559</v>
      </c>
      <c r="B1762" s="447" t="s">
        <v>317</v>
      </c>
      <c r="C1762" s="447" t="s">
        <v>226</v>
      </c>
      <c r="D1762" s="447" t="s">
        <v>226</v>
      </c>
      <c r="E1762" s="447" t="s">
        <v>226</v>
      </c>
      <c r="F1762" s="447" t="s">
        <v>226</v>
      </c>
      <c r="G1762" s="447" t="s">
        <v>226</v>
      </c>
      <c r="H1762" s="447" t="s">
        <v>225</v>
      </c>
      <c r="I1762" s="447" t="s">
        <v>225</v>
      </c>
      <c r="J1762" s="447" t="s">
        <v>225</v>
      </c>
      <c r="K1762" s="447" t="s">
        <v>225</v>
      </c>
      <c r="L1762" s="447" t="s">
        <v>225</v>
      </c>
      <c r="M1762" s="447" t="s">
        <v>225</v>
      </c>
      <c r="N1762" s="447" t="s">
        <v>225</v>
      </c>
    </row>
    <row r="1763" spans="1:14" x14ac:dyDescent="0.3">
      <c r="A1763" s="447">
        <v>706562</v>
      </c>
      <c r="B1763" s="447" t="s">
        <v>317</v>
      </c>
      <c r="C1763" s="447" t="s">
        <v>226</v>
      </c>
      <c r="D1763" s="447" t="s">
        <v>225</v>
      </c>
      <c r="E1763" s="447" t="s">
        <v>226</v>
      </c>
      <c r="F1763" s="447" t="s">
        <v>225</v>
      </c>
      <c r="G1763" s="447" t="s">
        <v>226</v>
      </c>
      <c r="H1763" s="447" t="s">
        <v>226</v>
      </c>
      <c r="I1763" s="447" t="s">
        <v>225</v>
      </c>
      <c r="J1763" s="447" t="s">
        <v>225</v>
      </c>
      <c r="K1763" s="447" t="s">
        <v>225</v>
      </c>
      <c r="L1763" s="447" t="s">
        <v>225</v>
      </c>
      <c r="M1763" s="447" t="s">
        <v>225</v>
      </c>
      <c r="N1763" s="447" t="s">
        <v>225</v>
      </c>
    </row>
    <row r="1764" spans="1:14" x14ac:dyDescent="0.3">
      <c r="A1764" s="447">
        <v>706564</v>
      </c>
      <c r="B1764" s="447" t="s">
        <v>317</v>
      </c>
      <c r="C1764" s="447" t="s">
        <v>226</v>
      </c>
      <c r="D1764" s="447" t="s">
        <v>226</v>
      </c>
      <c r="E1764" s="447" t="s">
        <v>226</v>
      </c>
      <c r="F1764" s="447" t="s">
        <v>226</v>
      </c>
      <c r="G1764" s="447" t="s">
        <v>224</v>
      </c>
      <c r="H1764" s="447" t="s">
        <v>226</v>
      </c>
      <c r="I1764" s="447" t="s">
        <v>226</v>
      </c>
      <c r="J1764" s="447" t="s">
        <v>226</v>
      </c>
      <c r="K1764" s="447" t="s">
        <v>226</v>
      </c>
      <c r="L1764" s="447" t="s">
        <v>225</v>
      </c>
      <c r="M1764" s="447" t="s">
        <v>226</v>
      </c>
      <c r="N1764" s="447" t="s">
        <v>226</v>
      </c>
    </row>
    <row r="1765" spans="1:14" x14ac:dyDescent="0.3">
      <c r="A1765" s="447">
        <v>706565</v>
      </c>
      <c r="B1765" s="447" t="s">
        <v>317</v>
      </c>
      <c r="C1765" s="447" t="s">
        <v>226</v>
      </c>
      <c r="D1765" s="447" t="s">
        <v>226</v>
      </c>
      <c r="E1765" s="447" t="s">
        <v>226</v>
      </c>
      <c r="F1765" s="447" t="s">
        <v>225</v>
      </c>
      <c r="G1765" s="447" t="s">
        <v>226</v>
      </c>
      <c r="H1765" s="447" t="s">
        <v>226</v>
      </c>
      <c r="I1765" s="447" t="s">
        <v>225</v>
      </c>
      <c r="J1765" s="447" t="s">
        <v>225</v>
      </c>
      <c r="K1765" s="447" t="s">
        <v>225</v>
      </c>
      <c r="L1765" s="447" t="s">
        <v>225</v>
      </c>
      <c r="M1765" s="447" t="s">
        <v>225</v>
      </c>
      <c r="N1765" s="447" t="s">
        <v>225</v>
      </c>
    </row>
    <row r="1766" spans="1:14" x14ac:dyDescent="0.3">
      <c r="A1766" s="447">
        <v>706567</v>
      </c>
      <c r="B1766" s="447" t="s">
        <v>317</v>
      </c>
      <c r="C1766" s="447" t="s">
        <v>226</v>
      </c>
      <c r="D1766" s="447" t="s">
        <v>224</v>
      </c>
      <c r="E1766" s="447" t="s">
        <v>226</v>
      </c>
      <c r="F1766" s="447" t="s">
        <v>226</v>
      </c>
      <c r="G1766" s="447" t="s">
        <v>224</v>
      </c>
      <c r="H1766" s="447" t="s">
        <v>226</v>
      </c>
      <c r="I1766" s="447" t="s">
        <v>225</v>
      </c>
      <c r="J1766" s="447" t="s">
        <v>225</v>
      </c>
      <c r="K1766" s="447" t="s">
        <v>225</v>
      </c>
      <c r="L1766" s="447" t="s">
        <v>225</v>
      </c>
      <c r="M1766" s="447" t="s">
        <v>225</v>
      </c>
      <c r="N1766" s="447" t="s">
        <v>226</v>
      </c>
    </row>
    <row r="1767" spans="1:14" x14ac:dyDescent="0.3">
      <c r="A1767" s="447">
        <v>706568</v>
      </c>
      <c r="B1767" s="447" t="s">
        <v>317</v>
      </c>
      <c r="C1767" s="447" t="s">
        <v>226</v>
      </c>
      <c r="D1767" s="447" t="s">
        <v>226</v>
      </c>
      <c r="E1767" s="447" t="s">
        <v>225</v>
      </c>
      <c r="F1767" s="447" t="s">
        <v>226</v>
      </c>
      <c r="G1767" s="447" t="s">
        <v>225</v>
      </c>
      <c r="H1767" s="447" t="s">
        <v>225</v>
      </c>
      <c r="I1767" s="447" t="s">
        <v>225</v>
      </c>
      <c r="J1767" s="447" t="s">
        <v>225</v>
      </c>
      <c r="K1767" s="447" t="s">
        <v>225</v>
      </c>
      <c r="L1767" s="447" t="s">
        <v>225</v>
      </c>
      <c r="M1767" s="447" t="s">
        <v>225</v>
      </c>
      <c r="N1767" s="447" t="s">
        <v>225</v>
      </c>
    </row>
    <row r="1768" spans="1:14" x14ac:dyDescent="0.3">
      <c r="A1768" s="447">
        <v>706569</v>
      </c>
      <c r="B1768" s="447" t="s">
        <v>317</v>
      </c>
      <c r="C1768" s="447" t="s">
        <v>226</v>
      </c>
      <c r="D1768" s="447" t="s">
        <v>226</v>
      </c>
      <c r="E1768" s="447" t="s">
        <v>226</v>
      </c>
      <c r="F1768" s="447" t="s">
        <v>226</v>
      </c>
      <c r="G1768" s="447" t="s">
        <v>226</v>
      </c>
      <c r="H1768" s="447" t="s">
        <v>226</v>
      </c>
      <c r="I1768" s="447" t="s">
        <v>225</v>
      </c>
      <c r="J1768" s="447" t="s">
        <v>225</v>
      </c>
      <c r="K1768" s="447" t="s">
        <v>225</v>
      </c>
      <c r="L1768" s="447" t="s">
        <v>225</v>
      </c>
      <c r="M1768" s="447" t="s">
        <v>225</v>
      </c>
      <c r="N1768" s="447" t="s">
        <v>225</v>
      </c>
    </row>
    <row r="1769" spans="1:14" x14ac:dyDescent="0.3">
      <c r="A1769" s="447">
        <v>706570</v>
      </c>
      <c r="B1769" s="447" t="s">
        <v>317</v>
      </c>
      <c r="C1769" s="447" t="s">
        <v>226</v>
      </c>
      <c r="D1769" s="447" t="s">
        <v>226</v>
      </c>
      <c r="E1769" s="447" t="s">
        <v>226</v>
      </c>
      <c r="F1769" s="447" t="s">
        <v>226</v>
      </c>
      <c r="G1769" s="447" t="s">
        <v>226</v>
      </c>
      <c r="H1769" s="447" t="s">
        <v>226</v>
      </c>
      <c r="I1769" s="447" t="s">
        <v>225</v>
      </c>
      <c r="J1769" s="447" t="s">
        <v>225</v>
      </c>
      <c r="K1769" s="447" t="s">
        <v>225</v>
      </c>
      <c r="L1769" s="447" t="s">
        <v>225</v>
      </c>
      <c r="M1769" s="447" t="s">
        <v>225</v>
      </c>
      <c r="N1769" s="447" t="s">
        <v>225</v>
      </c>
    </row>
    <row r="1770" spans="1:14" x14ac:dyDescent="0.3">
      <c r="A1770" s="447">
        <v>706575</v>
      </c>
      <c r="B1770" s="447" t="s">
        <v>317</v>
      </c>
      <c r="C1770" s="447" t="s">
        <v>226</v>
      </c>
      <c r="D1770" s="447" t="s">
        <v>226</v>
      </c>
      <c r="E1770" s="447" t="s">
        <v>226</v>
      </c>
      <c r="F1770" s="447" t="s">
        <v>226</v>
      </c>
      <c r="G1770" s="447" t="s">
        <v>224</v>
      </c>
      <c r="H1770" s="447" t="s">
        <v>226</v>
      </c>
      <c r="I1770" s="447" t="s">
        <v>226</v>
      </c>
      <c r="J1770" s="447" t="s">
        <v>226</v>
      </c>
      <c r="K1770" s="447" t="s">
        <v>226</v>
      </c>
      <c r="L1770" s="447" t="s">
        <v>226</v>
      </c>
      <c r="M1770" s="447" t="s">
        <v>226</v>
      </c>
      <c r="N1770" s="447" t="s">
        <v>226</v>
      </c>
    </row>
    <row r="1771" spans="1:14" x14ac:dyDescent="0.3">
      <c r="A1771" s="447">
        <v>706576</v>
      </c>
      <c r="B1771" s="447" t="s">
        <v>317</v>
      </c>
      <c r="C1771" s="447" t="s">
        <v>226</v>
      </c>
      <c r="D1771" s="447" t="s">
        <v>225</v>
      </c>
      <c r="E1771" s="447" t="s">
        <v>226</v>
      </c>
      <c r="F1771" s="447" t="s">
        <v>226</v>
      </c>
      <c r="G1771" s="447" t="s">
        <v>226</v>
      </c>
      <c r="H1771" s="447" t="s">
        <v>225</v>
      </c>
      <c r="I1771" s="447" t="s">
        <v>225</v>
      </c>
      <c r="J1771" s="447" t="s">
        <v>225</v>
      </c>
      <c r="K1771" s="447" t="s">
        <v>225</v>
      </c>
      <c r="L1771" s="447" t="s">
        <v>225</v>
      </c>
      <c r="M1771" s="447" t="s">
        <v>225</v>
      </c>
      <c r="N1771" s="447" t="s">
        <v>225</v>
      </c>
    </row>
    <row r="1772" spans="1:14" x14ac:dyDescent="0.3">
      <c r="A1772" s="447">
        <v>706577</v>
      </c>
      <c r="B1772" s="447" t="s">
        <v>317</v>
      </c>
      <c r="C1772" s="447" t="s">
        <v>226</v>
      </c>
      <c r="D1772" s="447" t="s">
        <v>225</v>
      </c>
      <c r="E1772" s="447" t="s">
        <v>225</v>
      </c>
      <c r="F1772" s="447" t="s">
        <v>225</v>
      </c>
      <c r="G1772" s="447" t="s">
        <v>226</v>
      </c>
      <c r="H1772" s="447" t="s">
        <v>225</v>
      </c>
      <c r="I1772" s="447" t="s">
        <v>225</v>
      </c>
      <c r="J1772" s="447" t="s">
        <v>225</v>
      </c>
      <c r="K1772" s="447" t="s">
        <v>225</v>
      </c>
      <c r="L1772" s="447" t="s">
        <v>225</v>
      </c>
      <c r="M1772" s="447" t="s">
        <v>225</v>
      </c>
      <c r="N1772" s="447" t="s">
        <v>225</v>
      </c>
    </row>
    <row r="1773" spans="1:14" x14ac:dyDescent="0.3">
      <c r="A1773" s="447">
        <v>706578</v>
      </c>
      <c r="B1773" s="447" t="s">
        <v>317</v>
      </c>
      <c r="C1773" s="447" t="s">
        <v>226</v>
      </c>
      <c r="D1773" s="447" t="s">
        <v>225</v>
      </c>
      <c r="E1773" s="447" t="s">
        <v>226</v>
      </c>
      <c r="F1773" s="447" t="s">
        <v>226</v>
      </c>
      <c r="G1773" s="447" t="s">
        <v>225</v>
      </c>
      <c r="H1773" s="447" t="s">
        <v>225</v>
      </c>
      <c r="I1773" s="447" t="s">
        <v>225</v>
      </c>
      <c r="J1773" s="447" t="s">
        <v>225</v>
      </c>
      <c r="K1773" s="447" t="s">
        <v>225</v>
      </c>
      <c r="L1773" s="447" t="s">
        <v>225</v>
      </c>
      <c r="M1773" s="447" t="s">
        <v>225</v>
      </c>
      <c r="N1773" s="447" t="s">
        <v>225</v>
      </c>
    </row>
    <row r="1774" spans="1:14" x14ac:dyDescent="0.3">
      <c r="A1774" s="447">
        <v>706579</v>
      </c>
      <c r="B1774" s="447" t="s">
        <v>317</v>
      </c>
      <c r="C1774" s="447" t="s">
        <v>226</v>
      </c>
      <c r="D1774" s="447" t="s">
        <v>226</v>
      </c>
      <c r="E1774" s="447" t="s">
        <v>226</v>
      </c>
      <c r="F1774" s="447" t="s">
        <v>225</v>
      </c>
      <c r="G1774" s="447" t="s">
        <v>226</v>
      </c>
      <c r="H1774" s="447" t="s">
        <v>225</v>
      </c>
      <c r="I1774" s="447" t="s">
        <v>225</v>
      </c>
      <c r="J1774" s="447" t="s">
        <v>225</v>
      </c>
      <c r="K1774" s="447" t="s">
        <v>225</v>
      </c>
      <c r="L1774" s="447" t="s">
        <v>225</v>
      </c>
      <c r="M1774" s="447" t="s">
        <v>225</v>
      </c>
      <c r="N1774" s="447" t="s">
        <v>225</v>
      </c>
    </row>
    <row r="1775" spans="1:14" x14ac:dyDescent="0.3">
      <c r="A1775" s="447">
        <v>706583</v>
      </c>
      <c r="B1775" s="447" t="s">
        <v>317</v>
      </c>
      <c r="C1775" s="447" t="s">
        <v>226</v>
      </c>
      <c r="D1775" s="447" t="s">
        <v>225</v>
      </c>
      <c r="E1775" s="447" t="s">
        <v>226</v>
      </c>
      <c r="F1775" s="447" t="s">
        <v>225</v>
      </c>
      <c r="G1775" s="447" t="s">
        <v>226</v>
      </c>
      <c r="H1775" s="447" t="s">
        <v>225</v>
      </c>
      <c r="I1775" s="447" t="s">
        <v>225</v>
      </c>
      <c r="J1775" s="447" t="s">
        <v>225</v>
      </c>
      <c r="K1775" s="447" t="s">
        <v>225</v>
      </c>
      <c r="L1775" s="447" t="s">
        <v>225</v>
      </c>
      <c r="M1775" s="447" t="s">
        <v>225</v>
      </c>
      <c r="N1775" s="447" t="s">
        <v>225</v>
      </c>
    </row>
    <row r="1776" spans="1:14" x14ac:dyDescent="0.3">
      <c r="A1776" s="447">
        <v>706584</v>
      </c>
      <c r="B1776" s="447" t="s">
        <v>317</v>
      </c>
      <c r="C1776" s="447" t="s">
        <v>226</v>
      </c>
      <c r="D1776" s="447" t="s">
        <v>226</v>
      </c>
      <c r="E1776" s="447" t="s">
        <v>226</v>
      </c>
      <c r="F1776" s="447" t="s">
        <v>225</v>
      </c>
      <c r="G1776" s="447" t="s">
        <v>225</v>
      </c>
      <c r="H1776" s="447" t="s">
        <v>226</v>
      </c>
      <c r="I1776" s="447" t="s">
        <v>225</v>
      </c>
      <c r="J1776" s="447" t="s">
        <v>225</v>
      </c>
      <c r="K1776" s="447" t="s">
        <v>225</v>
      </c>
      <c r="L1776" s="447" t="s">
        <v>225</v>
      </c>
      <c r="M1776" s="447" t="s">
        <v>225</v>
      </c>
      <c r="N1776" s="447" t="s">
        <v>225</v>
      </c>
    </row>
    <row r="1777" spans="1:14" x14ac:dyDescent="0.3">
      <c r="A1777" s="447">
        <v>706586</v>
      </c>
      <c r="B1777" s="447" t="s">
        <v>317</v>
      </c>
      <c r="C1777" s="447" t="s">
        <v>226</v>
      </c>
      <c r="D1777" s="447" t="s">
        <v>225</v>
      </c>
      <c r="E1777" s="447" t="s">
        <v>226</v>
      </c>
      <c r="F1777" s="447" t="s">
        <v>226</v>
      </c>
      <c r="G1777" s="447" t="s">
        <v>226</v>
      </c>
      <c r="H1777" s="447" t="s">
        <v>226</v>
      </c>
      <c r="I1777" s="447" t="s">
        <v>225</v>
      </c>
      <c r="J1777" s="447" t="s">
        <v>225</v>
      </c>
      <c r="K1777" s="447" t="s">
        <v>225</v>
      </c>
      <c r="L1777" s="447" t="s">
        <v>225</v>
      </c>
      <c r="M1777" s="447" t="s">
        <v>225</v>
      </c>
      <c r="N1777" s="447" t="s">
        <v>225</v>
      </c>
    </row>
    <row r="1778" spans="1:14" x14ac:dyDescent="0.3">
      <c r="A1778" s="447">
        <v>706590</v>
      </c>
      <c r="B1778" s="447" t="s">
        <v>317</v>
      </c>
      <c r="C1778" s="447" t="s">
        <v>226</v>
      </c>
      <c r="D1778" s="447" t="s">
        <v>225</v>
      </c>
      <c r="E1778" s="447" t="s">
        <v>226</v>
      </c>
      <c r="F1778" s="447" t="s">
        <v>225</v>
      </c>
      <c r="G1778" s="447" t="s">
        <v>226</v>
      </c>
      <c r="H1778" s="447" t="s">
        <v>226</v>
      </c>
      <c r="I1778" s="447" t="s">
        <v>225</v>
      </c>
      <c r="J1778" s="447" t="s">
        <v>225</v>
      </c>
      <c r="K1778" s="447" t="s">
        <v>225</v>
      </c>
      <c r="L1778" s="447" t="s">
        <v>225</v>
      </c>
      <c r="M1778" s="447" t="s">
        <v>225</v>
      </c>
      <c r="N1778" s="447" t="s">
        <v>225</v>
      </c>
    </row>
    <row r="1779" spans="1:14" x14ac:dyDescent="0.3">
      <c r="A1779" s="447">
        <v>706591</v>
      </c>
      <c r="B1779" s="447" t="s">
        <v>317</v>
      </c>
      <c r="C1779" s="447" t="s">
        <v>226</v>
      </c>
      <c r="D1779" s="447" t="s">
        <v>226</v>
      </c>
      <c r="E1779" s="447" t="s">
        <v>226</v>
      </c>
      <c r="F1779" s="447" t="s">
        <v>226</v>
      </c>
      <c r="G1779" s="447" t="s">
        <v>226</v>
      </c>
      <c r="H1779" s="447" t="s">
        <v>226</v>
      </c>
      <c r="I1779" s="447" t="s">
        <v>225</v>
      </c>
      <c r="J1779" s="447" t="s">
        <v>225</v>
      </c>
      <c r="K1779" s="447" t="s">
        <v>225</v>
      </c>
      <c r="L1779" s="447" t="s">
        <v>225</v>
      </c>
      <c r="M1779" s="447" t="s">
        <v>225</v>
      </c>
      <c r="N1779" s="447" t="s">
        <v>225</v>
      </c>
    </row>
    <row r="1780" spans="1:14" x14ac:dyDescent="0.3">
      <c r="A1780" s="447">
        <v>706594</v>
      </c>
      <c r="B1780" s="447" t="s">
        <v>317</v>
      </c>
      <c r="C1780" s="447" t="s">
        <v>226</v>
      </c>
      <c r="D1780" s="447" t="s">
        <v>225</v>
      </c>
      <c r="E1780" s="447" t="s">
        <v>225</v>
      </c>
      <c r="F1780" s="447" t="s">
        <v>225</v>
      </c>
      <c r="G1780" s="447" t="s">
        <v>225</v>
      </c>
      <c r="H1780" s="447" t="s">
        <v>226</v>
      </c>
      <c r="I1780" s="447" t="s">
        <v>225</v>
      </c>
      <c r="J1780" s="447" t="s">
        <v>225</v>
      </c>
      <c r="K1780" s="447" t="s">
        <v>225</v>
      </c>
      <c r="L1780" s="447" t="s">
        <v>225</v>
      </c>
      <c r="M1780" s="447" t="s">
        <v>225</v>
      </c>
      <c r="N1780" s="447" t="s">
        <v>225</v>
      </c>
    </row>
    <row r="1781" spans="1:14" x14ac:dyDescent="0.3">
      <c r="A1781" s="447">
        <v>706599</v>
      </c>
      <c r="B1781" s="447" t="s">
        <v>317</v>
      </c>
      <c r="C1781" s="447" t="s">
        <v>226</v>
      </c>
      <c r="D1781" s="447" t="s">
        <v>226</v>
      </c>
      <c r="E1781" s="447" t="s">
        <v>226</v>
      </c>
      <c r="F1781" s="447" t="s">
        <v>226</v>
      </c>
      <c r="G1781" s="447" t="s">
        <v>225</v>
      </c>
      <c r="H1781" s="447" t="s">
        <v>225</v>
      </c>
      <c r="I1781" s="447" t="s">
        <v>225</v>
      </c>
      <c r="J1781" s="447" t="s">
        <v>225</v>
      </c>
      <c r="K1781" s="447" t="s">
        <v>225</v>
      </c>
      <c r="L1781" s="447" t="s">
        <v>225</v>
      </c>
      <c r="M1781" s="447" t="s">
        <v>225</v>
      </c>
      <c r="N1781" s="447" t="s">
        <v>225</v>
      </c>
    </row>
    <row r="1782" spans="1:14" x14ac:dyDescent="0.3">
      <c r="A1782" s="447">
        <v>706600</v>
      </c>
      <c r="B1782" s="447" t="s">
        <v>317</v>
      </c>
      <c r="C1782" s="447" t="s">
        <v>226</v>
      </c>
      <c r="D1782" s="447" t="s">
        <v>225</v>
      </c>
      <c r="E1782" s="447" t="s">
        <v>226</v>
      </c>
      <c r="F1782" s="447" t="s">
        <v>225</v>
      </c>
      <c r="G1782" s="447" t="s">
        <v>226</v>
      </c>
      <c r="H1782" s="447" t="s">
        <v>225</v>
      </c>
      <c r="I1782" s="447" t="s">
        <v>225</v>
      </c>
      <c r="J1782" s="447" t="s">
        <v>225</v>
      </c>
      <c r="K1782" s="447" t="s">
        <v>225</v>
      </c>
      <c r="L1782" s="447" t="s">
        <v>225</v>
      </c>
      <c r="M1782" s="447" t="s">
        <v>225</v>
      </c>
      <c r="N1782" s="447" t="s">
        <v>225</v>
      </c>
    </row>
    <row r="1783" spans="1:14" x14ac:dyDescent="0.3">
      <c r="A1783" s="447">
        <v>706601</v>
      </c>
      <c r="B1783" s="447" t="s">
        <v>317</v>
      </c>
      <c r="C1783" s="447" t="s">
        <v>226</v>
      </c>
      <c r="D1783" s="447" t="s">
        <v>226</v>
      </c>
      <c r="E1783" s="447" t="s">
        <v>226</v>
      </c>
      <c r="F1783" s="447" t="s">
        <v>226</v>
      </c>
      <c r="G1783" s="447" t="s">
        <v>226</v>
      </c>
      <c r="H1783" s="447" t="s">
        <v>226</v>
      </c>
      <c r="I1783" s="447" t="s">
        <v>225</v>
      </c>
      <c r="J1783" s="447" t="s">
        <v>225</v>
      </c>
      <c r="K1783" s="447" t="s">
        <v>225</v>
      </c>
      <c r="L1783" s="447" t="s">
        <v>225</v>
      </c>
      <c r="M1783" s="447" t="s">
        <v>225</v>
      </c>
      <c r="N1783" s="447" t="s">
        <v>225</v>
      </c>
    </row>
    <row r="1784" spans="1:14" x14ac:dyDescent="0.3">
      <c r="A1784" s="447">
        <v>706603</v>
      </c>
      <c r="B1784" s="447" t="s">
        <v>317</v>
      </c>
      <c r="C1784" s="447" t="s">
        <v>226</v>
      </c>
      <c r="D1784" s="447" t="s">
        <v>226</v>
      </c>
      <c r="E1784" s="447" t="s">
        <v>226</v>
      </c>
      <c r="F1784" s="447" t="s">
        <v>225</v>
      </c>
      <c r="G1784" s="447" t="s">
        <v>226</v>
      </c>
      <c r="H1784" s="447" t="s">
        <v>225</v>
      </c>
      <c r="I1784" s="447" t="s">
        <v>225</v>
      </c>
      <c r="J1784" s="447" t="s">
        <v>225</v>
      </c>
      <c r="K1784" s="447" t="s">
        <v>225</v>
      </c>
      <c r="L1784" s="447" t="s">
        <v>225</v>
      </c>
      <c r="M1784" s="447" t="s">
        <v>225</v>
      </c>
      <c r="N1784" s="447" t="s">
        <v>225</v>
      </c>
    </row>
    <row r="1785" spans="1:14" x14ac:dyDescent="0.3">
      <c r="A1785" s="447">
        <v>706604</v>
      </c>
      <c r="B1785" s="447" t="s">
        <v>317</v>
      </c>
      <c r="C1785" s="447" t="s">
        <v>226</v>
      </c>
      <c r="D1785" s="447" t="s">
        <v>226</v>
      </c>
      <c r="E1785" s="447" t="s">
        <v>226</v>
      </c>
      <c r="F1785" s="447" t="s">
        <v>226</v>
      </c>
      <c r="G1785" s="447" t="s">
        <v>225</v>
      </c>
      <c r="H1785" s="447" t="s">
        <v>225</v>
      </c>
      <c r="I1785" s="447" t="s">
        <v>225</v>
      </c>
      <c r="J1785" s="447" t="s">
        <v>225</v>
      </c>
      <c r="K1785" s="447" t="s">
        <v>225</v>
      </c>
      <c r="L1785" s="447" t="s">
        <v>225</v>
      </c>
      <c r="M1785" s="447" t="s">
        <v>225</v>
      </c>
      <c r="N1785" s="447" t="s">
        <v>225</v>
      </c>
    </row>
    <row r="1786" spans="1:14" x14ac:dyDescent="0.3">
      <c r="A1786" s="447">
        <v>706605</v>
      </c>
      <c r="B1786" s="447" t="s">
        <v>317</v>
      </c>
      <c r="C1786" s="447" t="s">
        <v>226</v>
      </c>
      <c r="D1786" s="447" t="s">
        <v>225</v>
      </c>
      <c r="E1786" s="447" t="s">
        <v>225</v>
      </c>
      <c r="F1786" s="447" t="s">
        <v>226</v>
      </c>
      <c r="G1786" s="447" t="s">
        <v>226</v>
      </c>
      <c r="H1786" s="447" t="s">
        <v>226</v>
      </c>
      <c r="I1786" s="447" t="s">
        <v>225</v>
      </c>
      <c r="J1786" s="447" t="s">
        <v>225</v>
      </c>
      <c r="K1786" s="447" t="s">
        <v>225</v>
      </c>
      <c r="L1786" s="447" t="s">
        <v>225</v>
      </c>
      <c r="M1786" s="447" t="s">
        <v>225</v>
      </c>
      <c r="N1786" s="447" t="s">
        <v>225</v>
      </c>
    </row>
    <row r="1787" spans="1:14" x14ac:dyDescent="0.3">
      <c r="A1787" s="447">
        <v>706610</v>
      </c>
      <c r="B1787" s="447" t="s">
        <v>317</v>
      </c>
      <c r="C1787" s="447" t="s">
        <v>226</v>
      </c>
      <c r="D1787" s="447" t="s">
        <v>226</v>
      </c>
      <c r="E1787" s="447" t="s">
        <v>226</v>
      </c>
      <c r="F1787" s="447" t="s">
        <v>226</v>
      </c>
      <c r="G1787" s="447" t="s">
        <v>226</v>
      </c>
      <c r="H1787" s="447" t="s">
        <v>226</v>
      </c>
      <c r="I1787" s="447" t="s">
        <v>225</v>
      </c>
      <c r="J1787" s="447" t="s">
        <v>226</v>
      </c>
      <c r="K1787" s="447" t="s">
        <v>226</v>
      </c>
      <c r="L1787" s="447" t="s">
        <v>225</v>
      </c>
      <c r="M1787" s="447" t="s">
        <v>225</v>
      </c>
      <c r="N1787" s="447" t="s">
        <v>225</v>
      </c>
    </row>
    <row r="1788" spans="1:14" x14ac:dyDescent="0.3">
      <c r="A1788" s="447">
        <v>706611</v>
      </c>
      <c r="B1788" s="447" t="s">
        <v>317</v>
      </c>
      <c r="C1788" s="447" t="s">
        <v>226</v>
      </c>
      <c r="D1788" s="447" t="s">
        <v>226</v>
      </c>
      <c r="E1788" s="447" t="s">
        <v>226</v>
      </c>
      <c r="F1788" s="447" t="s">
        <v>226</v>
      </c>
      <c r="G1788" s="447" t="s">
        <v>226</v>
      </c>
      <c r="H1788" s="447" t="s">
        <v>225</v>
      </c>
      <c r="I1788" s="447" t="s">
        <v>225</v>
      </c>
      <c r="J1788" s="447" t="s">
        <v>225</v>
      </c>
      <c r="K1788" s="447" t="s">
        <v>225</v>
      </c>
      <c r="L1788" s="447" t="s">
        <v>225</v>
      </c>
      <c r="M1788" s="447" t="s">
        <v>225</v>
      </c>
      <c r="N1788" s="447" t="s">
        <v>225</v>
      </c>
    </row>
    <row r="1789" spans="1:14" x14ac:dyDescent="0.3">
      <c r="A1789" s="447">
        <v>706613</v>
      </c>
      <c r="B1789" s="447" t="s">
        <v>317</v>
      </c>
      <c r="C1789" s="447" t="s">
        <v>226</v>
      </c>
      <c r="D1789" s="447" t="s">
        <v>225</v>
      </c>
      <c r="E1789" s="447" t="s">
        <v>226</v>
      </c>
      <c r="F1789" s="447" t="s">
        <v>226</v>
      </c>
      <c r="G1789" s="447" t="s">
        <v>225</v>
      </c>
      <c r="H1789" s="447" t="s">
        <v>225</v>
      </c>
      <c r="I1789" s="447" t="s">
        <v>225</v>
      </c>
      <c r="J1789" s="447" t="s">
        <v>225</v>
      </c>
      <c r="K1789" s="447" t="s">
        <v>225</v>
      </c>
      <c r="L1789" s="447" t="s">
        <v>225</v>
      </c>
      <c r="M1789" s="447" t="s">
        <v>225</v>
      </c>
      <c r="N1789" s="447" t="s">
        <v>225</v>
      </c>
    </row>
    <row r="1790" spans="1:14" x14ac:dyDescent="0.3">
      <c r="A1790" s="447">
        <v>706615</v>
      </c>
      <c r="B1790" s="447" t="s">
        <v>317</v>
      </c>
      <c r="C1790" s="447" t="s">
        <v>226</v>
      </c>
      <c r="D1790" s="447" t="s">
        <v>226</v>
      </c>
      <c r="E1790" s="447" t="s">
        <v>225</v>
      </c>
      <c r="F1790" s="447" t="s">
        <v>225</v>
      </c>
      <c r="G1790" s="447" t="s">
        <v>225</v>
      </c>
      <c r="H1790" s="447" t="s">
        <v>225</v>
      </c>
      <c r="I1790" s="447" t="s">
        <v>225</v>
      </c>
      <c r="J1790" s="447" t="s">
        <v>225</v>
      </c>
      <c r="K1790" s="447" t="s">
        <v>225</v>
      </c>
      <c r="L1790" s="447" t="s">
        <v>225</v>
      </c>
      <c r="M1790" s="447" t="s">
        <v>225</v>
      </c>
      <c r="N1790" s="447" t="s">
        <v>225</v>
      </c>
    </row>
    <row r="1791" spans="1:14" x14ac:dyDescent="0.3">
      <c r="A1791" s="447">
        <v>706619</v>
      </c>
      <c r="B1791" s="447" t="s">
        <v>317</v>
      </c>
      <c r="C1791" s="447" t="s">
        <v>226</v>
      </c>
      <c r="D1791" s="447" t="s">
        <v>226</v>
      </c>
      <c r="E1791" s="447" t="s">
        <v>225</v>
      </c>
      <c r="F1791" s="447" t="s">
        <v>225</v>
      </c>
      <c r="G1791" s="447" t="s">
        <v>225</v>
      </c>
      <c r="H1791" s="447" t="s">
        <v>226</v>
      </c>
      <c r="I1791" s="447" t="s">
        <v>225</v>
      </c>
      <c r="J1791" s="447" t="s">
        <v>225</v>
      </c>
      <c r="K1791" s="447" t="s">
        <v>225</v>
      </c>
      <c r="L1791" s="447" t="s">
        <v>225</v>
      </c>
      <c r="M1791" s="447" t="s">
        <v>225</v>
      </c>
      <c r="N1791" s="447" t="s">
        <v>225</v>
      </c>
    </row>
    <row r="1792" spans="1:14" x14ac:dyDescent="0.3">
      <c r="A1792" s="447">
        <v>706622</v>
      </c>
      <c r="B1792" s="447" t="s">
        <v>317</v>
      </c>
      <c r="C1792" s="447" t="s">
        <v>226</v>
      </c>
      <c r="D1792" s="447" t="s">
        <v>226</v>
      </c>
      <c r="E1792" s="447" t="s">
        <v>226</v>
      </c>
      <c r="F1792" s="447" t="s">
        <v>226</v>
      </c>
      <c r="G1792" s="447" t="s">
        <v>226</v>
      </c>
      <c r="H1792" s="447" t="s">
        <v>226</v>
      </c>
      <c r="I1792" s="447" t="s">
        <v>225</v>
      </c>
      <c r="J1792" s="447" t="s">
        <v>225</v>
      </c>
      <c r="K1792" s="447" t="s">
        <v>225</v>
      </c>
      <c r="L1792" s="447" t="s">
        <v>225</v>
      </c>
      <c r="M1792" s="447" t="s">
        <v>225</v>
      </c>
      <c r="N1792" s="447" t="s">
        <v>225</v>
      </c>
    </row>
    <row r="1793" spans="1:14" x14ac:dyDescent="0.3">
      <c r="A1793" s="447">
        <v>706624</v>
      </c>
      <c r="B1793" s="447" t="s">
        <v>317</v>
      </c>
      <c r="C1793" s="447" t="s">
        <v>226</v>
      </c>
      <c r="D1793" s="447" t="s">
        <v>226</v>
      </c>
      <c r="E1793" s="447" t="s">
        <v>226</v>
      </c>
      <c r="F1793" s="447" t="s">
        <v>225</v>
      </c>
      <c r="G1793" s="447" t="s">
        <v>225</v>
      </c>
      <c r="H1793" s="447" t="s">
        <v>226</v>
      </c>
      <c r="I1793" s="447" t="s">
        <v>225</v>
      </c>
      <c r="J1793" s="447" t="s">
        <v>225</v>
      </c>
      <c r="K1793" s="447" t="s">
        <v>225</v>
      </c>
      <c r="L1793" s="447" t="s">
        <v>225</v>
      </c>
      <c r="M1793" s="447" t="s">
        <v>225</v>
      </c>
      <c r="N1793" s="447" t="s">
        <v>225</v>
      </c>
    </row>
    <row r="1794" spans="1:14" x14ac:dyDescent="0.3">
      <c r="A1794" s="447">
        <v>706635</v>
      </c>
      <c r="B1794" s="447" t="s">
        <v>317</v>
      </c>
      <c r="C1794" s="447" t="s">
        <v>226</v>
      </c>
      <c r="D1794" s="447" t="s">
        <v>226</v>
      </c>
      <c r="E1794" s="447" t="s">
        <v>226</v>
      </c>
      <c r="F1794" s="447" t="s">
        <v>226</v>
      </c>
      <c r="G1794" s="447" t="s">
        <v>226</v>
      </c>
      <c r="H1794" s="447" t="s">
        <v>226</v>
      </c>
      <c r="I1794" s="447" t="s">
        <v>225</v>
      </c>
      <c r="J1794" s="447" t="s">
        <v>225</v>
      </c>
      <c r="K1794" s="447" t="s">
        <v>225</v>
      </c>
      <c r="L1794" s="447" t="s">
        <v>225</v>
      </c>
      <c r="M1794" s="447" t="s">
        <v>225</v>
      </c>
      <c r="N1794" s="447" t="s">
        <v>225</v>
      </c>
    </row>
    <row r="1795" spans="1:14" x14ac:dyDescent="0.3">
      <c r="A1795" s="447">
        <v>706642</v>
      </c>
      <c r="B1795" s="447" t="s">
        <v>317</v>
      </c>
      <c r="C1795" s="447" t="s">
        <v>226</v>
      </c>
      <c r="D1795" s="447" t="s">
        <v>226</v>
      </c>
      <c r="E1795" s="447" t="s">
        <v>226</v>
      </c>
      <c r="F1795" s="447" t="s">
        <v>224</v>
      </c>
      <c r="G1795" s="447" t="s">
        <v>226</v>
      </c>
      <c r="H1795" s="447" t="s">
        <v>224</v>
      </c>
      <c r="I1795" s="447" t="s">
        <v>225</v>
      </c>
      <c r="J1795" s="447" t="s">
        <v>225</v>
      </c>
      <c r="K1795" s="447" t="s">
        <v>225</v>
      </c>
      <c r="L1795" s="447" t="s">
        <v>225</v>
      </c>
      <c r="M1795" s="447" t="s">
        <v>225</v>
      </c>
      <c r="N1795" s="447" t="s">
        <v>225</v>
      </c>
    </row>
    <row r="1796" spans="1:14" x14ac:dyDescent="0.3">
      <c r="A1796" s="447">
        <v>706650</v>
      </c>
      <c r="B1796" s="447" t="s">
        <v>317</v>
      </c>
      <c r="C1796" s="447" t="s">
        <v>226</v>
      </c>
      <c r="D1796" s="447" t="s">
        <v>226</v>
      </c>
      <c r="E1796" s="447" t="s">
        <v>226</v>
      </c>
      <c r="F1796" s="447" t="s">
        <v>226</v>
      </c>
      <c r="G1796" s="447" t="s">
        <v>226</v>
      </c>
      <c r="H1796" s="447" t="s">
        <v>225</v>
      </c>
      <c r="I1796" s="447" t="s">
        <v>225</v>
      </c>
      <c r="J1796" s="447" t="s">
        <v>225</v>
      </c>
      <c r="K1796" s="447" t="s">
        <v>225</v>
      </c>
      <c r="L1796" s="447" t="s">
        <v>225</v>
      </c>
      <c r="M1796" s="447" t="s">
        <v>225</v>
      </c>
      <c r="N1796" s="447" t="s">
        <v>225</v>
      </c>
    </row>
    <row r="1797" spans="1:14" x14ac:dyDescent="0.3">
      <c r="A1797" s="447">
        <v>706657</v>
      </c>
      <c r="B1797" s="447" t="s">
        <v>317</v>
      </c>
      <c r="C1797" s="447" t="s">
        <v>226</v>
      </c>
      <c r="D1797" s="447" t="s">
        <v>226</v>
      </c>
      <c r="E1797" s="447" t="s">
        <v>226</v>
      </c>
      <c r="F1797" s="447" t="s">
        <v>225</v>
      </c>
      <c r="G1797" s="447" t="s">
        <v>226</v>
      </c>
      <c r="H1797" s="447" t="s">
        <v>225</v>
      </c>
      <c r="I1797" s="447" t="s">
        <v>225</v>
      </c>
      <c r="J1797" s="447" t="s">
        <v>225</v>
      </c>
      <c r="K1797" s="447" t="s">
        <v>225</v>
      </c>
      <c r="L1797" s="447" t="s">
        <v>225</v>
      </c>
      <c r="M1797" s="447" t="s">
        <v>225</v>
      </c>
      <c r="N1797" s="447" t="s">
        <v>225</v>
      </c>
    </row>
    <row r="1798" spans="1:14" x14ac:dyDescent="0.3">
      <c r="A1798" s="447">
        <v>706659</v>
      </c>
      <c r="B1798" s="447" t="s">
        <v>317</v>
      </c>
      <c r="C1798" s="447" t="s">
        <v>226</v>
      </c>
      <c r="D1798" s="447" t="s">
        <v>225</v>
      </c>
      <c r="E1798" s="447" t="s">
        <v>226</v>
      </c>
      <c r="F1798" s="447" t="s">
        <v>225</v>
      </c>
      <c r="G1798" s="447" t="s">
        <v>226</v>
      </c>
      <c r="H1798" s="447" t="s">
        <v>226</v>
      </c>
      <c r="I1798" s="447" t="s">
        <v>226</v>
      </c>
      <c r="J1798" s="447" t="s">
        <v>226</v>
      </c>
      <c r="K1798" s="447" t="s">
        <v>226</v>
      </c>
      <c r="L1798" s="447" t="s">
        <v>225</v>
      </c>
      <c r="M1798" s="447" t="s">
        <v>225</v>
      </c>
      <c r="N1798" s="447" t="s">
        <v>226</v>
      </c>
    </row>
    <row r="1799" spans="1:14" x14ac:dyDescent="0.3">
      <c r="A1799" s="447">
        <v>706665</v>
      </c>
      <c r="B1799" s="447" t="s">
        <v>317</v>
      </c>
      <c r="C1799" s="447" t="s">
        <v>226</v>
      </c>
      <c r="D1799" s="447" t="s">
        <v>226</v>
      </c>
      <c r="E1799" s="447" t="s">
        <v>226</v>
      </c>
      <c r="F1799" s="447" t="s">
        <v>226</v>
      </c>
      <c r="G1799" s="447" t="s">
        <v>226</v>
      </c>
      <c r="H1799" s="447" t="s">
        <v>225</v>
      </c>
      <c r="I1799" s="447" t="s">
        <v>225</v>
      </c>
      <c r="J1799" s="447" t="s">
        <v>225</v>
      </c>
      <c r="K1799" s="447" t="s">
        <v>225</v>
      </c>
      <c r="L1799" s="447" t="s">
        <v>225</v>
      </c>
      <c r="M1799" s="447" t="s">
        <v>225</v>
      </c>
      <c r="N1799" s="447" t="s">
        <v>225</v>
      </c>
    </row>
    <row r="1800" spans="1:14" x14ac:dyDescent="0.3">
      <c r="A1800" s="447">
        <v>706668</v>
      </c>
      <c r="B1800" s="447" t="s">
        <v>317</v>
      </c>
      <c r="C1800" s="447" t="s">
        <v>226</v>
      </c>
      <c r="D1800" s="447" t="s">
        <v>226</v>
      </c>
      <c r="E1800" s="447" t="s">
        <v>226</v>
      </c>
      <c r="F1800" s="447" t="s">
        <v>225</v>
      </c>
      <c r="G1800" s="447" t="s">
        <v>225</v>
      </c>
      <c r="H1800" s="447" t="s">
        <v>225</v>
      </c>
      <c r="I1800" s="447" t="s">
        <v>225</v>
      </c>
      <c r="J1800" s="447" t="s">
        <v>225</v>
      </c>
      <c r="K1800" s="447" t="s">
        <v>225</v>
      </c>
      <c r="L1800" s="447" t="s">
        <v>225</v>
      </c>
      <c r="M1800" s="447" t="s">
        <v>225</v>
      </c>
      <c r="N1800" s="447" t="s">
        <v>225</v>
      </c>
    </row>
    <row r="1801" spans="1:14" x14ac:dyDescent="0.3">
      <c r="A1801" s="447">
        <v>706669</v>
      </c>
      <c r="B1801" s="447" t="s">
        <v>317</v>
      </c>
      <c r="C1801" s="447" t="s">
        <v>226</v>
      </c>
      <c r="D1801" s="447" t="s">
        <v>226</v>
      </c>
      <c r="E1801" s="447" t="s">
        <v>225</v>
      </c>
      <c r="F1801" s="447" t="s">
        <v>226</v>
      </c>
      <c r="G1801" s="447" t="s">
        <v>226</v>
      </c>
      <c r="H1801" s="447" t="s">
        <v>225</v>
      </c>
      <c r="I1801" s="447" t="s">
        <v>225</v>
      </c>
      <c r="J1801" s="447" t="s">
        <v>225</v>
      </c>
      <c r="K1801" s="447" t="s">
        <v>225</v>
      </c>
      <c r="L1801" s="447" t="s">
        <v>225</v>
      </c>
      <c r="M1801" s="447" t="s">
        <v>225</v>
      </c>
      <c r="N1801" s="447" t="s">
        <v>225</v>
      </c>
    </row>
    <row r="1802" spans="1:14" x14ac:dyDescent="0.3">
      <c r="A1802" s="447">
        <v>706670</v>
      </c>
      <c r="B1802" s="447" t="s">
        <v>317</v>
      </c>
      <c r="C1802" s="447" t="s">
        <v>226</v>
      </c>
      <c r="D1802" s="447" t="s">
        <v>225</v>
      </c>
      <c r="E1802" s="447" t="s">
        <v>225</v>
      </c>
      <c r="F1802" s="447" t="s">
        <v>226</v>
      </c>
      <c r="G1802" s="447" t="s">
        <v>226</v>
      </c>
      <c r="H1802" s="447" t="s">
        <v>225</v>
      </c>
      <c r="I1802" s="447" t="s">
        <v>225</v>
      </c>
      <c r="J1802" s="447" t="s">
        <v>225</v>
      </c>
      <c r="K1802" s="447" t="s">
        <v>225</v>
      </c>
      <c r="L1802" s="447" t="s">
        <v>225</v>
      </c>
      <c r="M1802" s="447" t="s">
        <v>225</v>
      </c>
      <c r="N1802" s="447" t="s">
        <v>225</v>
      </c>
    </row>
    <row r="1803" spans="1:14" x14ac:dyDescent="0.3">
      <c r="A1803" s="447">
        <v>706673</v>
      </c>
      <c r="B1803" s="447" t="s">
        <v>317</v>
      </c>
      <c r="C1803" s="447" t="s">
        <v>226</v>
      </c>
      <c r="D1803" s="447" t="s">
        <v>225</v>
      </c>
      <c r="E1803" s="447" t="s">
        <v>226</v>
      </c>
      <c r="F1803" s="447" t="s">
        <v>225</v>
      </c>
      <c r="G1803" s="447" t="s">
        <v>226</v>
      </c>
      <c r="H1803" s="447" t="s">
        <v>225</v>
      </c>
      <c r="I1803" s="447" t="s">
        <v>225</v>
      </c>
      <c r="J1803" s="447" t="s">
        <v>225</v>
      </c>
      <c r="K1803" s="447" t="s">
        <v>225</v>
      </c>
      <c r="L1803" s="447" t="s">
        <v>225</v>
      </c>
      <c r="M1803" s="447" t="s">
        <v>225</v>
      </c>
      <c r="N1803" s="447" t="s">
        <v>225</v>
      </c>
    </row>
    <row r="1804" spans="1:14" x14ac:dyDescent="0.3">
      <c r="A1804" s="447">
        <v>706684</v>
      </c>
      <c r="B1804" s="447" t="s">
        <v>317</v>
      </c>
      <c r="C1804" s="447" t="s">
        <v>226</v>
      </c>
      <c r="D1804" s="447" t="s">
        <v>226</v>
      </c>
      <c r="E1804" s="447" t="s">
        <v>226</v>
      </c>
      <c r="F1804" s="447" t="s">
        <v>226</v>
      </c>
      <c r="G1804" s="447" t="s">
        <v>226</v>
      </c>
      <c r="H1804" s="447" t="s">
        <v>226</v>
      </c>
      <c r="I1804" s="447" t="s">
        <v>225</v>
      </c>
      <c r="J1804" s="447" t="s">
        <v>225</v>
      </c>
      <c r="K1804" s="447" t="s">
        <v>225</v>
      </c>
      <c r="L1804" s="447" t="s">
        <v>225</v>
      </c>
      <c r="M1804" s="447" t="s">
        <v>225</v>
      </c>
      <c r="N1804" s="447" t="s">
        <v>225</v>
      </c>
    </row>
    <row r="1805" spans="1:14" x14ac:dyDescent="0.3">
      <c r="A1805" s="447">
        <v>706689</v>
      </c>
      <c r="B1805" s="447" t="s">
        <v>317</v>
      </c>
      <c r="C1805" s="447" t="s">
        <v>226</v>
      </c>
      <c r="D1805" s="447" t="s">
        <v>226</v>
      </c>
      <c r="E1805" s="447" t="s">
        <v>226</v>
      </c>
      <c r="F1805" s="447" t="s">
        <v>226</v>
      </c>
      <c r="G1805" s="447" t="s">
        <v>226</v>
      </c>
      <c r="H1805" s="447" t="s">
        <v>225</v>
      </c>
      <c r="I1805" s="447" t="s">
        <v>225</v>
      </c>
      <c r="J1805" s="447" t="s">
        <v>225</v>
      </c>
      <c r="K1805" s="447" t="s">
        <v>225</v>
      </c>
      <c r="L1805" s="447" t="s">
        <v>225</v>
      </c>
      <c r="M1805" s="447" t="s">
        <v>225</v>
      </c>
      <c r="N1805" s="447" t="s">
        <v>225</v>
      </c>
    </row>
    <row r="1806" spans="1:14" x14ac:dyDescent="0.3">
      <c r="A1806" s="447">
        <v>706695</v>
      </c>
      <c r="B1806" s="447" t="s">
        <v>317</v>
      </c>
      <c r="C1806" s="447" t="s">
        <v>226</v>
      </c>
      <c r="D1806" s="447" t="s">
        <v>226</v>
      </c>
      <c r="E1806" s="447" t="s">
        <v>226</v>
      </c>
      <c r="F1806" s="447" t="s">
        <v>225</v>
      </c>
      <c r="G1806" s="447" t="s">
        <v>225</v>
      </c>
      <c r="H1806" s="447" t="s">
        <v>226</v>
      </c>
      <c r="I1806" s="447" t="s">
        <v>225</v>
      </c>
      <c r="J1806" s="447" t="s">
        <v>225</v>
      </c>
      <c r="K1806" s="447" t="s">
        <v>225</v>
      </c>
      <c r="L1806" s="447" t="s">
        <v>225</v>
      </c>
      <c r="M1806" s="447" t="s">
        <v>225</v>
      </c>
      <c r="N1806" s="447" t="s">
        <v>225</v>
      </c>
    </row>
    <row r="1807" spans="1:14" x14ac:dyDescent="0.3">
      <c r="A1807" s="447">
        <v>706696</v>
      </c>
      <c r="B1807" s="447" t="s">
        <v>317</v>
      </c>
      <c r="C1807" s="447" t="s">
        <v>226</v>
      </c>
      <c r="D1807" s="447" t="s">
        <v>226</v>
      </c>
      <c r="E1807" s="447" t="s">
        <v>226</v>
      </c>
      <c r="F1807" s="447" t="s">
        <v>225</v>
      </c>
      <c r="G1807" s="447" t="s">
        <v>226</v>
      </c>
      <c r="H1807" s="447" t="s">
        <v>225</v>
      </c>
      <c r="I1807" s="447" t="s">
        <v>225</v>
      </c>
      <c r="J1807" s="447" t="s">
        <v>225</v>
      </c>
      <c r="K1807" s="447" t="s">
        <v>225</v>
      </c>
      <c r="L1807" s="447" t="s">
        <v>225</v>
      </c>
      <c r="M1807" s="447" t="s">
        <v>225</v>
      </c>
      <c r="N1807" s="447" t="s">
        <v>225</v>
      </c>
    </row>
    <row r="1808" spans="1:14" x14ac:dyDescent="0.3">
      <c r="A1808" s="447">
        <v>706697</v>
      </c>
      <c r="B1808" s="447" t="s">
        <v>317</v>
      </c>
      <c r="C1808" s="447" t="s">
        <v>226</v>
      </c>
      <c r="D1808" s="447" t="s">
        <v>225</v>
      </c>
      <c r="E1808" s="447" t="s">
        <v>226</v>
      </c>
      <c r="F1808" s="447" t="s">
        <v>225</v>
      </c>
      <c r="G1808" s="447" t="s">
        <v>225</v>
      </c>
      <c r="H1808" s="447" t="s">
        <v>225</v>
      </c>
      <c r="I1808" s="447" t="s">
        <v>225</v>
      </c>
      <c r="J1808" s="447" t="s">
        <v>225</v>
      </c>
      <c r="K1808" s="447" t="s">
        <v>225</v>
      </c>
      <c r="L1808" s="447" t="s">
        <v>225</v>
      </c>
      <c r="M1808" s="447" t="s">
        <v>225</v>
      </c>
      <c r="N1808" s="447" t="s">
        <v>225</v>
      </c>
    </row>
    <row r="1809" spans="1:14" x14ac:dyDescent="0.3">
      <c r="A1809" s="447">
        <v>706702</v>
      </c>
      <c r="B1809" s="447" t="s">
        <v>317</v>
      </c>
      <c r="C1809" s="447" t="s">
        <v>226</v>
      </c>
      <c r="D1809" s="447" t="s">
        <v>225</v>
      </c>
      <c r="E1809" s="447" t="s">
        <v>226</v>
      </c>
      <c r="F1809" s="447" t="s">
        <v>226</v>
      </c>
      <c r="G1809" s="447" t="s">
        <v>226</v>
      </c>
      <c r="H1809" s="447" t="s">
        <v>225</v>
      </c>
      <c r="I1809" s="447" t="s">
        <v>225</v>
      </c>
      <c r="J1809" s="447" t="s">
        <v>225</v>
      </c>
      <c r="K1809" s="447" t="s">
        <v>225</v>
      </c>
      <c r="L1809" s="447" t="s">
        <v>225</v>
      </c>
      <c r="M1809" s="447" t="s">
        <v>225</v>
      </c>
      <c r="N1809" s="447" t="s">
        <v>225</v>
      </c>
    </row>
    <row r="1810" spans="1:14" x14ac:dyDescent="0.3">
      <c r="A1810" s="447">
        <v>706708</v>
      </c>
      <c r="B1810" s="447" t="s">
        <v>317</v>
      </c>
      <c r="C1810" s="447" t="s">
        <v>226</v>
      </c>
      <c r="D1810" s="447" t="s">
        <v>226</v>
      </c>
      <c r="E1810" s="447" t="s">
        <v>226</v>
      </c>
      <c r="F1810" s="447" t="s">
        <v>225</v>
      </c>
      <c r="G1810" s="447" t="s">
        <v>225</v>
      </c>
      <c r="H1810" s="447" t="s">
        <v>226</v>
      </c>
      <c r="I1810" s="447" t="s">
        <v>225</v>
      </c>
      <c r="J1810" s="447" t="s">
        <v>225</v>
      </c>
      <c r="K1810" s="447" t="s">
        <v>225</v>
      </c>
      <c r="L1810" s="447" t="s">
        <v>225</v>
      </c>
      <c r="M1810" s="447" t="s">
        <v>225</v>
      </c>
      <c r="N1810" s="447" t="s">
        <v>225</v>
      </c>
    </row>
    <row r="1811" spans="1:14" x14ac:dyDescent="0.3">
      <c r="A1811" s="447">
        <v>706714</v>
      </c>
      <c r="B1811" s="447" t="s">
        <v>317</v>
      </c>
      <c r="C1811" s="447" t="s">
        <v>226</v>
      </c>
      <c r="D1811" s="447" t="s">
        <v>226</v>
      </c>
      <c r="E1811" s="447" t="s">
        <v>225</v>
      </c>
      <c r="F1811" s="447" t="s">
        <v>225</v>
      </c>
      <c r="G1811" s="447" t="s">
        <v>225</v>
      </c>
      <c r="H1811" s="447" t="s">
        <v>225</v>
      </c>
      <c r="I1811" s="447" t="s">
        <v>225</v>
      </c>
      <c r="J1811" s="447" t="s">
        <v>225</v>
      </c>
      <c r="K1811" s="447" t="s">
        <v>225</v>
      </c>
      <c r="L1811" s="447" t="s">
        <v>225</v>
      </c>
      <c r="M1811" s="447" t="s">
        <v>225</v>
      </c>
      <c r="N1811" s="447" t="s">
        <v>225</v>
      </c>
    </row>
    <row r="1812" spans="1:14" x14ac:dyDescent="0.3">
      <c r="A1812" s="447">
        <v>706722</v>
      </c>
      <c r="B1812" s="447" t="s">
        <v>317</v>
      </c>
      <c r="C1812" s="447" t="s">
        <v>226</v>
      </c>
      <c r="D1812" s="447" t="s">
        <v>225</v>
      </c>
      <c r="E1812" s="447" t="s">
        <v>226</v>
      </c>
      <c r="F1812" s="447" t="s">
        <v>226</v>
      </c>
      <c r="G1812" s="447" t="s">
        <v>225</v>
      </c>
      <c r="H1812" s="447" t="s">
        <v>225</v>
      </c>
      <c r="I1812" s="447" t="s">
        <v>225</v>
      </c>
      <c r="J1812" s="447" t="s">
        <v>225</v>
      </c>
      <c r="K1812" s="447" t="s">
        <v>225</v>
      </c>
      <c r="L1812" s="447" t="s">
        <v>225</v>
      </c>
      <c r="M1812" s="447" t="s">
        <v>225</v>
      </c>
      <c r="N1812" s="447" t="s">
        <v>225</v>
      </c>
    </row>
    <row r="1813" spans="1:14" x14ac:dyDescent="0.3">
      <c r="A1813" s="447">
        <v>706725</v>
      </c>
      <c r="B1813" s="447" t="s">
        <v>317</v>
      </c>
      <c r="C1813" s="447" t="s">
        <v>226</v>
      </c>
      <c r="D1813" s="447" t="s">
        <v>226</v>
      </c>
      <c r="E1813" s="447" t="s">
        <v>226</v>
      </c>
      <c r="F1813" s="447" t="s">
        <v>226</v>
      </c>
      <c r="G1813" s="447" t="s">
        <v>225</v>
      </c>
      <c r="H1813" s="447" t="s">
        <v>225</v>
      </c>
      <c r="I1813" s="447" t="s">
        <v>225</v>
      </c>
      <c r="J1813" s="447" t="s">
        <v>225</v>
      </c>
      <c r="K1813" s="447" t="s">
        <v>225</v>
      </c>
      <c r="L1813" s="447" t="s">
        <v>225</v>
      </c>
      <c r="M1813" s="447" t="s">
        <v>225</v>
      </c>
      <c r="N1813" s="447" t="s">
        <v>225</v>
      </c>
    </row>
    <row r="1814" spans="1:14" x14ac:dyDescent="0.3">
      <c r="A1814" s="447">
        <v>706731</v>
      </c>
      <c r="B1814" s="447" t="s">
        <v>317</v>
      </c>
      <c r="C1814" s="447" t="s">
        <v>226</v>
      </c>
      <c r="D1814" s="447" t="s">
        <v>226</v>
      </c>
      <c r="E1814" s="447" t="s">
        <v>226</v>
      </c>
      <c r="F1814" s="447" t="s">
        <v>225</v>
      </c>
      <c r="G1814" s="447" t="s">
        <v>226</v>
      </c>
      <c r="H1814" s="447" t="s">
        <v>225</v>
      </c>
      <c r="I1814" s="447" t="s">
        <v>225</v>
      </c>
      <c r="J1814" s="447" t="s">
        <v>225</v>
      </c>
      <c r="K1814" s="447" t="s">
        <v>225</v>
      </c>
      <c r="L1814" s="447" t="s">
        <v>225</v>
      </c>
      <c r="M1814" s="447" t="s">
        <v>225</v>
      </c>
      <c r="N1814" s="447" t="s">
        <v>225</v>
      </c>
    </row>
    <row r="1815" spans="1:14" x14ac:dyDescent="0.3">
      <c r="A1815" s="447">
        <v>706733</v>
      </c>
      <c r="B1815" s="447" t="s">
        <v>317</v>
      </c>
      <c r="C1815" s="447" t="s">
        <v>226</v>
      </c>
      <c r="D1815" s="447" t="s">
        <v>226</v>
      </c>
      <c r="E1815" s="447" t="s">
        <v>226</v>
      </c>
      <c r="F1815" s="447" t="s">
        <v>226</v>
      </c>
      <c r="G1815" s="447" t="s">
        <v>226</v>
      </c>
      <c r="H1815" s="447" t="s">
        <v>226</v>
      </c>
      <c r="I1815" s="447" t="s">
        <v>225</v>
      </c>
      <c r="J1815" s="447" t="s">
        <v>225</v>
      </c>
      <c r="K1815" s="447" t="s">
        <v>225</v>
      </c>
      <c r="L1815" s="447" t="s">
        <v>225</v>
      </c>
      <c r="M1815" s="447" t="s">
        <v>225</v>
      </c>
      <c r="N1815" s="447" t="s">
        <v>225</v>
      </c>
    </row>
    <row r="1816" spans="1:14" x14ac:dyDescent="0.3">
      <c r="A1816" s="447">
        <v>706734</v>
      </c>
      <c r="B1816" s="447" t="s">
        <v>317</v>
      </c>
      <c r="C1816" s="447" t="s">
        <v>226</v>
      </c>
      <c r="D1816" s="447" t="s">
        <v>226</v>
      </c>
      <c r="E1816" s="447" t="s">
        <v>225</v>
      </c>
      <c r="F1816" s="447" t="s">
        <v>225</v>
      </c>
      <c r="G1816" s="447" t="s">
        <v>225</v>
      </c>
      <c r="H1816" s="447" t="s">
        <v>225</v>
      </c>
      <c r="I1816" s="447" t="s">
        <v>225</v>
      </c>
      <c r="J1816" s="447" t="s">
        <v>225</v>
      </c>
      <c r="K1816" s="447" t="s">
        <v>225</v>
      </c>
      <c r="L1816" s="447" t="s">
        <v>225</v>
      </c>
      <c r="M1816" s="447" t="s">
        <v>225</v>
      </c>
      <c r="N1816" s="447" t="s">
        <v>225</v>
      </c>
    </row>
    <row r="1817" spans="1:14" x14ac:dyDescent="0.3">
      <c r="A1817" s="447">
        <v>706735</v>
      </c>
      <c r="B1817" s="447" t="s">
        <v>317</v>
      </c>
      <c r="C1817" s="447" t="s">
        <v>226</v>
      </c>
      <c r="D1817" s="447" t="s">
        <v>226</v>
      </c>
      <c r="E1817" s="447" t="s">
        <v>226</v>
      </c>
      <c r="F1817" s="447" t="s">
        <v>226</v>
      </c>
      <c r="G1817" s="447" t="s">
        <v>226</v>
      </c>
      <c r="H1817" s="447" t="s">
        <v>225</v>
      </c>
      <c r="I1817" s="447" t="s">
        <v>225</v>
      </c>
      <c r="J1817" s="447" t="s">
        <v>225</v>
      </c>
      <c r="K1817" s="447" t="s">
        <v>225</v>
      </c>
      <c r="L1817" s="447" t="s">
        <v>225</v>
      </c>
      <c r="M1817" s="447" t="s">
        <v>225</v>
      </c>
      <c r="N1817" s="447" t="s">
        <v>225</v>
      </c>
    </row>
    <row r="1818" spans="1:14" x14ac:dyDescent="0.3">
      <c r="A1818" s="447">
        <v>706741</v>
      </c>
      <c r="B1818" s="447" t="s">
        <v>317</v>
      </c>
      <c r="C1818" s="447" t="s">
        <v>226</v>
      </c>
      <c r="D1818" s="447" t="s">
        <v>225</v>
      </c>
      <c r="E1818" s="447" t="s">
        <v>226</v>
      </c>
      <c r="F1818" s="447" t="s">
        <v>226</v>
      </c>
      <c r="G1818" s="447" t="s">
        <v>226</v>
      </c>
      <c r="H1818" s="447" t="s">
        <v>226</v>
      </c>
      <c r="I1818" s="447" t="s">
        <v>225</v>
      </c>
      <c r="J1818" s="447" t="s">
        <v>225</v>
      </c>
      <c r="K1818" s="447" t="s">
        <v>225</v>
      </c>
      <c r="L1818" s="447" t="s">
        <v>225</v>
      </c>
      <c r="M1818" s="447" t="s">
        <v>225</v>
      </c>
      <c r="N1818" s="447" t="s">
        <v>225</v>
      </c>
    </row>
    <row r="1819" spans="1:14" x14ac:dyDescent="0.3">
      <c r="A1819" s="447">
        <v>706742</v>
      </c>
      <c r="B1819" s="447" t="s">
        <v>317</v>
      </c>
      <c r="C1819" s="447" t="s">
        <v>226</v>
      </c>
      <c r="D1819" s="447" t="s">
        <v>226</v>
      </c>
      <c r="E1819" s="447" t="s">
        <v>226</v>
      </c>
      <c r="F1819" s="447" t="s">
        <v>225</v>
      </c>
      <c r="G1819" s="447" t="s">
        <v>225</v>
      </c>
      <c r="H1819" s="447" t="s">
        <v>226</v>
      </c>
      <c r="I1819" s="447" t="s">
        <v>225</v>
      </c>
      <c r="J1819" s="447" t="s">
        <v>225</v>
      </c>
      <c r="K1819" s="447" t="s">
        <v>225</v>
      </c>
      <c r="L1819" s="447" t="s">
        <v>225</v>
      </c>
      <c r="M1819" s="447" t="s">
        <v>225</v>
      </c>
      <c r="N1819" s="447" t="s">
        <v>225</v>
      </c>
    </row>
    <row r="1820" spans="1:14" x14ac:dyDescent="0.3">
      <c r="A1820" s="447">
        <v>706743</v>
      </c>
      <c r="B1820" s="447" t="s">
        <v>317</v>
      </c>
      <c r="C1820" s="447" t="s">
        <v>226</v>
      </c>
      <c r="D1820" s="447" t="s">
        <v>226</v>
      </c>
      <c r="E1820" s="447" t="s">
        <v>225</v>
      </c>
      <c r="F1820" s="447" t="s">
        <v>225</v>
      </c>
      <c r="G1820" s="447" t="s">
        <v>225</v>
      </c>
      <c r="H1820" s="447" t="s">
        <v>226</v>
      </c>
      <c r="I1820" s="447" t="s">
        <v>225</v>
      </c>
      <c r="J1820" s="447" t="s">
        <v>225</v>
      </c>
      <c r="K1820" s="447" t="s">
        <v>225</v>
      </c>
      <c r="L1820" s="447" t="s">
        <v>225</v>
      </c>
      <c r="M1820" s="447" t="s">
        <v>225</v>
      </c>
      <c r="N1820" s="447" t="s">
        <v>225</v>
      </c>
    </row>
    <row r="1821" spans="1:14" x14ac:dyDescent="0.3">
      <c r="A1821" s="447">
        <v>706747</v>
      </c>
      <c r="B1821" s="447" t="s">
        <v>317</v>
      </c>
      <c r="C1821" s="447" t="s">
        <v>226</v>
      </c>
      <c r="D1821" s="447" t="s">
        <v>226</v>
      </c>
      <c r="E1821" s="447" t="s">
        <v>226</v>
      </c>
      <c r="F1821" s="447" t="s">
        <v>225</v>
      </c>
      <c r="G1821" s="447" t="s">
        <v>225</v>
      </c>
      <c r="H1821" s="447" t="s">
        <v>225</v>
      </c>
      <c r="I1821" s="447" t="s">
        <v>225</v>
      </c>
      <c r="J1821" s="447" t="s">
        <v>225</v>
      </c>
      <c r="K1821" s="447" t="s">
        <v>225</v>
      </c>
      <c r="L1821" s="447" t="s">
        <v>225</v>
      </c>
      <c r="M1821" s="447" t="s">
        <v>225</v>
      </c>
      <c r="N1821" s="447" t="s">
        <v>225</v>
      </c>
    </row>
    <row r="1822" spans="1:14" x14ac:dyDescent="0.3">
      <c r="A1822" s="447">
        <v>706087</v>
      </c>
      <c r="B1822" s="447" t="s">
        <v>317</v>
      </c>
      <c r="C1822" s="447" t="s">
        <v>226</v>
      </c>
      <c r="D1822" s="447" t="s">
        <v>225</v>
      </c>
      <c r="E1822" s="447" t="s">
        <v>226</v>
      </c>
      <c r="F1822" s="447" t="s">
        <v>225</v>
      </c>
      <c r="G1822" s="447" t="s">
        <v>226</v>
      </c>
      <c r="H1822" s="447" t="s">
        <v>226</v>
      </c>
      <c r="I1822" s="447" t="s">
        <v>226</v>
      </c>
      <c r="J1822" s="447" t="s">
        <v>225</v>
      </c>
      <c r="K1822" s="447" t="s">
        <v>226</v>
      </c>
      <c r="L1822" s="447" t="s">
        <v>226</v>
      </c>
      <c r="M1822" s="447" t="s">
        <v>226</v>
      </c>
      <c r="N1822" s="447" t="s">
        <v>225</v>
      </c>
    </row>
    <row r="1823" spans="1:14" x14ac:dyDescent="0.3">
      <c r="A1823" s="447">
        <v>705534</v>
      </c>
      <c r="B1823" s="447" t="s">
        <v>317</v>
      </c>
      <c r="C1823" s="447" t="s">
        <v>226</v>
      </c>
      <c r="D1823" s="447" t="s">
        <v>224</v>
      </c>
      <c r="E1823" s="447" t="s">
        <v>224</v>
      </c>
      <c r="F1823" s="447" t="s">
        <v>224</v>
      </c>
      <c r="G1823" s="447" t="s">
        <v>224</v>
      </c>
      <c r="H1823" s="447" t="s">
        <v>224</v>
      </c>
      <c r="I1823" s="447" t="s">
        <v>226</v>
      </c>
      <c r="J1823" s="447" t="s">
        <v>226</v>
      </c>
      <c r="K1823" s="447" t="s">
        <v>226</v>
      </c>
      <c r="L1823" s="447" t="s">
        <v>226</v>
      </c>
      <c r="M1823" s="447" t="s">
        <v>226</v>
      </c>
      <c r="N1823" s="447" t="s">
        <v>226</v>
      </c>
    </row>
    <row r="1824" spans="1:14" x14ac:dyDescent="0.3">
      <c r="A1824" s="447">
        <v>705287</v>
      </c>
      <c r="B1824" s="447" t="s">
        <v>317</v>
      </c>
      <c r="C1824" s="447" t="s">
        <v>226</v>
      </c>
      <c r="D1824" s="447" t="s">
        <v>226</v>
      </c>
      <c r="E1824" s="447" t="s">
        <v>226</v>
      </c>
      <c r="F1824" s="447" t="s">
        <v>226</v>
      </c>
      <c r="G1824" s="447" t="s">
        <v>226</v>
      </c>
      <c r="H1824" s="447" t="s">
        <v>226</v>
      </c>
      <c r="I1824" s="447" t="s">
        <v>225</v>
      </c>
      <c r="J1824" s="447" t="s">
        <v>225</v>
      </c>
      <c r="K1824" s="447" t="s">
        <v>226</v>
      </c>
      <c r="L1824" s="447" t="s">
        <v>225</v>
      </c>
      <c r="M1824" s="447" t="s">
        <v>226</v>
      </c>
      <c r="N1824" s="447" t="s">
        <v>226</v>
      </c>
    </row>
    <row r="1825" spans="1:50" x14ac:dyDescent="0.3">
      <c r="A1825" s="447">
        <v>706019</v>
      </c>
      <c r="B1825" s="447" t="s">
        <v>317</v>
      </c>
      <c r="C1825" s="447" t="s">
        <v>226</v>
      </c>
      <c r="D1825" s="447" t="s">
        <v>225</v>
      </c>
      <c r="E1825" s="447" t="s">
        <v>225</v>
      </c>
      <c r="F1825" s="447" t="s">
        <v>226</v>
      </c>
      <c r="G1825" s="447" t="s">
        <v>226</v>
      </c>
      <c r="H1825" s="447" t="s">
        <v>225</v>
      </c>
      <c r="I1825" s="447" t="s">
        <v>225</v>
      </c>
      <c r="J1825" s="447" t="s">
        <v>226</v>
      </c>
      <c r="K1825" s="447" t="s">
        <v>226</v>
      </c>
      <c r="L1825" s="447" t="s">
        <v>225</v>
      </c>
      <c r="M1825" s="447" t="s">
        <v>225</v>
      </c>
      <c r="N1825" s="447" t="s">
        <v>226</v>
      </c>
    </row>
    <row r="1826" spans="1:50" x14ac:dyDescent="0.3">
      <c r="A1826" s="447">
        <v>705655</v>
      </c>
      <c r="B1826" s="447" t="s">
        <v>317</v>
      </c>
      <c r="C1826" s="447" t="s">
        <v>226</v>
      </c>
      <c r="D1826" s="447" t="s">
        <v>226</v>
      </c>
      <c r="E1826" s="447" t="s">
        <v>226</v>
      </c>
      <c r="F1826" s="447" t="s">
        <v>226</v>
      </c>
      <c r="G1826" s="447" t="s">
        <v>226</v>
      </c>
      <c r="H1826" s="447" t="s">
        <v>225</v>
      </c>
      <c r="I1826" s="447" t="s">
        <v>225</v>
      </c>
      <c r="J1826" s="447" t="s">
        <v>225</v>
      </c>
      <c r="K1826" s="447" t="s">
        <v>225</v>
      </c>
      <c r="L1826" s="447" t="s">
        <v>225</v>
      </c>
      <c r="M1826" s="447" t="s">
        <v>225</v>
      </c>
      <c r="N1826" s="447" t="s">
        <v>225</v>
      </c>
    </row>
    <row r="1827" spans="1:50" x14ac:dyDescent="0.3">
      <c r="A1827" s="447">
        <v>704883</v>
      </c>
      <c r="B1827" s="447" t="s">
        <v>317</v>
      </c>
      <c r="C1827" s="447" t="s">
        <v>226</v>
      </c>
      <c r="D1827" s="447" t="s">
        <v>226</v>
      </c>
      <c r="E1827" s="447" t="s">
        <v>224</v>
      </c>
      <c r="F1827" s="447" t="s">
        <v>226</v>
      </c>
      <c r="G1827" s="447" t="s">
        <v>224</v>
      </c>
      <c r="H1827" s="447" t="s">
        <v>224</v>
      </c>
      <c r="I1827" s="447" t="s">
        <v>224</v>
      </c>
      <c r="J1827" s="447" t="s">
        <v>224</v>
      </c>
      <c r="K1827" s="447" t="s">
        <v>226</v>
      </c>
      <c r="L1827" s="447" t="s">
        <v>226</v>
      </c>
      <c r="M1827" s="447" t="s">
        <v>226</v>
      </c>
      <c r="N1827" s="447" t="s">
        <v>224</v>
      </c>
    </row>
    <row r="1828" spans="1:50" x14ac:dyDescent="0.3">
      <c r="A1828" s="447">
        <v>704066</v>
      </c>
      <c r="B1828" s="447" t="s">
        <v>317</v>
      </c>
      <c r="C1828" s="447" t="s">
        <v>226</v>
      </c>
      <c r="D1828" s="447" t="s">
        <v>224</v>
      </c>
      <c r="E1828" s="447" t="s">
        <v>224</v>
      </c>
      <c r="F1828" s="447" t="s">
        <v>224</v>
      </c>
      <c r="G1828" s="447" t="s">
        <v>224</v>
      </c>
      <c r="H1828" s="447" t="s">
        <v>224</v>
      </c>
      <c r="I1828" s="447" t="s">
        <v>226</v>
      </c>
      <c r="J1828" s="447" t="s">
        <v>226</v>
      </c>
      <c r="K1828" s="447" t="s">
        <v>224</v>
      </c>
      <c r="L1828" s="447" t="s">
        <v>226</v>
      </c>
      <c r="M1828" s="447" t="s">
        <v>226</v>
      </c>
      <c r="N1828" s="447" t="s">
        <v>225</v>
      </c>
    </row>
    <row r="1829" spans="1:50" x14ac:dyDescent="0.3">
      <c r="A1829" s="447">
        <v>706676</v>
      </c>
      <c r="B1829" s="447" t="s">
        <v>317</v>
      </c>
      <c r="C1829" s="447" t="s">
        <v>226</v>
      </c>
      <c r="D1829" s="447" t="s">
        <v>224</v>
      </c>
      <c r="E1829" s="447" t="s">
        <v>224</v>
      </c>
      <c r="F1829" s="447" t="s">
        <v>226</v>
      </c>
      <c r="G1829" s="447" t="s">
        <v>226</v>
      </c>
      <c r="H1829" s="447" t="s">
        <v>225</v>
      </c>
      <c r="I1829" s="447" t="s">
        <v>225</v>
      </c>
      <c r="J1829" s="447" t="s">
        <v>225</v>
      </c>
      <c r="K1829" s="447" t="s">
        <v>225</v>
      </c>
      <c r="L1829" s="447" t="s">
        <v>225</v>
      </c>
      <c r="M1829" s="447" t="s">
        <v>225</v>
      </c>
      <c r="N1829" s="447" t="s">
        <v>225</v>
      </c>
      <c r="O1829" s="447" t="s">
        <v>293</v>
      </c>
      <c r="P1829" s="447" t="s">
        <v>293</v>
      </c>
      <c r="Q1829" s="447" t="s">
        <v>293</v>
      </c>
      <c r="R1829" s="447" t="s">
        <v>293</v>
      </c>
      <c r="S1829" s="447" t="s">
        <v>293</v>
      </c>
      <c r="T1829" s="447" t="s">
        <v>293</v>
      </c>
      <c r="U1829" s="447" t="s">
        <v>293</v>
      </c>
      <c r="V1829" s="447" t="s">
        <v>293</v>
      </c>
      <c r="W1829" s="447" t="s">
        <v>293</v>
      </c>
      <c r="X1829" s="447" t="s">
        <v>293</v>
      </c>
      <c r="Y1829" s="447" t="s">
        <v>293</v>
      </c>
      <c r="Z1829" s="447" t="s">
        <v>293</v>
      </c>
      <c r="AA1829" s="447" t="s">
        <v>293</v>
      </c>
      <c r="AB1829" s="447" t="s">
        <v>293</v>
      </c>
      <c r="AC1829" s="447" t="s">
        <v>293</v>
      </c>
      <c r="AD1829" s="447" t="s">
        <v>293</v>
      </c>
      <c r="AE1829" s="447" t="s">
        <v>293</v>
      </c>
      <c r="AF1829" s="447" t="s">
        <v>293</v>
      </c>
      <c r="AG1829" s="447" t="s">
        <v>293</v>
      </c>
      <c r="AH1829" s="447" t="s">
        <v>293</v>
      </c>
      <c r="AI1829" s="447" t="s">
        <v>293</v>
      </c>
      <c r="AJ1829" s="447" t="s">
        <v>293</v>
      </c>
      <c r="AK1829" s="447" t="s">
        <v>293</v>
      </c>
      <c r="AL1829" s="447" t="s">
        <v>293</v>
      </c>
      <c r="AM1829" s="447" t="s">
        <v>293</v>
      </c>
      <c r="AN1829" s="447" t="s">
        <v>293</v>
      </c>
      <c r="AO1829" s="447" t="s">
        <v>293</v>
      </c>
      <c r="AP1829" s="447" t="s">
        <v>293</v>
      </c>
      <c r="AQ1829" s="447" t="s">
        <v>293</v>
      </c>
      <c r="AR1829" s="447" t="s">
        <v>293</v>
      </c>
      <c r="AS1829" s="447" t="s">
        <v>293</v>
      </c>
      <c r="AT1829" s="447" t="s">
        <v>293</v>
      </c>
      <c r="AU1829" s="447" t="s">
        <v>293</v>
      </c>
      <c r="AV1829" s="447" t="s">
        <v>293</v>
      </c>
      <c r="AW1829" s="447" t="s">
        <v>293</v>
      </c>
      <c r="AX1829" s="447" t="s">
        <v>293</v>
      </c>
    </row>
    <row r="1830" spans="1:50" x14ac:dyDescent="0.3">
      <c r="A1830" s="447">
        <v>707147</v>
      </c>
      <c r="B1830" s="447" t="s">
        <v>317</v>
      </c>
      <c r="C1830" s="447" t="s">
        <v>226</v>
      </c>
      <c r="D1830" s="447" t="s">
        <v>226</v>
      </c>
      <c r="E1830" s="447" t="s">
        <v>226</v>
      </c>
      <c r="F1830" s="447" t="s">
        <v>225</v>
      </c>
      <c r="G1830" s="447" t="s">
        <v>225</v>
      </c>
      <c r="H1830" s="447" t="s">
        <v>225</v>
      </c>
      <c r="I1830" s="447" t="s">
        <v>225</v>
      </c>
      <c r="J1830" s="447" t="s">
        <v>225</v>
      </c>
      <c r="K1830" s="447" t="s">
        <v>225</v>
      </c>
      <c r="L1830" s="447" t="s">
        <v>225</v>
      </c>
      <c r="M1830" s="447" t="s">
        <v>225</v>
      </c>
      <c r="N1830" s="447" t="s">
        <v>225</v>
      </c>
    </row>
    <row r="1831" spans="1:50" x14ac:dyDescent="0.3">
      <c r="A1831" s="447">
        <v>707148</v>
      </c>
      <c r="B1831" s="447" t="s">
        <v>317</v>
      </c>
      <c r="C1831" s="447" t="s">
        <v>226</v>
      </c>
      <c r="D1831" s="447" t="s">
        <v>226</v>
      </c>
      <c r="E1831" s="447" t="s">
        <v>226</v>
      </c>
      <c r="F1831" s="447" t="s">
        <v>225</v>
      </c>
      <c r="G1831" s="447" t="s">
        <v>226</v>
      </c>
      <c r="H1831" s="447" t="s">
        <v>225</v>
      </c>
      <c r="I1831" s="447" t="s">
        <v>225</v>
      </c>
      <c r="J1831" s="447" t="s">
        <v>225</v>
      </c>
      <c r="K1831" s="447" t="s">
        <v>225</v>
      </c>
      <c r="L1831" s="447" t="s">
        <v>225</v>
      </c>
      <c r="M1831" s="447" t="s">
        <v>225</v>
      </c>
      <c r="N1831" s="447" t="s">
        <v>225</v>
      </c>
    </row>
    <row r="1832" spans="1:50" x14ac:dyDescent="0.3">
      <c r="A1832" s="447">
        <v>707149</v>
      </c>
      <c r="B1832" s="447" t="s">
        <v>317</v>
      </c>
      <c r="C1832" s="447" t="s">
        <v>226</v>
      </c>
      <c r="D1832" s="447" t="s">
        <v>225</v>
      </c>
      <c r="E1832" s="447" t="s">
        <v>226</v>
      </c>
      <c r="F1832" s="447" t="s">
        <v>225</v>
      </c>
      <c r="G1832" s="447" t="s">
        <v>225</v>
      </c>
      <c r="H1832" s="447" t="s">
        <v>225</v>
      </c>
      <c r="I1832" s="447" t="s">
        <v>225</v>
      </c>
      <c r="J1832" s="447" t="s">
        <v>225</v>
      </c>
      <c r="K1832" s="447" t="s">
        <v>225</v>
      </c>
      <c r="L1832" s="447" t="s">
        <v>225</v>
      </c>
      <c r="M1832" s="447" t="s">
        <v>225</v>
      </c>
      <c r="N1832" s="447" t="s">
        <v>225</v>
      </c>
    </row>
    <row r="1833" spans="1:50" x14ac:dyDescent="0.3">
      <c r="A1833" s="447">
        <v>707152</v>
      </c>
      <c r="B1833" s="447" t="s">
        <v>317</v>
      </c>
      <c r="C1833" s="447" t="s">
        <v>226</v>
      </c>
      <c r="D1833" s="447" t="s">
        <v>226</v>
      </c>
      <c r="E1833" s="447" t="s">
        <v>226</v>
      </c>
      <c r="F1833" s="447" t="s">
        <v>225</v>
      </c>
      <c r="G1833" s="447" t="s">
        <v>226</v>
      </c>
      <c r="H1833" s="447" t="s">
        <v>226</v>
      </c>
      <c r="I1833" s="447" t="s">
        <v>225</v>
      </c>
      <c r="J1833" s="447" t="s">
        <v>225</v>
      </c>
      <c r="K1833" s="447" t="s">
        <v>225</v>
      </c>
      <c r="L1833" s="447" t="s">
        <v>225</v>
      </c>
      <c r="M1833" s="447" t="s">
        <v>225</v>
      </c>
      <c r="N1833" s="447" t="s">
        <v>225</v>
      </c>
    </row>
    <row r="1834" spans="1:50" x14ac:dyDescent="0.3">
      <c r="A1834" s="447">
        <v>707154</v>
      </c>
      <c r="B1834" s="447" t="s">
        <v>317</v>
      </c>
      <c r="C1834" s="447" t="s">
        <v>226</v>
      </c>
      <c r="D1834" s="447" t="s">
        <v>226</v>
      </c>
      <c r="E1834" s="447" t="s">
        <v>225</v>
      </c>
      <c r="F1834" s="447" t="s">
        <v>225</v>
      </c>
      <c r="G1834" s="447" t="s">
        <v>225</v>
      </c>
      <c r="H1834" s="447" t="s">
        <v>225</v>
      </c>
      <c r="I1834" s="447" t="s">
        <v>225</v>
      </c>
      <c r="J1834" s="447" t="s">
        <v>225</v>
      </c>
      <c r="K1834" s="447" t="s">
        <v>225</v>
      </c>
      <c r="L1834" s="447" t="s">
        <v>225</v>
      </c>
      <c r="M1834" s="447" t="s">
        <v>225</v>
      </c>
      <c r="N1834" s="447" t="s">
        <v>225</v>
      </c>
    </row>
    <row r="1835" spans="1:50" x14ac:dyDescent="0.3">
      <c r="A1835" s="447">
        <v>707155</v>
      </c>
      <c r="B1835" s="447" t="s">
        <v>317</v>
      </c>
      <c r="C1835" s="447" t="s">
        <v>226</v>
      </c>
      <c r="D1835" s="447" t="s">
        <v>226</v>
      </c>
      <c r="E1835" s="447" t="s">
        <v>225</v>
      </c>
      <c r="F1835" s="447" t="s">
        <v>225</v>
      </c>
      <c r="G1835" s="447" t="s">
        <v>225</v>
      </c>
      <c r="H1835" s="447" t="s">
        <v>226</v>
      </c>
      <c r="I1835" s="447" t="s">
        <v>225</v>
      </c>
      <c r="J1835" s="447" t="s">
        <v>225</v>
      </c>
      <c r="K1835" s="447" t="s">
        <v>225</v>
      </c>
      <c r="L1835" s="447" t="s">
        <v>225</v>
      </c>
      <c r="M1835" s="447" t="s">
        <v>225</v>
      </c>
      <c r="N1835" s="447" t="s">
        <v>225</v>
      </c>
    </row>
    <row r="1836" spans="1:50" x14ac:dyDescent="0.3">
      <c r="A1836" s="447">
        <v>707157</v>
      </c>
      <c r="B1836" s="447" t="s">
        <v>317</v>
      </c>
      <c r="C1836" s="447" t="s">
        <v>226</v>
      </c>
      <c r="D1836" s="447" t="s">
        <v>226</v>
      </c>
      <c r="E1836" s="447" t="s">
        <v>226</v>
      </c>
      <c r="F1836" s="447" t="s">
        <v>225</v>
      </c>
      <c r="G1836" s="447" t="s">
        <v>225</v>
      </c>
      <c r="H1836" s="447" t="s">
        <v>225</v>
      </c>
      <c r="I1836" s="447" t="s">
        <v>225</v>
      </c>
      <c r="J1836" s="447" t="s">
        <v>225</v>
      </c>
      <c r="K1836" s="447" t="s">
        <v>225</v>
      </c>
      <c r="L1836" s="447" t="s">
        <v>225</v>
      </c>
      <c r="M1836" s="447" t="s">
        <v>225</v>
      </c>
      <c r="N1836" s="447" t="s">
        <v>225</v>
      </c>
    </row>
    <row r="1837" spans="1:50" x14ac:dyDescent="0.3">
      <c r="A1837" s="447">
        <v>707158</v>
      </c>
      <c r="B1837" s="447" t="s">
        <v>317</v>
      </c>
      <c r="C1837" s="447" t="s">
        <v>226</v>
      </c>
      <c r="D1837" s="447" t="s">
        <v>226</v>
      </c>
      <c r="E1837" s="447" t="s">
        <v>226</v>
      </c>
      <c r="F1837" s="447" t="s">
        <v>226</v>
      </c>
      <c r="G1837" s="447" t="s">
        <v>226</v>
      </c>
      <c r="H1837" s="447" t="s">
        <v>226</v>
      </c>
      <c r="I1837" s="447" t="s">
        <v>225</v>
      </c>
      <c r="J1837" s="447" t="s">
        <v>225</v>
      </c>
      <c r="K1837" s="447" t="s">
        <v>225</v>
      </c>
      <c r="L1837" s="447" t="s">
        <v>225</v>
      </c>
      <c r="M1837" s="447" t="s">
        <v>225</v>
      </c>
      <c r="N1837" s="447" t="s">
        <v>225</v>
      </c>
    </row>
    <row r="1838" spans="1:50" x14ac:dyDescent="0.3">
      <c r="A1838" s="447">
        <v>707159</v>
      </c>
      <c r="B1838" s="447" t="s">
        <v>317</v>
      </c>
      <c r="C1838" s="447" t="s">
        <v>226</v>
      </c>
      <c r="D1838" s="447" t="s">
        <v>226</v>
      </c>
      <c r="E1838" s="447" t="s">
        <v>226</v>
      </c>
      <c r="F1838" s="447" t="s">
        <v>226</v>
      </c>
      <c r="G1838" s="447" t="s">
        <v>226</v>
      </c>
      <c r="H1838" s="447" t="s">
        <v>226</v>
      </c>
      <c r="I1838" s="447" t="s">
        <v>225</v>
      </c>
      <c r="J1838" s="447" t="s">
        <v>225</v>
      </c>
      <c r="K1838" s="447" t="s">
        <v>225</v>
      </c>
      <c r="L1838" s="447" t="s">
        <v>225</v>
      </c>
      <c r="M1838" s="447" t="s">
        <v>225</v>
      </c>
      <c r="N1838" s="447" t="s">
        <v>225</v>
      </c>
    </row>
    <row r="1839" spans="1:50" x14ac:dyDescent="0.3">
      <c r="A1839" s="447">
        <v>707161</v>
      </c>
      <c r="B1839" s="447" t="s">
        <v>317</v>
      </c>
      <c r="C1839" s="447" t="s">
        <v>226</v>
      </c>
      <c r="D1839" s="447" t="s">
        <v>226</v>
      </c>
      <c r="E1839" s="447" t="s">
        <v>226</v>
      </c>
      <c r="F1839" s="447" t="s">
        <v>225</v>
      </c>
      <c r="G1839" s="447" t="s">
        <v>226</v>
      </c>
      <c r="H1839" s="447" t="s">
        <v>226</v>
      </c>
      <c r="I1839" s="447" t="s">
        <v>225</v>
      </c>
      <c r="J1839" s="447" t="s">
        <v>225</v>
      </c>
      <c r="K1839" s="447" t="s">
        <v>225</v>
      </c>
      <c r="L1839" s="447" t="s">
        <v>225</v>
      </c>
      <c r="M1839" s="447" t="s">
        <v>225</v>
      </c>
      <c r="N1839" s="447" t="s">
        <v>225</v>
      </c>
    </row>
    <row r="1840" spans="1:50" x14ac:dyDescent="0.3">
      <c r="A1840" s="447">
        <v>707162</v>
      </c>
      <c r="B1840" s="447" t="s">
        <v>317</v>
      </c>
      <c r="C1840" s="447" t="s">
        <v>226</v>
      </c>
      <c r="D1840" s="447" t="s">
        <v>226</v>
      </c>
      <c r="E1840" s="447" t="s">
        <v>226</v>
      </c>
      <c r="F1840" s="447" t="s">
        <v>226</v>
      </c>
      <c r="G1840" s="447" t="s">
        <v>226</v>
      </c>
      <c r="H1840" s="447" t="s">
        <v>226</v>
      </c>
      <c r="I1840" s="447" t="s">
        <v>225</v>
      </c>
      <c r="J1840" s="447" t="s">
        <v>225</v>
      </c>
      <c r="K1840" s="447" t="s">
        <v>225</v>
      </c>
      <c r="L1840" s="447" t="s">
        <v>225</v>
      </c>
      <c r="M1840" s="447" t="s">
        <v>225</v>
      </c>
      <c r="N1840" s="447" t="s">
        <v>225</v>
      </c>
    </row>
    <row r="1841" spans="1:14" x14ac:dyDescent="0.3">
      <c r="A1841" s="447">
        <v>707163</v>
      </c>
      <c r="B1841" s="447" t="s">
        <v>317</v>
      </c>
      <c r="C1841" s="447" t="s">
        <v>226</v>
      </c>
      <c r="D1841" s="447" t="s">
        <v>226</v>
      </c>
      <c r="E1841" s="447" t="s">
        <v>226</v>
      </c>
      <c r="F1841" s="447" t="s">
        <v>226</v>
      </c>
      <c r="G1841" s="447" t="s">
        <v>226</v>
      </c>
      <c r="H1841" s="447" t="s">
        <v>226</v>
      </c>
      <c r="I1841" s="447" t="s">
        <v>225</v>
      </c>
      <c r="J1841" s="447" t="s">
        <v>225</v>
      </c>
      <c r="K1841" s="447" t="s">
        <v>225</v>
      </c>
      <c r="L1841" s="447" t="s">
        <v>225</v>
      </c>
      <c r="M1841" s="447" t="s">
        <v>225</v>
      </c>
      <c r="N1841" s="447" t="s">
        <v>225</v>
      </c>
    </row>
    <row r="1842" spans="1:14" x14ac:dyDescent="0.3">
      <c r="A1842" s="447">
        <v>707164</v>
      </c>
      <c r="B1842" s="447" t="s">
        <v>317</v>
      </c>
      <c r="C1842" s="447" t="s">
        <v>226</v>
      </c>
      <c r="D1842" s="447" t="s">
        <v>226</v>
      </c>
      <c r="E1842" s="447" t="s">
        <v>226</v>
      </c>
      <c r="F1842" s="447" t="s">
        <v>226</v>
      </c>
      <c r="G1842" s="447" t="s">
        <v>226</v>
      </c>
      <c r="H1842" s="447" t="s">
        <v>226</v>
      </c>
      <c r="I1842" s="447" t="s">
        <v>225</v>
      </c>
      <c r="J1842" s="447" t="s">
        <v>225</v>
      </c>
      <c r="K1842" s="447" t="s">
        <v>225</v>
      </c>
      <c r="L1842" s="447" t="s">
        <v>225</v>
      </c>
      <c r="M1842" s="447" t="s">
        <v>225</v>
      </c>
      <c r="N1842" s="447" t="s">
        <v>225</v>
      </c>
    </row>
    <row r="1843" spans="1:14" x14ac:dyDescent="0.3">
      <c r="A1843" s="447">
        <v>707165</v>
      </c>
      <c r="B1843" s="447" t="s">
        <v>317</v>
      </c>
      <c r="C1843" s="447" t="s">
        <v>226</v>
      </c>
      <c r="D1843" s="447" t="s">
        <v>226</v>
      </c>
      <c r="E1843" s="447" t="s">
        <v>226</v>
      </c>
      <c r="F1843" s="447" t="s">
        <v>226</v>
      </c>
      <c r="G1843" s="447" t="s">
        <v>226</v>
      </c>
      <c r="H1843" s="447" t="s">
        <v>226</v>
      </c>
      <c r="I1843" s="447" t="s">
        <v>225</v>
      </c>
      <c r="J1843" s="447" t="s">
        <v>225</v>
      </c>
      <c r="K1843" s="447" t="s">
        <v>225</v>
      </c>
      <c r="L1843" s="447" t="s">
        <v>225</v>
      </c>
      <c r="M1843" s="447" t="s">
        <v>225</v>
      </c>
      <c r="N1843" s="447" t="s">
        <v>225</v>
      </c>
    </row>
    <row r="1844" spans="1:14" x14ac:dyDescent="0.3">
      <c r="A1844" s="447">
        <v>707170</v>
      </c>
      <c r="B1844" s="447" t="s">
        <v>317</v>
      </c>
      <c r="C1844" s="447" t="s">
        <v>226</v>
      </c>
      <c r="D1844" s="447" t="s">
        <v>226</v>
      </c>
      <c r="E1844" s="447" t="s">
        <v>226</v>
      </c>
      <c r="F1844" s="447" t="s">
        <v>226</v>
      </c>
      <c r="G1844" s="447" t="s">
        <v>226</v>
      </c>
      <c r="H1844" s="447" t="s">
        <v>226</v>
      </c>
      <c r="I1844" s="447" t="s">
        <v>225</v>
      </c>
      <c r="J1844" s="447" t="s">
        <v>225</v>
      </c>
      <c r="K1844" s="447" t="s">
        <v>225</v>
      </c>
      <c r="L1844" s="447" t="s">
        <v>225</v>
      </c>
      <c r="M1844" s="447" t="s">
        <v>225</v>
      </c>
      <c r="N1844" s="447" t="s">
        <v>225</v>
      </c>
    </row>
    <row r="1845" spans="1:14" x14ac:dyDescent="0.3">
      <c r="A1845" s="447">
        <v>707171</v>
      </c>
      <c r="B1845" s="447" t="s">
        <v>317</v>
      </c>
      <c r="C1845" s="447" t="s">
        <v>226</v>
      </c>
      <c r="D1845" s="447" t="s">
        <v>226</v>
      </c>
      <c r="E1845" s="447" t="s">
        <v>226</v>
      </c>
      <c r="F1845" s="447" t="s">
        <v>226</v>
      </c>
      <c r="G1845" s="447" t="s">
        <v>226</v>
      </c>
      <c r="H1845" s="447" t="s">
        <v>226</v>
      </c>
      <c r="I1845" s="447" t="s">
        <v>225</v>
      </c>
      <c r="J1845" s="447" t="s">
        <v>225</v>
      </c>
      <c r="K1845" s="447" t="s">
        <v>225</v>
      </c>
      <c r="L1845" s="447" t="s">
        <v>225</v>
      </c>
      <c r="M1845" s="447" t="s">
        <v>225</v>
      </c>
      <c r="N1845" s="447" t="s">
        <v>225</v>
      </c>
    </row>
    <row r="1846" spans="1:14" x14ac:dyDescent="0.3">
      <c r="A1846" s="447">
        <v>707172</v>
      </c>
      <c r="B1846" s="447" t="s">
        <v>317</v>
      </c>
      <c r="C1846" s="447" t="s">
        <v>226</v>
      </c>
      <c r="D1846" s="447" t="s">
        <v>226</v>
      </c>
      <c r="E1846" s="447" t="s">
        <v>226</v>
      </c>
      <c r="F1846" s="447" t="s">
        <v>226</v>
      </c>
      <c r="G1846" s="447" t="s">
        <v>226</v>
      </c>
      <c r="H1846" s="447" t="s">
        <v>225</v>
      </c>
      <c r="I1846" s="447" t="s">
        <v>225</v>
      </c>
      <c r="J1846" s="447" t="s">
        <v>225</v>
      </c>
      <c r="K1846" s="447" t="s">
        <v>225</v>
      </c>
      <c r="L1846" s="447" t="s">
        <v>225</v>
      </c>
      <c r="M1846" s="447" t="s">
        <v>225</v>
      </c>
      <c r="N1846" s="447" t="s">
        <v>225</v>
      </c>
    </row>
    <row r="1847" spans="1:14" x14ac:dyDescent="0.3">
      <c r="A1847" s="447">
        <v>707174</v>
      </c>
      <c r="B1847" s="447" t="s">
        <v>317</v>
      </c>
      <c r="C1847" s="447" t="s">
        <v>226</v>
      </c>
      <c r="D1847" s="447" t="s">
        <v>226</v>
      </c>
      <c r="E1847" s="447" t="s">
        <v>226</v>
      </c>
      <c r="F1847" s="447" t="s">
        <v>226</v>
      </c>
      <c r="G1847" s="447" t="s">
        <v>226</v>
      </c>
      <c r="H1847" s="447" t="s">
        <v>226</v>
      </c>
      <c r="I1847" s="447" t="s">
        <v>225</v>
      </c>
      <c r="J1847" s="447" t="s">
        <v>225</v>
      </c>
      <c r="K1847" s="447" t="s">
        <v>225</v>
      </c>
      <c r="L1847" s="447" t="s">
        <v>225</v>
      </c>
      <c r="M1847" s="447" t="s">
        <v>225</v>
      </c>
      <c r="N1847" s="447" t="s">
        <v>225</v>
      </c>
    </row>
    <row r="1848" spans="1:14" x14ac:dyDescent="0.3">
      <c r="A1848" s="447">
        <v>707175</v>
      </c>
      <c r="B1848" s="447" t="s">
        <v>317</v>
      </c>
      <c r="C1848" s="447" t="s">
        <v>226</v>
      </c>
      <c r="D1848" s="447" t="s">
        <v>225</v>
      </c>
      <c r="E1848" s="447" t="s">
        <v>226</v>
      </c>
      <c r="F1848" s="447" t="s">
        <v>225</v>
      </c>
      <c r="G1848" s="447" t="s">
        <v>225</v>
      </c>
      <c r="H1848" s="447" t="s">
        <v>226</v>
      </c>
      <c r="I1848" s="447" t="s">
        <v>225</v>
      </c>
      <c r="J1848" s="447" t="s">
        <v>225</v>
      </c>
      <c r="K1848" s="447" t="s">
        <v>225</v>
      </c>
      <c r="L1848" s="447" t="s">
        <v>225</v>
      </c>
      <c r="M1848" s="447" t="s">
        <v>225</v>
      </c>
      <c r="N1848" s="447" t="s">
        <v>225</v>
      </c>
    </row>
    <row r="1849" spans="1:14" x14ac:dyDescent="0.3">
      <c r="A1849" s="447">
        <v>707176</v>
      </c>
      <c r="B1849" s="447" t="s">
        <v>317</v>
      </c>
      <c r="C1849" s="447" t="s">
        <v>226</v>
      </c>
      <c r="D1849" s="447" t="s">
        <v>226</v>
      </c>
      <c r="E1849" s="447" t="s">
        <v>226</v>
      </c>
      <c r="F1849" s="447" t="s">
        <v>225</v>
      </c>
      <c r="G1849" s="447" t="s">
        <v>225</v>
      </c>
      <c r="H1849" s="447" t="s">
        <v>225</v>
      </c>
      <c r="I1849" s="447" t="s">
        <v>225</v>
      </c>
      <c r="J1849" s="447" t="s">
        <v>225</v>
      </c>
      <c r="K1849" s="447" t="s">
        <v>225</v>
      </c>
      <c r="L1849" s="447" t="s">
        <v>225</v>
      </c>
      <c r="M1849" s="447" t="s">
        <v>225</v>
      </c>
      <c r="N1849" s="447" t="s">
        <v>225</v>
      </c>
    </row>
    <row r="1850" spans="1:14" x14ac:dyDescent="0.3">
      <c r="A1850" s="447">
        <v>707177</v>
      </c>
      <c r="B1850" s="447" t="s">
        <v>317</v>
      </c>
      <c r="C1850" s="447" t="s">
        <v>226</v>
      </c>
      <c r="D1850" s="447" t="s">
        <v>226</v>
      </c>
      <c r="E1850" s="447" t="s">
        <v>226</v>
      </c>
      <c r="F1850" s="447" t="s">
        <v>226</v>
      </c>
      <c r="G1850" s="447" t="s">
        <v>226</v>
      </c>
      <c r="H1850" s="447" t="s">
        <v>226</v>
      </c>
      <c r="I1850" s="447" t="s">
        <v>225</v>
      </c>
      <c r="J1850" s="447" t="s">
        <v>225</v>
      </c>
      <c r="K1850" s="447" t="s">
        <v>225</v>
      </c>
      <c r="L1850" s="447" t="s">
        <v>225</v>
      </c>
      <c r="M1850" s="447" t="s">
        <v>225</v>
      </c>
      <c r="N1850" s="447" t="s">
        <v>225</v>
      </c>
    </row>
    <row r="1851" spans="1:14" x14ac:dyDescent="0.3">
      <c r="A1851" s="447">
        <v>707178</v>
      </c>
      <c r="B1851" s="447" t="s">
        <v>317</v>
      </c>
      <c r="C1851" s="447" t="s">
        <v>226</v>
      </c>
      <c r="D1851" s="447" t="s">
        <v>226</v>
      </c>
      <c r="E1851" s="447" t="s">
        <v>226</v>
      </c>
      <c r="F1851" s="447" t="s">
        <v>226</v>
      </c>
      <c r="G1851" s="447" t="s">
        <v>225</v>
      </c>
      <c r="H1851" s="447" t="s">
        <v>225</v>
      </c>
      <c r="I1851" s="447" t="s">
        <v>225</v>
      </c>
      <c r="J1851" s="447" t="s">
        <v>225</v>
      </c>
      <c r="K1851" s="447" t="s">
        <v>225</v>
      </c>
      <c r="L1851" s="447" t="s">
        <v>225</v>
      </c>
      <c r="M1851" s="447" t="s">
        <v>225</v>
      </c>
      <c r="N1851" s="447" t="s">
        <v>225</v>
      </c>
    </row>
    <row r="1852" spans="1:14" x14ac:dyDescent="0.3">
      <c r="A1852" s="447">
        <v>707179</v>
      </c>
      <c r="B1852" s="447" t="s">
        <v>317</v>
      </c>
      <c r="C1852" s="447" t="s">
        <v>226</v>
      </c>
      <c r="D1852" s="447" t="s">
        <v>226</v>
      </c>
      <c r="E1852" s="447" t="s">
        <v>226</v>
      </c>
      <c r="F1852" s="447" t="s">
        <v>226</v>
      </c>
      <c r="G1852" s="447" t="s">
        <v>226</v>
      </c>
      <c r="H1852" s="447" t="s">
        <v>226</v>
      </c>
      <c r="I1852" s="447" t="s">
        <v>225</v>
      </c>
      <c r="J1852" s="447" t="s">
        <v>225</v>
      </c>
      <c r="K1852" s="447" t="s">
        <v>225</v>
      </c>
      <c r="L1852" s="447" t="s">
        <v>225</v>
      </c>
      <c r="M1852" s="447" t="s">
        <v>225</v>
      </c>
      <c r="N1852" s="447" t="s">
        <v>225</v>
      </c>
    </row>
    <row r="1853" spans="1:14" x14ac:dyDescent="0.3">
      <c r="A1853" s="447">
        <v>707180</v>
      </c>
      <c r="B1853" s="447" t="s">
        <v>317</v>
      </c>
      <c r="C1853" s="447" t="s">
        <v>226</v>
      </c>
      <c r="D1853" s="447" t="s">
        <v>226</v>
      </c>
      <c r="E1853" s="447" t="s">
        <v>226</v>
      </c>
      <c r="F1853" s="447" t="s">
        <v>226</v>
      </c>
      <c r="G1853" s="447" t="s">
        <v>226</v>
      </c>
      <c r="H1853" s="447" t="s">
        <v>225</v>
      </c>
      <c r="I1853" s="447" t="s">
        <v>225</v>
      </c>
      <c r="J1853" s="447" t="s">
        <v>225</v>
      </c>
      <c r="K1853" s="447" t="s">
        <v>225</v>
      </c>
      <c r="L1853" s="447" t="s">
        <v>225</v>
      </c>
      <c r="M1853" s="447" t="s">
        <v>225</v>
      </c>
      <c r="N1853" s="447" t="s">
        <v>225</v>
      </c>
    </row>
    <row r="1854" spans="1:14" x14ac:dyDescent="0.3">
      <c r="A1854" s="447">
        <v>707181</v>
      </c>
      <c r="B1854" s="447" t="s">
        <v>317</v>
      </c>
      <c r="C1854" s="447" t="s">
        <v>226</v>
      </c>
      <c r="D1854" s="447" t="s">
        <v>226</v>
      </c>
      <c r="E1854" s="447" t="s">
        <v>226</v>
      </c>
      <c r="F1854" s="447" t="s">
        <v>225</v>
      </c>
      <c r="G1854" s="447" t="s">
        <v>226</v>
      </c>
      <c r="H1854" s="447" t="s">
        <v>225</v>
      </c>
      <c r="I1854" s="447" t="s">
        <v>225</v>
      </c>
      <c r="J1854" s="447" t="s">
        <v>225</v>
      </c>
      <c r="K1854" s="447" t="s">
        <v>225</v>
      </c>
      <c r="L1854" s="447" t="s">
        <v>225</v>
      </c>
      <c r="M1854" s="447" t="s">
        <v>225</v>
      </c>
      <c r="N1854" s="447" t="s">
        <v>225</v>
      </c>
    </row>
    <row r="1855" spans="1:14" x14ac:dyDescent="0.3">
      <c r="A1855" s="447">
        <v>707182</v>
      </c>
      <c r="B1855" s="447" t="s">
        <v>317</v>
      </c>
      <c r="C1855" s="447" t="s">
        <v>226</v>
      </c>
      <c r="D1855" s="447" t="s">
        <v>226</v>
      </c>
      <c r="E1855" s="447" t="s">
        <v>226</v>
      </c>
      <c r="F1855" s="447" t="s">
        <v>226</v>
      </c>
      <c r="G1855" s="447" t="s">
        <v>226</v>
      </c>
      <c r="H1855" s="447" t="s">
        <v>226</v>
      </c>
      <c r="I1855" s="447" t="s">
        <v>225</v>
      </c>
      <c r="J1855" s="447" t="s">
        <v>225</v>
      </c>
      <c r="K1855" s="447" t="s">
        <v>225</v>
      </c>
      <c r="L1855" s="447" t="s">
        <v>225</v>
      </c>
      <c r="M1855" s="447" t="s">
        <v>225</v>
      </c>
      <c r="N1855" s="447" t="s">
        <v>225</v>
      </c>
    </row>
    <row r="1856" spans="1:14" x14ac:dyDescent="0.3">
      <c r="A1856" s="447">
        <v>707183</v>
      </c>
      <c r="B1856" s="447" t="s">
        <v>317</v>
      </c>
      <c r="C1856" s="447" t="s">
        <v>226</v>
      </c>
      <c r="D1856" s="447" t="s">
        <v>226</v>
      </c>
      <c r="E1856" s="447" t="s">
        <v>226</v>
      </c>
      <c r="F1856" s="447" t="s">
        <v>226</v>
      </c>
      <c r="G1856" s="447" t="s">
        <v>226</v>
      </c>
      <c r="H1856" s="447" t="s">
        <v>226</v>
      </c>
      <c r="I1856" s="447" t="s">
        <v>225</v>
      </c>
      <c r="J1856" s="447" t="s">
        <v>225</v>
      </c>
      <c r="K1856" s="447" t="s">
        <v>225</v>
      </c>
      <c r="L1856" s="447" t="s">
        <v>225</v>
      </c>
      <c r="M1856" s="447" t="s">
        <v>225</v>
      </c>
      <c r="N1856" s="447" t="s">
        <v>225</v>
      </c>
    </row>
    <row r="1857" spans="1:14" x14ac:dyDescent="0.3">
      <c r="A1857" s="447">
        <v>707187</v>
      </c>
      <c r="B1857" s="447" t="s">
        <v>317</v>
      </c>
      <c r="C1857" s="447" t="s">
        <v>226</v>
      </c>
      <c r="D1857" s="447" t="s">
        <v>225</v>
      </c>
      <c r="E1857" s="447" t="s">
        <v>226</v>
      </c>
      <c r="F1857" s="447" t="s">
        <v>225</v>
      </c>
      <c r="G1857" s="447" t="s">
        <v>225</v>
      </c>
      <c r="H1857" s="447" t="s">
        <v>226</v>
      </c>
      <c r="I1857" s="447" t="s">
        <v>225</v>
      </c>
      <c r="J1857" s="447" t="s">
        <v>225</v>
      </c>
      <c r="K1857" s="447" t="s">
        <v>225</v>
      </c>
      <c r="L1857" s="447" t="s">
        <v>225</v>
      </c>
      <c r="M1857" s="447" t="s">
        <v>225</v>
      </c>
      <c r="N1857" s="447" t="s">
        <v>225</v>
      </c>
    </row>
    <row r="1858" spans="1:14" x14ac:dyDescent="0.3">
      <c r="A1858" s="447">
        <v>707188</v>
      </c>
      <c r="B1858" s="447" t="s">
        <v>317</v>
      </c>
      <c r="C1858" s="447" t="s">
        <v>226</v>
      </c>
      <c r="D1858" s="447" t="s">
        <v>226</v>
      </c>
      <c r="E1858" s="447" t="s">
        <v>226</v>
      </c>
      <c r="F1858" s="447" t="s">
        <v>226</v>
      </c>
      <c r="G1858" s="447" t="s">
        <v>226</v>
      </c>
      <c r="H1858" s="447" t="s">
        <v>226</v>
      </c>
      <c r="I1858" s="447" t="s">
        <v>225</v>
      </c>
      <c r="J1858" s="447" t="s">
        <v>225</v>
      </c>
      <c r="K1858" s="447" t="s">
        <v>225</v>
      </c>
      <c r="L1858" s="447" t="s">
        <v>225</v>
      </c>
      <c r="M1858" s="447" t="s">
        <v>225</v>
      </c>
      <c r="N1858" s="447" t="s">
        <v>225</v>
      </c>
    </row>
    <row r="1859" spans="1:14" x14ac:dyDescent="0.3">
      <c r="A1859" s="447">
        <v>707190</v>
      </c>
      <c r="B1859" s="447" t="s">
        <v>317</v>
      </c>
      <c r="C1859" s="447" t="s">
        <v>226</v>
      </c>
      <c r="D1859" s="447" t="s">
        <v>226</v>
      </c>
      <c r="E1859" s="447" t="s">
        <v>226</v>
      </c>
      <c r="F1859" s="447" t="s">
        <v>226</v>
      </c>
      <c r="G1859" s="447" t="s">
        <v>225</v>
      </c>
      <c r="H1859" s="447" t="s">
        <v>226</v>
      </c>
      <c r="I1859" s="447" t="s">
        <v>225</v>
      </c>
      <c r="J1859" s="447" t="s">
        <v>225</v>
      </c>
      <c r="K1859" s="447" t="s">
        <v>225</v>
      </c>
      <c r="L1859" s="447" t="s">
        <v>225</v>
      </c>
      <c r="M1859" s="447" t="s">
        <v>225</v>
      </c>
      <c r="N1859" s="447" t="s">
        <v>225</v>
      </c>
    </row>
    <row r="1860" spans="1:14" x14ac:dyDescent="0.3">
      <c r="A1860" s="447">
        <v>707192</v>
      </c>
      <c r="B1860" s="447" t="s">
        <v>317</v>
      </c>
      <c r="C1860" s="447" t="s">
        <v>226</v>
      </c>
      <c r="D1860" s="447" t="s">
        <v>226</v>
      </c>
      <c r="E1860" s="447" t="s">
        <v>226</v>
      </c>
      <c r="F1860" s="447" t="s">
        <v>226</v>
      </c>
      <c r="G1860" s="447" t="s">
        <v>225</v>
      </c>
      <c r="H1860" s="447" t="s">
        <v>225</v>
      </c>
      <c r="I1860" s="447" t="s">
        <v>225</v>
      </c>
      <c r="J1860" s="447" t="s">
        <v>225</v>
      </c>
      <c r="K1860" s="447" t="s">
        <v>225</v>
      </c>
      <c r="L1860" s="447" t="s">
        <v>225</v>
      </c>
      <c r="M1860" s="447" t="s">
        <v>225</v>
      </c>
      <c r="N1860" s="447" t="s">
        <v>225</v>
      </c>
    </row>
    <row r="1861" spans="1:14" x14ac:dyDescent="0.3">
      <c r="A1861" s="447">
        <v>707193</v>
      </c>
      <c r="B1861" s="447" t="s">
        <v>317</v>
      </c>
      <c r="C1861" s="447" t="s">
        <v>226</v>
      </c>
      <c r="D1861" s="447" t="s">
        <v>226</v>
      </c>
      <c r="E1861" s="447" t="s">
        <v>226</v>
      </c>
      <c r="F1861" s="447" t="s">
        <v>225</v>
      </c>
      <c r="G1861" s="447" t="s">
        <v>225</v>
      </c>
      <c r="H1861" s="447" t="s">
        <v>225</v>
      </c>
      <c r="I1861" s="447" t="s">
        <v>225</v>
      </c>
      <c r="J1861" s="447" t="s">
        <v>225</v>
      </c>
      <c r="K1861" s="447" t="s">
        <v>225</v>
      </c>
      <c r="L1861" s="447" t="s">
        <v>225</v>
      </c>
      <c r="M1861" s="447" t="s">
        <v>225</v>
      </c>
      <c r="N1861" s="447" t="s">
        <v>225</v>
      </c>
    </row>
    <row r="1862" spans="1:14" x14ac:dyDescent="0.3">
      <c r="A1862" s="447">
        <v>707194</v>
      </c>
      <c r="B1862" s="447" t="s">
        <v>317</v>
      </c>
      <c r="C1862" s="447" t="s">
        <v>226</v>
      </c>
      <c r="D1862" s="447" t="s">
        <v>226</v>
      </c>
      <c r="E1862" s="447" t="s">
        <v>226</v>
      </c>
      <c r="F1862" s="447" t="s">
        <v>226</v>
      </c>
      <c r="G1862" s="447" t="s">
        <v>226</v>
      </c>
      <c r="H1862" s="447" t="s">
        <v>226</v>
      </c>
      <c r="I1862" s="447" t="s">
        <v>225</v>
      </c>
      <c r="J1862" s="447" t="s">
        <v>225</v>
      </c>
      <c r="K1862" s="447" t="s">
        <v>225</v>
      </c>
      <c r="L1862" s="447" t="s">
        <v>225</v>
      </c>
      <c r="M1862" s="447" t="s">
        <v>225</v>
      </c>
      <c r="N1862" s="447" t="s">
        <v>225</v>
      </c>
    </row>
    <row r="1863" spans="1:14" x14ac:dyDescent="0.3">
      <c r="A1863" s="447">
        <v>707196</v>
      </c>
      <c r="B1863" s="447" t="s">
        <v>317</v>
      </c>
      <c r="C1863" s="447" t="s">
        <v>226</v>
      </c>
      <c r="D1863" s="447" t="s">
        <v>226</v>
      </c>
      <c r="E1863" s="447" t="s">
        <v>226</v>
      </c>
      <c r="F1863" s="447" t="s">
        <v>226</v>
      </c>
      <c r="G1863" s="447" t="s">
        <v>226</v>
      </c>
      <c r="H1863" s="447" t="s">
        <v>226</v>
      </c>
      <c r="I1863" s="447" t="s">
        <v>225</v>
      </c>
      <c r="J1863" s="447" t="s">
        <v>225</v>
      </c>
      <c r="K1863" s="447" t="s">
        <v>225</v>
      </c>
      <c r="L1863" s="447" t="s">
        <v>225</v>
      </c>
      <c r="M1863" s="447" t="s">
        <v>225</v>
      </c>
      <c r="N1863" s="447" t="s">
        <v>225</v>
      </c>
    </row>
    <row r="1864" spans="1:14" x14ac:dyDescent="0.3">
      <c r="A1864" s="447">
        <v>707197</v>
      </c>
      <c r="B1864" s="447" t="s">
        <v>317</v>
      </c>
      <c r="C1864" s="447" t="s">
        <v>226</v>
      </c>
      <c r="D1864" s="447" t="s">
        <v>226</v>
      </c>
      <c r="E1864" s="447" t="s">
        <v>226</v>
      </c>
      <c r="F1864" s="447" t="s">
        <v>226</v>
      </c>
      <c r="G1864" s="447" t="s">
        <v>226</v>
      </c>
      <c r="H1864" s="447" t="s">
        <v>226</v>
      </c>
      <c r="I1864" s="447" t="s">
        <v>225</v>
      </c>
      <c r="J1864" s="447" t="s">
        <v>225</v>
      </c>
      <c r="K1864" s="447" t="s">
        <v>225</v>
      </c>
      <c r="L1864" s="447" t="s">
        <v>225</v>
      </c>
      <c r="M1864" s="447" t="s">
        <v>225</v>
      </c>
      <c r="N1864" s="447" t="s">
        <v>225</v>
      </c>
    </row>
    <row r="1865" spans="1:14" x14ac:dyDescent="0.3">
      <c r="A1865" s="447">
        <v>707198</v>
      </c>
      <c r="B1865" s="447" t="s">
        <v>317</v>
      </c>
      <c r="C1865" s="447" t="s">
        <v>226</v>
      </c>
      <c r="D1865" s="447" t="s">
        <v>226</v>
      </c>
      <c r="E1865" s="447" t="s">
        <v>226</v>
      </c>
      <c r="F1865" s="447" t="s">
        <v>226</v>
      </c>
      <c r="G1865" s="447" t="s">
        <v>226</v>
      </c>
      <c r="H1865" s="447" t="s">
        <v>226</v>
      </c>
      <c r="I1865" s="447" t="s">
        <v>225</v>
      </c>
      <c r="J1865" s="447" t="s">
        <v>225</v>
      </c>
      <c r="K1865" s="447" t="s">
        <v>225</v>
      </c>
      <c r="L1865" s="447" t="s">
        <v>225</v>
      </c>
      <c r="M1865" s="447" t="s">
        <v>225</v>
      </c>
      <c r="N1865" s="447" t="s">
        <v>225</v>
      </c>
    </row>
    <row r="1866" spans="1:14" x14ac:dyDescent="0.3">
      <c r="A1866" s="447">
        <v>707199</v>
      </c>
      <c r="B1866" s="447" t="s">
        <v>317</v>
      </c>
      <c r="C1866" s="447" t="s">
        <v>226</v>
      </c>
      <c r="D1866" s="447" t="s">
        <v>226</v>
      </c>
      <c r="E1866" s="447" t="s">
        <v>226</v>
      </c>
      <c r="F1866" s="447" t="s">
        <v>225</v>
      </c>
      <c r="G1866" s="447" t="s">
        <v>225</v>
      </c>
      <c r="H1866" s="447" t="s">
        <v>226</v>
      </c>
      <c r="I1866" s="447" t="s">
        <v>225</v>
      </c>
      <c r="J1866" s="447" t="s">
        <v>225</v>
      </c>
      <c r="K1866" s="447" t="s">
        <v>225</v>
      </c>
      <c r="L1866" s="447" t="s">
        <v>225</v>
      </c>
      <c r="M1866" s="447" t="s">
        <v>225</v>
      </c>
      <c r="N1866" s="447" t="s">
        <v>225</v>
      </c>
    </row>
    <row r="1867" spans="1:14" x14ac:dyDescent="0.3">
      <c r="A1867" s="447">
        <v>707201</v>
      </c>
      <c r="B1867" s="447" t="s">
        <v>317</v>
      </c>
      <c r="C1867" s="447" t="s">
        <v>226</v>
      </c>
      <c r="D1867" s="447" t="s">
        <v>226</v>
      </c>
      <c r="E1867" s="447" t="s">
        <v>226</v>
      </c>
      <c r="F1867" s="447" t="s">
        <v>226</v>
      </c>
      <c r="G1867" s="447" t="s">
        <v>226</v>
      </c>
      <c r="H1867" s="447" t="s">
        <v>226</v>
      </c>
      <c r="I1867" s="447" t="s">
        <v>225</v>
      </c>
      <c r="J1867" s="447" t="s">
        <v>225</v>
      </c>
      <c r="K1867" s="447" t="s">
        <v>225</v>
      </c>
      <c r="L1867" s="447" t="s">
        <v>225</v>
      </c>
      <c r="M1867" s="447" t="s">
        <v>225</v>
      </c>
      <c r="N1867" s="447" t="s">
        <v>225</v>
      </c>
    </row>
    <row r="1868" spans="1:14" x14ac:dyDescent="0.3">
      <c r="A1868" s="447">
        <v>707204</v>
      </c>
      <c r="B1868" s="447" t="s">
        <v>317</v>
      </c>
      <c r="C1868" s="447" t="s">
        <v>226</v>
      </c>
      <c r="D1868" s="447" t="s">
        <v>226</v>
      </c>
      <c r="E1868" s="447" t="s">
        <v>226</v>
      </c>
      <c r="F1868" s="447" t="s">
        <v>225</v>
      </c>
      <c r="G1868" s="447" t="s">
        <v>225</v>
      </c>
      <c r="H1868" s="447" t="s">
        <v>226</v>
      </c>
      <c r="I1868" s="447" t="s">
        <v>225</v>
      </c>
      <c r="J1868" s="447" t="s">
        <v>225</v>
      </c>
      <c r="K1868" s="447" t="s">
        <v>225</v>
      </c>
      <c r="L1868" s="447" t="s">
        <v>225</v>
      </c>
      <c r="M1868" s="447" t="s">
        <v>225</v>
      </c>
      <c r="N1868" s="447" t="s">
        <v>225</v>
      </c>
    </row>
    <row r="1869" spans="1:14" x14ac:dyDescent="0.3">
      <c r="A1869" s="447">
        <v>707205</v>
      </c>
      <c r="B1869" s="447" t="s">
        <v>317</v>
      </c>
      <c r="C1869" s="447" t="s">
        <v>226</v>
      </c>
      <c r="D1869" s="447" t="s">
        <v>226</v>
      </c>
      <c r="E1869" s="447" t="s">
        <v>226</v>
      </c>
      <c r="F1869" s="447" t="s">
        <v>226</v>
      </c>
      <c r="G1869" s="447" t="s">
        <v>226</v>
      </c>
      <c r="H1869" s="447" t="s">
        <v>226</v>
      </c>
      <c r="I1869" s="447" t="s">
        <v>225</v>
      </c>
      <c r="J1869" s="447" t="s">
        <v>225</v>
      </c>
      <c r="K1869" s="447" t="s">
        <v>225</v>
      </c>
      <c r="L1869" s="447" t="s">
        <v>225</v>
      </c>
      <c r="M1869" s="447" t="s">
        <v>225</v>
      </c>
      <c r="N1869" s="447" t="s">
        <v>225</v>
      </c>
    </row>
    <row r="1870" spans="1:14" x14ac:dyDescent="0.3">
      <c r="A1870" s="447">
        <v>707208</v>
      </c>
      <c r="B1870" s="447" t="s">
        <v>317</v>
      </c>
      <c r="C1870" s="447" t="s">
        <v>226</v>
      </c>
      <c r="D1870" s="447" t="s">
        <v>226</v>
      </c>
      <c r="E1870" s="447" t="s">
        <v>226</v>
      </c>
      <c r="F1870" s="447" t="s">
        <v>226</v>
      </c>
      <c r="G1870" s="447" t="s">
        <v>226</v>
      </c>
      <c r="H1870" s="447" t="s">
        <v>226</v>
      </c>
      <c r="I1870" s="447" t="s">
        <v>225</v>
      </c>
      <c r="J1870" s="447" t="s">
        <v>225</v>
      </c>
      <c r="K1870" s="447" t="s">
        <v>225</v>
      </c>
      <c r="L1870" s="447" t="s">
        <v>225</v>
      </c>
      <c r="M1870" s="447" t="s">
        <v>225</v>
      </c>
      <c r="N1870" s="447" t="s">
        <v>225</v>
      </c>
    </row>
    <row r="1871" spans="1:14" x14ac:dyDescent="0.3">
      <c r="A1871" s="447">
        <v>707209</v>
      </c>
      <c r="B1871" s="447" t="s">
        <v>317</v>
      </c>
      <c r="C1871" s="447" t="s">
        <v>226</v>
      </c>
      <c r="D1871" s="447" t="s">
        <v>226</v>
      </c>
      <c r="E1871" s="447" t="s">
        <v>226</v>
      </c>
      <c r="F1871" s="447" t="s">
        <v>226</v>
      </c>
      <c r="G1871" s="447" t="s">
        <v>226</v>
      </c>
      <c r="H1871" s="447" t="s">
        <v>225</v>
      </c>
      <c r="I1871" s="447" t="s">
        <v>225</v>
      </c>
      <c r="J1871" s="447" t="s">
        <v>225</v>
      </c>
      <c r="K1871" s="447" t="s">
        <v>225</v>
      </c>
      <c r="L1871" s="447" t="s">
        <v>225</v>
      </c>
      <c r="M1871" s="447" t="s">
        <v>225</v>
      </c>
      <c r="N1871" s="447" t="s">
        <v>225</v>
      </c>
    </row>
    <row r="1872" spans="1:14" x14ac:dyDescent="0.3">
      <c r="A1872" s="447">
        <v>707211</v>
      </c>
      <c r="B1872" s="447" t="s">
        <v>317</v>
      </c>
      <c r="C1872" s="447" t="s">
        <v>226</v>
      </c>
      <c r="D1872" s="447" t="s">
        <v>226</v>
      </c>
      <c r="E1872" s="447" t="s">
        <v>225</v>
      </c>
      <c r="F1872" s="447" t="s">
        <v>225</v>
      </c>
      <c r="G1872" s="447" t="s">
        <v>226</v>
      </c>
      <c r="H1872" s="447" t="s">
        <v>225</v>
      </c>
      <c r="I1872" s="447" t="s">
        <v>225</v>
      </c>
      <c r="J1872" s="447" t="s">
        <v>225</v>
      </c>
      <c r="K1872" s="447" t="s">
        <v>225</v>
      </c>
      <c r="L1872" s="447" t="s">
        <v>225</v>
      </c>
      <c r="M1872" s="447" t="s">
        <v>225</v>
      </c>
      <c r="N1872" s="447" t="s">
        <v>225</v>
      </c>
    </row>
    <row r="1873" spans="1:14" x14ac:dyDescent="0.3">
      <c r="A1873" s="447">
        <v>707212</v>
      </c>
      <c r="B1873" s="447" t="s">
        <v>317</v>
      </c>
      <c r="C1873" s="447" t="s">
        <v>226</v>
      </c>
      <c r="D1873" s="447" t="s">
        <v>226</v>
      </c>
      <c r="E1873" s="447" t="s">
        <v>226</v>
      </c>
      <c r="F1873" s="447" t="s">
        <v>226</v>
      </c>
      <c r="G1873" s="447" t="s">
        <v>226</v>
      </c>
      <c r="H1873" s="447" t="s">
        <v>225</v>
      </c>
      <c r="I1873" s="447" t="s">
        <v>225</v>
      </c>
      <c r="J1873" s="447" t="s">
        <v>225</v>
      </c>
      <c r="K1873" s="447" t="s">
        <v>225</v>
      </c>
      <c r="L1873" s="447" t="s">
        <v>225</v>
      </c>
      <c r="M1873" s="447" t="s">
        <v>225</v>
      </c>
      <c r="N1873" s="447" t="s">
        <v>225</v>
      </c>
    </row>
    <row r="1874" spans="1:14" x14ac:dyDescent="0.3">
      <c r="A1874" s="447">
        <v>707213</v>
      </c>
      <c r="B1874" s="447" t="s">
        <v>317</v>
      </c>
      <c r="C1874" s="447" t="s">
        <v>226</v>
      </c>
      <c r="D1874" s="447" t="s">
        <v>226</v>
      </c>
      <c r="E1874" s="447" t="s">
        <v>226</v>
      </c>
      <c r="F1874" s="447" t="s">
        <v>226</v>
      </c>
      <c r="G1874" s="447" t="s">
        <v>225</v>
      </c>
      <c r="H1874" s="447" t="s">
        <v>225</v>
      </c>
      <c r="I1874" s="447" t="s">
        <v>225</v>
      </c>
      <c r="J1874" s="447" t="s">
        <v>225</v>
      </c>
      <c r="K1874" s="447" t="s">
        <v>225</v>
      </c>
      <c r="L1874" s="447" t="s">
        <v>225</v>
      </c>
      <c r="M1874" s="447" t="s">
        <v>225</v>
      </c>
      <c r="N1874" s="447" t="s">
        <v>225</v>
      </c>
    </row>
    <row r="1875" spans="1:14" x14ac:dyDescent="0.3">
      <c r="A1875" s="447">
        <v>707216</v>
      </c>
      <c r="B1875" s="447" t="s">
        <v>317</v>
      </c>
      <c r="C1875" s="447" t="s">
        <v>226</v>
      </c>
      <c r="D1875" s="447" t="s">
        <v>226</v>
      </c>
      <c r="E1875" s="447" t="s">
        <v>225</v>
      </c>
      <c r="F1875" s="447" t="s">
        <v>225</v>
      </c>
      <c r="G1875" s="447" t="s">
        <v>225</v>
      </c>
      <c r="H1875" s="447" t="s">
        <v>226</v>
      </c>
      <c r="I1875" s="447" t="s">
        <v>225</v>
      </c>
      <c r="J1875" s="447" t="s">
        <v>225</v>
      </c>
      <c r="K1875" s="447" t="s">
        <v>225</v>
      </c>
      <c r="L1875" s="447" t="s">
        <v>225</v>
      </c>
      <c r="M1875" s="447" t="s">
        <v>225</v>
      </c>
      <c r="N1875" s="447" t="s">
        <v>225</v>
      </c>
    </row>
    <row r="1876" spans="1:14" x14ac:dyDescent="0.3">
      <c r="A1876" s="447">
        <v>707218</v>
      </c>
      <c r="B1876" s="447" t="s">
        <v>317</v>
      </c>
      <c r="C1876" s="447" t="s">
        <v>226</v>
      </c>
      <c r="D1876" s="447" t="s">
        <v>226</v>
      </c>
      <c r="E1876" s="447" t="s">
        <v>225</v>
      </c>
      <c r="F1876" s="447" t="s">
        <v>225</v>
      </c>
      <c r="G1876" s="447" t="s">
        <v>225</v>
      </c>
      <c r="H1876" s="447" t="s">
        <v>225</v>
      </c>
      <c r="I1876" s="447" t="s">
        <v>225</v>
      </c>
      <c r="J1876" s="447" t="s">
        <v>225</v>
      </c>
      <c r="K1876" s="447" t="s">
        <v>225</v>
      </c>
      <c r="L1876" s="447" t="s">
        <v>225</v>
      </c>
      <c r="M1876" s="447" t="s">
        <v>225</v>
      </c>
      <c r="N1876" s="447" t="s">
        <v>225</v>
      </c>
    </row>
    <row r="1877" spans="1:14" x14ac:dyDescent="0.3">
      <c r="A1877" s="447">
        <v>707219</v>
      </c>
      <c r="B1877" s="447" t="s">
        <v>317</v>
      </c>
      <c r="C1877" s="447" t="s">
        <v>226</v>
      </c>
      <c r="D1877" s="447" t="s">
        <v>226</v>
      </c>
      <c r="E1877" s="447" t="s">
        <v>226</v>
      </c>
      <c r="F1877" s="447" t="s">
        <v>226</v>
      </c>
      <c r="G1877" s="447" t="s">
        <v>226</v>
      </c>
      <c r="H1877" s="447" t="s">
        <v>226</v>
      </c>
      <c r="I1877" s="447" t="s">
        <v>225</v>
      </c>
      <c r="J1877" s="447" t="s">
        <v>225</v>
      </c>
      <c r="K1877" s="447" t="s">
        <v>225</v>
      </c>
      <c r="L1877" s="447" t="s">
        <v>225</v>
      </c>
      <c r="M1877" s="447" t="s">
        <v>225</v>
      </c>
      <c r="N1877" s="447" t="s">
        <v>225</v>
      </c>
    </row>
    <row r="1878" spans="1:14" x14ac:dyDescent="0.3">
      <c r="A1878" s="447">
        <v>707220</v>
      </c>
      <c r="B1878" s="447" t="s">
        <v>317</v>
      </c>
      <c r="C1878" s="447" t="s">
        <v>226</v>
      </c>
      <c r="D1878" s="447" t="s">
        <v>226</v>
      </c>
      <c r="E1878" s="447" t="s">
        <v>226</v>
      </c>
      <c r="F1878" s="447" t="s">
        <v>225</v>
      </c>
      <c r="G1878" s="447" t="s">
        <v>226</v>
      </c>
      <c r="H1878" s="447" t="s">
        <v>226</v>
      </c>
      <c r="I1878" s="447" t="s">
        <v>225</v>
      </c>
      <c r="J1878" s="447" t="s">
        <v>225</v>
      </c>
      <c r="K1878" s="447" t="s">
        <v>225</v>
      </c>
      <c r="L1878" s="447" t="s">
        <v>225</v>
      </c>
      <c r="M1878" s="447" t="s">
        <v>225</v>
      </c>
      <c r="N1878" s="447" t="s">
        <v>225</v>
      </c>
    </row>
    <row r="1879" spans="1:14" x14ac:dyDescent="0.3">
      <c r="A1879" s="447">
        <v>707221</v>
      </c>
      <c r="B1879" s="447" t="s">
        <v>317</v>
      </c>
      <c r="C1879" s="447" t="s">
        <v>226</v>
      </c>
      <c r="D1879" s="447" t="s">
        <v>226</v>
      </c>
      <c r="E1879" s="447" t="s">
        <v>226</v>
      </c>
      <c r="F1879" s="447" t="s">
        <v>226</v>
      </c>
      <c r="G1879" s="447" t="s">
        <v>226</v>
      </c>
      <c r="H1879" s="447" t="s">
        <v>226</v>
      </c>
      <c r="I1879" s="447" t="s">
        <v>225</v>
      </c>
      <c r="J1879" s="447" t="s">
        <v>225</v>
      </c>
      <c r="K1879" s="447" t="s">
        <v>225</v>
      </c>
      <c r="L1879" s="447" t="s">
        <v>225</v>
      </c>
      <c r="M1879" s="447" t="s">
        <v>225</v>
      </c>
      <c r="N1879" s="447" t="s">
        <v>225</v>
      </c>
    </row>
    <row r="1880" spans="1:14" x14ac:dyDescent="0.3">
      <c r="A1880" s="447">
        <v>707222</v>
      </c>
      <c r="B1880" s="447" t="s">
        <v>317</v>
      </c>
      <c r="C1880" s="447" t="s">
        <v>226</v>
      </c>
      <c r="D1880" s="447" t="s">
        <v>226</v>
      </c>
      <c r="E1880" s="447" t="s">
        <v>226</v>
      </c>
      <c r="F1880" s="447" t="s">
        <v>226</v>
      </c>
      <c r="G1880" s="447" t="s">
        <v>226</v>
      </c>
      <c r="H1880" s="447" t="s">
        <v>226</v>
      </c>
      <c r="I1880" s="447" t="s">
        <v>225</v>
      </c>
      <c r="J1880" s="447" t="s">
        <v>225</v>
      </c>
      <c r="K1880" s="447" t="s">
        <v>225</v>
      </c>
      <c r="L1880" s="447" t="s">
        <v>225</v>
      </c>
      <c r="M1880" s="447" t="s">
        <v>225</v>
      </c>
      <c r="N1880" s="447" t="s">
        <v>225</v>
      </c>
    </row>
    <row r="1881" spans="1:14" x14ac:dyDescent="0.3">
      <c r="A1881" s="447">
        <v>707223</v>
      </c>
      <c r="B1881" s="447" t="s">
        <v>317</v>
      </c>
      <c r="C1881" s="447" t="s">
        <v>226</v>
      </c>
      <c r="D1881" s="447" t="s">
        <v>226</v>
      </c>
      <c r="E1881" s="447" t="s">
        <v>225</v>
      </c>
      <c r="F1881" s="447" t="s">
        <v>225</v>
      </c>
      <c r="G1881" s="447" t="s">
        <v>225</v>
      </c>
      <c r="H1881" s="447" t="s">
        <v>226</v>
      </c>
      <c r="I1881" s="447" t="s">
        <v>225</v>
      </c>
      <c r="J1881" s="447" t="s">
        <v>225</v>
      </c>
      <c r="K1881" s="447" t="s">
        <v>225</v>
      </c>
      <c r="L1881" s="447" t="s">
        <v>225</v>
      </c>
      <c r="M1881" s="447" t="s">
        <v>225</v>
      </c>
      <c r="N1881" s="447" t="s">
        <v>225</v>
      </c>
    </row>
    <row r="1882" spans="1:14" x14ac:dyDescent="0.3">
      <c r="A1882" s="447">
        <v>707225</v>
      </c>
      <c r="B1882" s="447" t="s">
        <v>317</v>
      </c>
      <c r="C1882" s="447" t="s">
        <v>226</v>
      </c>
      <c r="D1882" s="447" t="s">
        <v>226</v>
      </c>
      <c r="E1882" s="447" t="s">
        <v>226</v>
      </c>
      <c r="F1882" s="447" t="s">
        <v>226</v>
      </c>
      <c r="G1882" s="447" t="s">
        <v>226</v>
      </c>
      <c r="H1882" s="447" t="s">
        <v>226</v>
      </c>
      <c r="I1882" s="447" t="s">
        <v>225</v>
      </c>
      <c r="J1882" s="447" t="s">
        <v>225</v>
      </c>
      <c r="K1882" s="447" t="s">
        <v>225</v>
      </c>
      <c r="L1882" s="447" t="s">
        <v>225</v>
      </c>
      <c r="M1882" s="447" t="s">
        <v>225</v>
      </c>
      <c r="N1882" s="447" t="s">
        <v>225</v>
      </c>
    </row>
    <row r="1883" spans="1:14" x14ac:dyDescent="0.3">
      <c r="A1883" s="447">
        <v>707226</v>
      </c>
      <c r="B1883" s="447" t="s">
        <v>317</v>
      </c>
      <c r="C1883" s="447" t="s">
        <v>226</v>
      </c>
      <c r="D1883" s="447" t="s">
        <v>226</v>
      </c>
      <c r="E1883" s="447" t="s">
        <v>226</v>
      </c>
      <c r="F1883" s="447" t="s">
        <v>226</v>
      </c>
      <c r="G1883" s="447" t="s">
        <v>226</v>
      </c>
      <c r="H1883" s="447" t="s">
        <v>226</v>
      </c>
      <c r="I1883" s="447" t="s">
        <v>225</v>
      </c>
      <c r="J1883" s="447" t="s">
        <v>225</v>
      </c>
      <c r="K1883" s="447" t="s">
        <v>225</v>
      </c>
      <c r="L1883" s="447" t="s">
        <v>225</v>
      </c>
      <c r="M1883" s="447" t="s">
        <v>225</v>
      </c>
      <c r="N1883" s="447" t="s">
        <v>225</v>
      </c>
    </row>
    <row r="1884" spans="1:14" x14ac:dyDescent="0.3">
      <c r="A1884" s="447">
        <v>707228</v>
      </c>
      <c r="B1884" s="447" t="s">
        <v>317</v>
      </c>
      <c r="C1884" s="447" t="s">
        <v>226</v>
      </c>
      <c r="D1884" s="447" t="s">
        <v>226</v>
      </c>
      <c r="E1884" s="447" t="s">
        <v>226</v>
      </c>
      <c r="F1884" s="447" t="s">
        <v>226</v>
      </c>
      <c r="G1884" s="447" t="s">
        <v>226</v>
      </c>
      <c r="H1884" s="447" t="s">
        <v>226</v>
      </c>
      <c r="I1884" s="447" t="s">
        <v>225</v>
      </c>
      <c r="J1884" s="447" t="s">
        <v>225</v>
      </c>
      <c r="K1884" s="447" t="s">
        <v>225</v>
      </c>
      <c r="L1884" s="447" t="s">
        <v>225</v>
      </c>
      <c r="M1884" s="447" t="s">
        <v>225</v>
      </c>
      <c r="N1884" s="447" t="s">
        <v>225</v>
      </c>
    </row>
    <row r="1885" spans="1:14" x14ac:dyDescent="0.3">
      <c r="A1885" s="447">
        <v>707229</v>
      </c>
      <c r="B1885" s="447" t="s">
        <v>317</v>
      </c>
      <c r="C1885" s="447" t="s">
        <v>226</v>
      </c>
      <c r="D1885" s="447" t="s">
        <v>226</v>
      </c>
      <c r="E1885" s="447" t="s">
        <v>226</v>
      </c>
      <c r="F1885" s="447" t="s">
        <v>226</v>
      </c>
      <c r="G1885" s="447" t="s">
        <v>226</v>
      </c>
      <c r="H1885" s="447" t="s">
        <v>226</v>
      </c>
      <c r="I1885" s="447" t="s">
        <v>225</v>
      </c>
      <c r="J1885" s="447" t="s">
        <v>225</v>
      </c>
      <c r="K1885" s="447" t="s">
        <v>225</v>
      </c>
      <c r="L1885" s="447" t="s">
        <v>225</v>
      </c>
      <c r="M1885" s="447" t="s">
        <v>225</v>
      </c>
      <c r="N1885" s="447" t="s">
        <v>225</v>
      </c>
    </row>
    <row r="1886" spans="1:14" x14ac:dyDescent="0.3">
      <c r="A1886" s="447">
        <v>707230</v>
      </c>
      <c r="B1886" s="447" t="s">
        <v>317</v>
      </c>
      <c r="C1886" s="447" t="s">
        <v>226</v>
      </c>
      <c r="D1886" s="447" t="s">
        <v>226</v>
      </c>
      <c r="E1886" s="447" t="s">
        <v>226</v>
      </c>
      <c r="F1886" s="447" t="s">
        <v>226</v>
      </c>
      <c r="G1886" s="447" t="s">
        <v>226</v>
      </c>
      <c r="H1886" s="447" t="s">
        <v>225</v>
      </c>
      <c r="I1886" s="447" t="s">
        <v>225</v>
      </c>
      <c r="J1886" s="447" t="s">
        <v>225</v>
      </c>
      <c r="K1886" s="447" t="s">
        <v>225</v>
      </c>
      <c r="L1886" s="447" t="s">
        <v>225</v>
      </c>
      <c r="M1886" s="447" t="s">
        <v>225</v>
      </c>
      <c r="N1886" s="447" t="s">
        <v>225</v>
      </c>
    </row>
    <row r="1887" spans="1:14" x14ac:dyDescent="0.3">
      <c r="A1887" s="447">
        <v>707231</v>
      </c>
      <c r="B1887" s="447" t="s">
        <v>317</v>
      </c>
      <c r="C1887" s="447" t="s">
        <v>226</v>
      </c>
      <c r="D1887" s="447" t="s">
        <v>226</v>
      </c>
      <c r="E1887" s="447" t="s">
        <v>226</v>
      </c>
      <c r="F1887" s="447" t="s">
        <v>226</v>
      </c>
      <c r="G1887" s="447" t="s">
        <v>226</v>
      </c>
      <c r="H1887" s="447" t="s">
        <v>226</v>
      </c>
      <c r="I1887" s="447" t="s">
        <v>225</v>
      </c>
      <c r="J1887" s="447" t="s">
        <v>225</v>
      </c>
      <c r="K1887" s="447" t="s">
        <v>225</v>
      </c>
      <c r="L1887" s="447" t="s">
        <v>225</v>
      </c>
      <c r="M1887" s="447" t="s">
        <v>225</v>
      </c>
      <c r="N1887" s="447" t="s">
        <v>225</v>
      </c>
    </row>
    <row r="1888" spans="1:14" x14ac:dyDescent="0.3">
      <c r="A1888" s="447">
        <v>707233</v>
      </c>
      <c r="B1888" s="447" t="s">
        <v>317</v>
      </c>
      <c r="C1888" s="447" t="s">
        <v>226</v>
      </c>
      <c r="D1888" s="447" t="s">
        <v>226</v>
      </c>
      <c r="E1888" s="447" t="s">
        <v>226</v>
      </c>
      <c r="F1888" s="447" t="s">
        <v>226</v>
      </c>
      <c r="G1888" s="447" t="s">
        <v>226</v>
      </c>
      <c r="H1888" s="447" t="s">
        <v>226</v>
      </c>
      <c r="I1888" s="447" t="s">
        <v>225</v>
      </c>
      <c r="J1888" s="447" t="s">
        <v>225</v>
      </c>
      <c r="K1888" s="447" t="s">
        <v>225</v>
      </c>
      <c r="L1888" s="447" t="s">
        <v>225</v>
      </c>
      <c r="M1888" s="447" t="s">
        <v>225</v>
      </c>
      <c r="N1888" s="447" t="s">
        <v>225</v>
      </c>
    </row>
    <row r="1889" spans="1:14" x14ac:dyDescent="0.3">
      <c r="A1889" s="447">
        <v>707234</v>
      </c>
      <c r="B1889" s="447" t="s">
        <v>317</v>
      </c>
      <c r="C1889" s="447" t="s">
        <v>226</v>
      </c>
      <c r="D1889" s="447" t="s">
        <v>226</v>
      </c>
      <c r="E1889" s="447" t="s">
        <v>226</v>
      </c>
      <c r="F1889" s="447" t="s">
        <v>226</v>
      </c>
      <c r="G1889" s="447" t="s">
        <v>226</v>
      </c>
      <c r="H1889" s="447" t="s">
        <v>226</v>
      </c>
      <c r="I1889" s="447" t="s">
        <v>225</v>
      </c>
      <c r="J1889" s="447" t="s">
        <v>225</v>
      </c>
      <c r="K1889" s="447" t="s">
        <v>225</v>
      </c>
      <c r="L1889" s="447" t="s">
        <v>225</v>
      </c>
      <c r="M1889" s="447" t="s">
        <v>225</v>
      </c>
      <c r="N1889" s="447" t="s">
        <v>225</v>
      </c>
    </row>
    <row r="1890" spans="1:14" x14ac:dyDescent="0.3">
      <c r="A1890" s="447">
        <v>707236</v>
      </c>
      <c r="B1890" s="447" t="s">
        <v>317</v>
      </c>
      <c r="C1890" s="447" t="s">
        <v>226</v>
      </c>
      <c r="D1890" s="447" t="s">
        <v>226</v>
      </c>
      <c r="E1890" s="447" t="s">
        <v>226</v>
      </c>
      <c r="F1890" s="447" t="s">
        <v>226</v>
      </c>
      <c r="G1890" s="447" t="s">
        <v>226</v>
      </c>
      <c r="H1890" s="447" t="s">
        <v>226</v>
      </c>
      <c r="I1890" s="447" t="s">
        <v>225</v>
      </c>
      <c r="J1890" s="447" t="s">
        <v>225</v>
      </c>
      <c r="K1890" s="447" t="s">
        <v>225</v>
      </c>
      <c r="L1890" s="447" t="s">
        <v>225</v>
      </c>
      <c r="M1890" s="447" t="s">
        <v>225</v>
      </c>
      <c r="N1890" s="447" t="s">
        <v>225</v>
      </c>
    </row>
    <row r="1891" spans="1:14" x14ac:dyDescent="0.3">
      <c r="A1891" s="447">
        <v>707239</v>
      </c>
      <c r="B1891" s="447" t="s">
        <v>317</v>
      </c>
      <c r="C1891" s="447" t="s">
        <v>226</v>
      </c>
      <c r="D1891" s="447" t="s">
        <v>226</v>
      </c>
      <c r="E1891" s="447" t="s">
        <v>226</v>
      </c>
      <c r="F1891" s="447" t="s">
        <v>226</v>
      </c>
      <c r="G1891" s="447" t="s">
        <v>226</v>
      </c>
      <c r="H1891" s="447" t="s">
        <v>226</v>
      </c>
      <c r="I1891" s="447" t="s">
        <v>225</v>
      </c>
      <c r="J1891" s="447" t="s">
        <v>225</v>
      </c>
      <c r="K1891" s="447" t="s">
        <v>225</v>
      </c>
      <c r="L1891" s="447" t="s">
        <v>225</v>
      </c>
      <c r="M1891" s="447" t="s">
        <v>225</v>
      </c>
      <c r="N1891" s="447" t="s">
        <v>225</v>
      </c>
    </row>
    <row r="1892" spans="1:14" x14ac:dyDescent="0.3">
      <c r="A1892" s="447">
        <v>707240</v>
      </c>
      <c r="B1892" s="447" t="s">
        <v>317</v>
      </c>
      <c r="C1892" s="447" t="s">
        <v>226</v>
      </c>
      <c r="D1892" s="447" t="s">
        <v>226</v>
      </c>
      <c r="E1892" s="447" t="s">
        <v>226</v>
      </c>
      <c r="F1892" s="447" t="s">
        <v>226</v>
      </c>
      <c r="G1892" s="447" t="s">
        <v>226</v>
      </c>
      <c r="H1892" s="447" t="s">
        <v>226</v>
      </c>
      <c r="I1892" s="447" t="s">
        <v>225</v>
      </c>
      <c r="J1892" s="447" t="s">
        <v>225</v>
      </c>
      <c r="K1892" s="447" t="s">
        <v>225</v>
      </c>
      <c r="L1892" s="447" t="s">
        <v>225</v>
      </c>
      <c r="M1892" s="447" t="s">
        <v>225</v>
      </c>
      <c r="N1892" s="447" t="s">
        <v>225</v>
      </c>
    </row>
    <row r="1893" spans="1:14" x14ac:dyDescent="0.3">
      <c r="A1893" s="447">
        <v>707241</v>
      </c>
      <c r="B1893" s="447" t="s">
        <v>317</v>
      </c>
      <c r="C1893" s="447" t="s">
        <v>226</v>
      </c>
      <c r="D1893" s="447" t="s">
        <v>226</v>
      </c>
      <c r="E1893" s="447" t="s">
        <v>226</v>
      </c>
      <c r="F1893" s="447" t="s">
        <v>225</v>
      </c>
      <c r="G1893" s="447" t="s">
        <v>225</v>
      </c>
      <c r="H1893" s="447" t="s">
        <v>225</v>
      </c>
      <c r="I1893" s="447" t="s">
        <v>225</v>
      </c>
      <c r="J1893" s="447" t="s">
        <v>225</v>
      </c>
      <c r="K1893" s="447" t="s">
        <v>225</v>
      </c>
      <c r="L1893" s="447" t="s">
        <v>225</v>
      </c>
      <c r="M1893" s="447" t="s">
        <v>225</v>
      </c>
      <c r="N1893" s="447" t="s">
        <v>225</v>
      </c>
    </row>
    <row r="1894" spans="1:14" x14ac:dyDescent="0.3">
      <c r="A1894" s="447">
        <v>707242</v>
      </c>
      <c r="B1894" s="447" t="s">
        <v>317</v>
      </c>
      <c r="C1894" s="447" t="s">
        <v>226</v>
      </c>
      <c r="D1894" s="447" t="s">
        <v>226</v>
      </c>
      <c r="E1894" s="447" t="s">
        <v>226</v>
      </c>
      <c r="F1894" s="447" t="s">
        <v>225</v>
      </c>
      <c r="G1894" s="447" t="s">
        <v>225</v>
      </c>
      <c r="H1894" s="447" t="s">
        <v>225</v>
      </c>
      <c r="I1894" s="447" t="s">
        <v>225</v>
      </c>
      <c r="J1894" s="447" t="s">
        <v>225</v>
      </c>
      <c r="K1894" s="447" t="s">
        <v>225</v>
      </c>
      <c r="L1894" s="447" t="s">
        <v>225</v>
      </c>
      <c r="M1894" s="447" t="s">
        <v>225</v>
      </c>
      <c r="N1894" s="447" t="s">
        <v>225</v>
      </c>
    </row>
    <row r="1895" spans="1:14" x14ac:dyDescent="0.3">
      <c r="A1895" s="447">
        <v>707244</v>
      </c>
      <c r="B1895" s="447" t="s">
        <v>317</v>
      </c>
      <c r="C1895" s="447" t="s">
        <v>226</v>
      </c>
      <c r="D1895" s="447" t="s">
        <v>226</v>
      </c>
      <c r="E1895" s="447" t="s">
        <v>226</v>
      </c>
      <c r="F1895" s="447" t="s">
        <v>226</v>
      </c>
      <c r="G1895" s="447" t="s">
        <v>226</v>
      </c>
      <c r="H1895" s="447" t="s">
        <v>226</v>
      </c>
      <c r="I1895" s="447" t="s">
        <v>225</v>
      </c>
      <c r="J1895" s="447" t="s">
        <v>225</v>
      </c>
      <c r="K1895" s="447" t="s">
        <v>225</v>
      </c>
      <c r="L1895" s="447" t="s">
        <v>225</v>
      </c>
      <c r="M1895" s="447" t="s">
        <v>225</v>
      </c>
      <c r="N1895" s="447" t="s">
        <v>225</v>
      </c>
    </row>
    <row r="1896" spans="1:14" x14ac:dyDescent="0.3">
      <c r="A1896" s="447">
        <v>707247</v>
      </c>
      <c r="B1896" s="447" t="s">
        <v>317</v>
      </c>
      <c r="C1896" s="447" t="s">
        <v>226</v>
      </c>
      <c r="D1896" s="447" t="s">
        <v>226</v>
      </c>
      <c r="E1896" s="447" t="s">
        <v>226</v>
      </c>
      <c r="F1896" s="447" t="s">
        <v>225</v>
      </c>
      <c r="G1896" s="447" t="s">
        <v>226</v>
      </c>
      <c r="H1896" s="447" t="s">
        <v>226</v>
      </c>
      <c r="I1896" s="447" t="s">
        <v>225</v>
      </c>
      <c r="J1896" s="447" t="s">
        <v>225</v>
      </c>
      <c r="K1896" s="447" t="s">
        <v>225</v>
      </c>
      <c r="L1896" s="447" t="s">
        <v>225</v>
      </c>
      <c r="M1896" s="447" t="s">
        <v>225</v>
      </c>
      <c r="N1896" s="447" t="s">
        <v>225</v>
      </c>
    </row>
    <row r="1897" spans="1:14" x14ac:dyDescent="0.3">
      <c r="A1897" s="447">
        <v>707248</v>
      </c>
      <c r="B1897" s="447" t="s">
        <v>317</v>
      </c>
      <c r="C1897" s="447" t="s">
        <v>226</v>
      </c>
      <c r="D1897" s="447" t="s">
        <v>226</v>
      </c>
      <c r="E1897" s="447" t="s">
        <v>226</v>
      </c>
      <c r="F1897" s="447" t="s">
        <v>226</v>
      </c>
      <c r="G1897" s="447" t="s">
        <v>226</v>
      </c>
      <c r="H1897" s="447" t="s">
        <v>226</v>
      </c>
      <c r="I1897" s="447" t="s">
        <v>225</v>
      </c>
      <c r="J1897" s="447" t="s">
        <v>225</v>
      </c>
      <c r="K1897" s="447" t="s">
        <v>225</v>
      </c>
      <c r="L1897" s="447" t="s">
        <v>225</v>
      </c>
      <c r="M1897" s="447" t="s">
        <v>225</v>
      </c>
      <c r="N1897" s="447" t="s">
        <v>225</v>
      </c>
    </row>
    <row r="1898" spans="1:14" x14ac:dyDescent="0.3">
      <c r="A1898" s="447">
        <v>707249</v>
      </c>
      <c r="B1898" s="447" t="s">
        <v>317</v>
      </c>
      <c r="C1898" s="447" t="s">
        <v>226</v>
      </c>
      <c r="D1898" s="447" t="s">
        <v>226</v>
      </c>
      <c r="E1898" s="447" t="s">
        <v>226</v>
      </c>
      <c r="F1898" s="447" t="s">
        <v>226</v>
      </c>
      <c r="G1898" s="447" t="s">
        <v>226</v>
      </c>
      <c r="H1898" s="447" t="s">
        <v>226</v>
      </c>
      <c r="I1898" s="447" t="s">
        <v>225</v>
      </c>
      <c r="J1898" s="447" t="s">
        <v>225</v>
      </c>
      <c r="K1898" s="447" t="s">
        <v>225</v>
      </c>
      <c r="L1898" s="447" t="s">
        <v>225</v>
      </c>
      <c r="M1898" s="447" t="s">
        <v>225</v>
      </c>
      <c r="N1898" s="447" t="s">
        <v>225</v>
      </c>
    </row>
    <row r="1899" spans="1:14" x14ac:dyDescent="0.3">
      <c r="A1899" s="447">
        <v>707251</v>
      </c>
      <c r="B1899" s="447" t="s">
        <v>317</v>
      </c>
      <c r="C1899" s="447" t="s">
        <v>226</v>
      </c>
      <c r="D1899" s="447" t="s">
        <v>226</v>
      </c>
      <c r="E1899" s="447" t="s">
        <v>226</v>
      </c>
      <c r="F1899" s="447" t="s">
        <v>225</v>
      </c>
      <c r="G1899" s="447" t="s">
        <v>225</v>
      </c>
      <c r="H1899" s="447" t="s">
        <v>226</v>
      </c>
      <c r="I1899" s="447" t="s">
        <v>225</v>
      </c>
      <c r="J1899" s="447" t="s">
        <v>225</v>
      </c>
      <c r="K1899" s="447" t="s">
        <v>225</v>
      </c>
      <c r="L1899" s="447" t="s">
        <v>225</v>
      </c>
      <c r="M1899" s="447" t="s">
        <v>225</v>
      </c>
      <c r="N1899" s="447" t="s">
        <v>225</v>
      </c>
    </row>
    <row r="1900" spans="1:14" x14ac:dyDescent="0.3">
      <c r="A1900" s="447">
        <v>707254</v>
      </c>
      <c r="B1900" s="447" t="s">
        <v>317</v>
      </c>
      <c r="C1900" s="447" t="s">
        <v>226</v>
      </c>
      <c r="D1900" s="447" t="s">
        <v>226</v>
      </c>
      <c r="E1900" s="447" t="s">
        <v>226</v>
      </c>
      <c r="F1900" s="447" t="s">
        <v>226</v>
      </c>
      <c r="G1900" s="447" t="s">
        <v>226</v>
      </c>
      <c r="H1900" s="447" t="s">
        <v>226</v>
      </c>
      <c r="I1900" s="447" t="s">
        <v>225</v>
      </c>
      <c r="J1900" s="447" t="s">
        <v>225</v>
      </c>
      <c r="K1900" s="447" t="s">
        <v>225</v>
      </c>
      <c r="L1900" s="447" t="s">
        <v>225</v>
      </c>
      <c r="M1900" s="447" t="s">
        <v>225</v>
      </c>
      <c r="N1900" s="447" t="s">
        <v>225</v>
      </c>
    </row>
    <row r="1901" spans="1:14" x14ac:dyDescent="0.3">
      <c r="A1901" s="447">
        <v>707255</v>
      </c>
      <c r="B1901" s="447" t="s">
        <v>317</v>
      </c>
      <c r="C1901" s="447" t="s">
        <v>226</v>
      </c>
      <c r="D1901" s="447" t="s">
        <v>226</v>
      </c>
      <c r="E1901" s="447" t="s">
        <v>226</v>
      </c>
      <c r="F1901" s="447" t="s">
        <v>226</v>
      </c>
      <c r="G1901" s="447" t="s">
        <v>226</v>
      </c>
      <c r="H1901" s="447" t="s">
        <v>226</v>
      </c>
      <c r="I1901" s="447" t="s">
        <v>225</v>
      </c>
      <c r="J1901" s="447" t="s">
        <v>225</v>
      </c>
      <c r="K1901" s="447" t="s">
        <v>225</v>
      </c>
      <c r="L1901" s="447" t="s">
        <v>225</v>
      </c>
      <c r="M1901" s="447" t="s">
        <v>225</v>
      </c>
      <c r="N1901" s="447" t="s">
        <v>225</v>
      </c>
    </row>
    <row r="1902" spans="1:14" x14ac:dyDescent="0.3">
      <c r="A1902" s="447">
        <v>707257</v>
      </c>
      <c r="B1902" s="447" t="s">
        <v>317</v>
      </c>
      <c r="C1902" s="447" t="s">
        <v>226</v>
      </c>
      <c r="D1902" s="447" t="s">
        <v>226</v>
      </c>
      <c r="E1902" s="447" t="s">
        <v>226</v>
      </c>
      <c r="F1902" s="447" t="s">
        <v>226</v>
      </c>
      <c r="G1902" s="447" t="s">
        <v>226</v>
      </c>
      <c r="H1902" s="447" t="s">
        <v>226</v>
      </c>
      <c r="I1902" s="447" t="s">
        <v>225</v>
      </c>
      <c r="J1902" s="447" t="s">
        <v>225</v>
      </c>
      <c r="K1902" s="447" t="s">
        <v>225</v>
      </c>
      <c r="L1902" s="447" t="s">
        <v>225</v>
      </c>
      <c r="M1902" s="447" t="s">
        <v>225</v>
      </c>
      <c r="N1902" s="447" t="s">
        <v>225</v>
      </c>
    </row>
    <row r="1903" spans="1:14" x14ac:dyDescent="0.3">
      <c r="A1903" s="447">
        <v>707258</v>
      </c>
      <c r="B1903" s="447" t="s">
        <v>317</v>
      </c>
      <c r="C1903" s="447" t="s">
        <v>226</v>
      </c>
      <c r="D1903" s="447" t="s">
        <v>226</v>
      </c>
      <c r="E1903" s="447" t="s">
        <v>226</v>
      </c>
      <c r="F1903" s="447" t="s">
        <v>226</v>
      </c>
      <c r="G1903" s="447" t="s">
        <v>226</v>
      </c>
      <c r="H1903" s="447" t="s">
        <v>226</v>
      </c>
      <c r="I1903" s="447" t="s">
        <v>225</v>
      </c>
      <c r="J1903" s="447" t="s">
        <v>225</v>
      </c>
      <c r="K1903" s="447" t="s">
        <v>225</v>
      </c>
      <c r="L1903" s="447" t="s">
        <v>225</v>
      </c>
      <c r="M1903" s="447" t="s">
        <v>225</v>
      </c>
      <c r="N1903" s="447" t="s">
        <v>225</v>
      </c>
    </row>
    <row r="1904" spans="1:14" x14ac:dyDescent="0.3">
      <c r="A1904" s="447">
        <v>707259</v>
      </c>
      <c r="B1904" s="447" t="s">
        <v>317</v>
      </c>
      <c r="C1904" s="447" t="s">
        <v>226</v>
      </c>
      <c r="D1904" s="447" t="s">
        <v>225</v>
      </c>
      <c r="E1904" s="447" t="s">
        <v>226</v>
      </c>
      <c r="F1904" s="447" t="s">
        <v>225</v>
      </c>
      <c r="G1904" s="447" t="s">
        <v>225</v>
      </c>
      <c r="H1904" s="447" t="s">
        <v>226</v>
      </c>
      <c r="I1904" s="447" t="s">
        <v>225</v>
      </c>
      <c r="J1904" s="447" t="s">
        <v>225</v>
      </c>
      <c r="K1904" s="447" t="s">
        <v>225</v>
      </c>
      <c r="L1904" s="447" t="s">
        <v>225</v>
      </c>
      <c r="M1904" s="447" t="s">
        <v>225</v>
      </c>
      <c r="N1904" s="447" t="s">
        <v>225</v>
      </c>
    </row>
    <row r="1905" spans="1:14" x14ac:dyDescent="0.3">
      <c r="A1905" s="447">
        <v>707260</v>
      </c>
      <c r="B1905" s="447" t="s">
        <v>317</v>
      </c>
      <c r="C1905" s="447" t="s">
        <v>226</v>
      </c>
      <c r="D1905" s="447" t="s">
        <v>225</v>
      </c>
      <c r="E1905" s="447" t="s">
        <v>226</v>
      </c>
      <c r="F1905" s="447" t="s">
        <v>225</v>
      </c>
      <c r="G1905" s="447" t="s">
        <v>226</v>
      </c>
      <c r="H1905" s="447" t="s">
        <v>226</v>
      </c>
      <c r="I1905" s="447" t="s">
        <v>225</v>
      </c>
      <c r="J1905" s="447" t="s">
        <v>225</v>
      </c>
      <c r="K1905" s="447" t="s">
        <v>225</v>
      </c>
      <c r="L1905" s="447" t="s">
        <v>225</v>
      </c>
      <c r="M1905" s="447" t="s">
        <v>225</v>
      </c>
      <c r="N1905" s="447" t="s">
        <v>225</v>
      </c>
    </row>
    <row r="1906" spans="1:14" x14ac:dyDescent="0.3">
      <c r="A1906" s="447">
        <v>707262</v>
      </c>
      <c r="B1906" s="447" t="s">
        <v>317</v>
      </c>
      <c r="C1906" s="447" t="s">
        <v>226</v>
      </c>
      <c r="D1906" s="447" t="s">
        <v>225</v>
      </c>
      <c r="E1906" s="447" t="s">
        <v>225</v>
      </c>
      <c r="F1906" s="447" t="s">
        <v>226</v>
      </c>
      <c r="G1906" s="447" t="s">
        <v>225</v>
      </c>
      <c r="H1906" s="447" t="s">
        <v>226</v>
      </c>
      <c r="I1906" s="447" t="s">
        <v>225</v>
      </c>
      <c r="J1906" s="447" t="s">
        <v>225</v>
      </c>
      <c r="K1906" s="447" t="s">
        <v>225</v>
      </c>
      <c r="L1906" s="447" t="s">
        <v>225</v>
      </c>
      <c r="M1906" s="447" t="s">
        <v>225</v>
      </c>
      <c r="N1906" s="447" t="s">
        <v>225</v>
      </c>
    </row>
    <row r="1907" spans="1:14" x14ac:dyDescent="0.3">
      <c r="A1907" s="447">
        <v>707265</v>
      </c>
      <c r="B1907" s="447" t="s">
        <v>317</v>
      </c>
      <c r="C1907" s="447" t="s">
        <v>226</v>
      </c>
      <c r="D1907" s="447" t="s">
        <v>226</v>
      </c>
      <c r="E1907" s="447" t="s">
        <v>225</v>
      </c>
      <c r="F1907" s="447" t="s">
        <v>225</v>
      </c>
      <c r="G1907" s="447" t="s">
        <v>225</v>
      </c>
      <c r="H1907" s="447" t="s">
        <v>225</v>
      </c>
      <c r="I1907" s="447" t="s">
        <v>225</v>
      </c>
      <c r="J1907" s="447" t="s">
        <v>225</v>
      </c>
      <c r="K1907" s="447" t="s">
        <v>225</v>
      </c>
      <c r="L1907" s="447" t="s">
        <v>225</v>
      </c>
      <c r="M1907" s="447" t="s">
        <v>225</v>
      </c>
      <c r="N1907" s="447" t="s">
        <v>225</v>
      </c>
    </row>
    <row r="1908" spans="1:14" x14ac:dyDescent="0.3">
      <c r="A1908" s="447">
        <v>707266</v>
      </c>
      <c r="B1908" s="447" t="s">
        <v>317</v>
      </c>
      <c r="C1908" s="447" t="s">
        <v>226</v>
      </c>
      <c r="D1908" s="447" t="s">
        <v>226</v>
      </c>
      <c r="E1908" s="447" t="s">
        <v>226</v>
      </c>
      <c r="F1908" s="447" t="s">
        <v>225</v>
      </c>
      <c r="G1908" s="447" t="s">
        <v>226</v>
      </c>
      <c r="H1908" s="447" t="s">
        <v>225</v>
      </c>
      <c r="I1908" s="447" t="s">
        <v>225</v>
      </c>
      <c r="J1908" s="447" t="s">
        <v>225</v>
      </c>
      <c r="K1908" s="447" t="s">
        <v>225</v>
      </c>
      <c r="L1908" s="447" t="s">
        <v>225</v>
      </c>
      <c r="M1908" s="447" t="s">
        <v>225</v>
      </c>
      <c r="N1908" s="447" t="s">
        <v>225</v>
      </c>
    </row>
    <row r="1909" spans="1:14" x14ac:dyDescent="0.3">
      <c r="A1909" s="447">
        <v>707268</v>
      </c>
      <c r="B1909" s="447" t="s">
        <v>317</v>
      </c>
      <c r="C1909" s="447" t="s">
        <v>226</v>
      </c>
      <c r="D1909" s="447" t="s">
        <v>226</v>
      </c>
      <c r="E1909" s="447" t="s">
        <v>226</v>
      </c>
      <c r="F1909" s="447" t="s">
        <v>226</v>
      </c>
      <c r="G1909" s="447" t="s">
        <v>226</v>
      </c>
      <c r="H1909" s="447" t="s">
        <v>226</v>
      </c>
      <c r="I1909" s="447" t="s">
        <v>225</v>
      </c>
      <c r="J1909" s="447" t="s">
        <v>225</v>
      </c>
      <c r="K1909" s="447" t="s">
        <v>225</v>
      </c>
      <c r="L1909" s="447" t="s">
        <v>225</v>
      </c>
      <c r="M1909" s="447" t="s">
        <v>225</v>
      </c>
      <c r="N1909" s="447" t="s">
        <v>225</v>
      </c>
    </row>
    <row r="1910" spans="1:14" x14ac:dyDescent="0.3">
      <c r="A1910" s="447">
        <v>707269</v>
      </c>
      <c r="B1910" s="447" t="s">
        <v>317</v>
      </c>
      <c r="C1910" s="447" t="s">
        <v>226</v>
      </c>
      <c r="D1910" s="447" t="s">
        <v>226</v>
      </c>
      <c r="E1910" s="447" t="s">
        <v>226</v>
      </c>
      <c r="F1910" s="447" t="s">
        <v>226</v>
      </c>
      <c r="G1910" s="447" t="s">
        <v>226</v>
      </c>
      <c r="H1910" s="447" t="s">
        <v>226</v>
      </c>
      <c r="I1910" s="447" t="s">
        <v>225</v>
      </c>
      <c r="J1910" s="447" t="s">
        <v>225</v>
      </c>
      <c r="K1910" s="447" t="s">
        <v>225</v>
      </c>
      <c r="L1910" s="447" t="s">
        <v>225</v>
      </c>
      <c r="M1910" s="447" t="s">
        <v>225</v>
      </c>
      <c r="N1910" s="447" t="s">
        <v>225</v>
      </c>
    </row>
    <row r="1911" spans="1:14" x14ac:dyDescent="0.3">
      <c r="A1911" s="447">
        <v>707270</v>
      </c>
      <c r="B1911" s="447" t="s">
        <v>317</v>
      </c>
      <c r="C1911" s="447" t="s">
        <v>226</v>
      </c>
      <c r="D1911" s="447" t="s">
        <v>226</v>
      </c>
      <c r="E1911" s="447" t="s">
        <v>225</v>
      </c>
      <c r="F1911" s="447" t="s">
        <v>225</v>
      </c>
      <c r="G1911" s="447" t="s">
        <v>225</v>
      </c>
      <c r="H1911" s="447" t="s">
        <v>225</v>
      </c>
      <c r="I1911" s="447" t="s">
        <v>225</v>
      </c>
      <c r="J1911" s="447" t="s">
        <v>225</v>
      </c>
      <c r="K1911" s="447" t="s">
        <v>225</v>
      </c>
      <c r="L1911" s="447" t="s">
        <v>225</v>
      </c>
      <c r="M1911" s="447" t="s">
        <v>225</v>
      </c>
      <c r="N1911" s="447" t="s">
        <v>225</v>
      </c>
    </row>
    <row r="1912" spans="1:14" x14ac:dyDescent="0.3">
      <c r="A1912" s="447">
        <v>707271</v>
      </c>
      <c r="B1912" s="447" t="s">
        <v>317</v>
      </c>
      <c r="C1912" s="447" t="s">
        <v>226</v>
      </c>
      <c r="D1912" s="447" t="s">
        <v>226</v>
      </c>
      <c r="E1912" s="447" t="s">
        <v>226</v>
      </c>
      <c r="F1912" s="447" t="s">
        <v>226</v>
      </c>
      <c r="G1912" s="447" t="s">
        <v>226</v>
      </c>
      <c r="H1912" s="447" t="s">
        <v>226</v>
      </c>
      <c r="I1912" s="447" t="s">
        <v>225</v>
      </c>
      <c r="J1912" s="447" t="s">
        <v>225</v>
      </c>
      <c r="K1912" s="447" t="s">
        <v>225</v>
      </c>
      <c r="L1912" s="447" t="s">
        <v>225</v>
      </c>
      <c r="M1912" s="447" t="s">
        <v>225</v>
      </c>
      <c r="N1912" s="447" t="s">
        <v>225</v>
      </c>
    </row>
    <row r="1913" spans="1:14" x14ac:dyDescent="0.3">
      <c r="A1913" s="447">
        <v>707272</v>
      </c>
      <c r="B1913" s="447" t="s">
        <v>317</v>
      </c>
      <c r="C1913" s="447" t="s">
        <v>226</v>
      </c>
      <c r="D1913" s="447" t="s">
        <v>226</v>
      </c>
      <c r="E1913" s="447" t="s">
        <v>226</v>
      </c>
      <c r="F1913" s="447" t="s">
        <v>225</v>
      </c>
      <c r="G1913" s="447" t="s">
        <v>225</v>
      </c>
      <c r="H1913" s="447" t="s">
        <v>226</v>
      </c>
      <c r="I1913" s="447" t="s">
        <v>225</v>
      </c>
      <c r="J1913" s="447" t="s">
        <v>225</v>
      </c>
      <c r="K1913" s="447" t="s">
        <v>225</v>
      </c>
      <c r="L1913" s="447" t="s">
        <v>225</v>
      </c>
      <c r="M1913" s="447" t="s">
        <v>225</v>
      </c>
      <c r="N1913" s="447" t="s">
        <v>225</v>
      </c>
    </row>
    <row r="1914" spans="1:14" x14ac:dyDescent="0.3">
      <c r="A1914" s="447">
        <v>707275</v>
      </c>
      <c r="B1914" s="447" t="s">
        <v>317</v>
      </c>
      <c r="C1914" s="447" t="s">
        <v>226</v>
      </c>
      <c r="D1914" s="447" t="s">
        <v>226</v>
      </c>
      <c r="E1914" s="447" t="s">
        <v>226</v>
      </c>
      <c r="F1914" s="447" t="s">
        <v>226</v>
      </c>
      <c r="G1914" s="447" t="s">
        <v>226</v>
      </c>
      <c r="H1914" s="447" t="s">
        <v>226</v>
      </c>
      <c r="I1914" s="447" t="s">
        <v>225</v>
      </c>
      <c r="J1914" s="447" t="s">
        <v>225</v>
      </c>
      <c r="K1914" s="447" t="s">
        <v>225</v>
      </c>
      <c r="L1914" s="447" t="s">
        <v>225</v>
      </c>
      <c r="M1914" s="447" t="s">
        <v>225</v>
      </c>
      <c r="N1914" s="447" t="s">
        <v>225</v>
      </c>
    </row>
    <row r="1915" spans="1:14" x14ac:dyDescent="0.3">
      <c r="A1915" s="447">
        <v>707276</v>
      </c>
      <c r="B1915" s="447" t="s">
        <v>317</v>
      </c>
      <c r="C1915" s="447" t="s">
        <v>226</v>
      </c>
      <c r="D1915" s="447" t="s">
        <v>226</v>
      </c>
      <c r="E1915" s="447" t="s">
        <v>226</v>
      </c>
      <c r="F1915" s="447" t="s">
        <v>226</v>
      </c>
      <c r="G1915" s="447" t="s">
        <v>225</v>
      </c>
      <c r="H1915" s="447" t="s">
        <v>225</v>
      </c>
      <c r="I1915" s="447" t="s">
        <v>225</v>
      </c>
      <c r="J1915" s="447" t="s">
        <v>225</v>
      </c>
      <c r="K1915" s="447" t="s">
        <v>225</v>
      </c>
      <c r="L1915" s="447" t="s">
        <v>225</v>
      </c>
      <c r="M1915" s="447" t="s">
        <v>225</v>
      </c>
      <c r="N1915" s="447" t="s">
        <v>225</v>
      </c>
    </row>
    <row r="1916" spans="1:14" x14ac:dyDescent="0.3">
      <c r="A1916" s="447">
        <v>707277</v>
      </c>
      <c r="B1916" s="447" t="s">
        <v>317</v>
      </c>
      <c r="C1916" s="447" t="s">
        <v>226</v>
      </c>
      <c r="D1916" s="447" t="s">
        <v>226</v>
      </c>
      <c r="E1916" s="447" t="s">
        <v>226</v>
      </c>
      <c r="F1916" s="447" t="s">
        <v>226</v>
      </c>
      <c r="G1916" s="447" t="s">
        <v>226</v>
      </c>
      <c r="H1916" s="447" t="s">
        <v>226</v>
      </c>
      <c r="I1916" s="447" t="s">
        <v>225</v>
      </c>
      <c r="J1916" s="447" t="s">
        <v>225</v>
      </c>
      <c r="K1916" s="447" t="s">
        <v>225</v>
      </c>
      <c r="L1916" s="447" t="s">
        <v>225</v>
      </c>
      <c r="M1916" s="447" t="s">
        <v>225</v>
      </c>
      <c r="N1916" s="447" t="s">
        <v>225</v>
      </c>
    </row>
    <row r="1917" spans="1:14" x14ac:dyDescent="0.3">
      <c r="A1917" s="447">
        <v>707279</v>
      </c>
      <c r="B1917" s="447" t="s">
        <v>317</v>
      </c>
      <c r="C1917" s="447" t="s">
        <v>226</v>
      </c>
      <c r="D1917" s="447" t="s">
        <v>226</v>
      </c>
      <c r="E1917" s="447" t="s">
        <v>226</v>
      </c>
      <c r="F1917" s="447" t="s">
        <v>226</v>
      </c>
      <c r="G1917" s="447" t="s">
        <v>226</v>
      </c>
      <c r="H1917" s="447" t="s">
        <v>226</v>
      </c>
      <c r="I1917" s="447" t="s">
        <v>225</v>
      </c>
      <c r="J1917" s="447" t="s">
        <v>225</v>
      </c>
      <c r="K1917" s="447" t="s">
        <v>225</v>
      </c>
      <c r="L1917" s="447" t="s">
        <v>225</v>
      </c>
      <c r="M1917" s="447" t="s">
        <v>225</v>
      </c>
      <c r="N1917" s="447" t="s">
        <v>225</v>
      </c>
    </row>
    <row r="1918" spans="1:14" x14ac:dyDescent="0.3">
      <c r="A1918" s="447">
        <v>707280</v>
      </c>
      <c r="B1918" s="447" t="s">
        <v>317</v>
      </c>
      <c r="C1918" s="447" t="s">
        <v>226</v>
      </c>
      <c r="D1918" s="447" t="s">
        <v>226</v>
      </c>
      <c r="E1918" s="447" t="s">
        <v>226</v>
      </c>
      <c r="F1918" s="447" t="s">
        <v>225</v>
      </c>
      <c r="G1918" s="447" t="s">
        <v>226</v>
      </c>
      <c r="H1918" s="447" t="s">
        <v>226</v>
      </c>
      <c r="I1918" s="447" t="s">
        <v>225</v>
      </c>
      <c r="J1918" s="447" t="s">
        <v>225</v>
      </c>
      <c r="K1918" s="447" t="s">
        <v>225</v>
      </c>
      <c r="L1918" s="447" t="s">
        <v>225</v>
      </c>
      <c r="M1918" s="447" t="s">
        <v>225</v>
      </c>
      <c r="N1918" s="447" t="s">
        <v>225</v>
      </c>
    </row>
    <row r="1919" spans="1:14" x14ac:dyDescent="0.3">
      <c r="A1919" s="447">
        <v>707284</v>
      </c>
      <c r="B1919" s="447" t="s">
        <v>317</v>
      </c>
      <c r="C1919" s="447" t="s">
        <v>226</v>
      </c>
      <c r="D1919" s="447" t="s">
        <v>226</v>
      </c>
      <c r="E1919" s="447" t="s">
        <v>226</v>
      </c>
      <c r="F1919" s="447" t="s">
        <v>226</v>
      </c>
      <c r="G1919" s="447" t="s">
        <v>226</v>
      </c>
      <c r="H1919" s="447" t="s">
        <v>226</v>
      </c>
      <c r="I1919" s="447" t="s">
        <v>225</v>
      </c>
      <c r="J1919" s="447" t="s">
        <v>225</v>
      </c>
      <c r="K1919" s="447" t="s">
        <v>225</v>
      </c>
      <c r="L1919" s="447" t="s">
        <v>225</v>
      </c>
      <c r="M1919" s="447" t="s">
        <v>225</v>
      </c>
      <c r="N1919" s="447" t="s">
        <v>225</v>
      </c>
    </row>
    <row r="1920" spans="1:14" x14ac:dyDescent="0.3">
      <c r="A1920" s="447">
        <v>707285</v>
      </c>
      <c r="B1920" s="447" t="s">
        <v>317</v>
      </c>
      <c r="C1920" s="447" t="s">
        <v>226</v>
      </c>
      <c r="D1920" s="447" t="s">
        <v>226</v>
      </c>
      <c r="E1920" s="447" t="s">
        <v>226</v>
      </c>
      <c r="F1920" s="447" t="s">
        <v>226</v>
      </c>
      <c r="G1920" s="447" t="s">
        <v>226</v>
      </c>
      <c r="H1920" s="447" t="s">
        <v>226</v>
      </c>
      <c r="I1920" s="447" t="s">
        <v>225</v>
      </c>
      <c r="J1920" s="447" t="s">
        <v>225</v>
      </c>
      <c r="K1920" s="447" t="s">
        <v>225</v>
      </c>
      <c r="L1920" s="447" t="s">
        <v>225</v>
      </c>
      <c r="M1920" s="447" t="s">
        <v>225</v>
      </c>
      <c r="N1920" s="447" t="s">
        <v>225</v>
      </c>
    </row>
    <row r="1921" spans="1:14" x14ac:dyDescent="0.3">
      <c r="A1921" s="447">
        <v>707287</v>
      </c>
      <c r="B1921" s="447" t="s">
        <v>317</v>
      </c>
      <c r="C1921" s="447" t="s">
        <v>226</v>
      </c>
      <c r="D1921" s="447" t="s">
        <v>226</v>
      </c>
      <c r="E1921" s="447" t="s">
        <v>226</v>
      </c>
      <c r="F1921" s="447" t="s">
        <v>226</v>
      </c>
      <c r="G1921" s="447" t="s">
        <v>226</v>
      </c>
      <c r="H1921" s="447" t="s">
        <v>226</v>
      </c>
      <c r="I1921" s="447" t="s">
        <v>225</v>
      </c>
      <c r="J1921" s="447" t="s">
        <v>225</v>
      </c>
      <c r="K1921" s="447" t="s">
        <v>225</v>
      </c>
      <c r="L1921" s="447" t="s">
        <v>225</v>
      </c>
      <c r="M1921" s="447" t="s">
        <v>225</v>
      </c>
      <c r="N1921" s="447" t="s">
        <v>225</v>
      </c>
    </row>
    <row r="1922" spans="1:14" x14ac:dyDescent="0.3">
      <c r="A1922" s="447">
        <v>707288</v>
      </c>
      <c r="B1922" s="447" t="s">
        <v>317</v>
      </c>
      <c r="C1922" s="447" t="s">
        <v>226</v>
      </c>
      <c r="D1922" s="447" t="s">
        <v>226</v>
      </c>
      <c r="E1922" s="447" t="s">
        <v>226</v>
      </c>
      <c r="F1922" s="447" t="s">
        <v>226</v>
      </c>
      <c r="G1922" s="447" t="s">
        <v>226</v>
      </c>
      <c r="H1922" s="447" t="s">
        <v>226</v>
      </c>
      <c r="I1922" s="447" t="s">
        <v>225</v>
      </c>
      <c r="J1922" s="447" t="s">
        <v>225</v>
      </c>
      <c r="K1922" s="447" t="s">
        <v>225</v>
      </c>
      <c r="L1922" s="447" t="s">
        <v>225</v>
      </c>
      <c r="M1922" s="447" t="s">
        <v>225</v>
      </c>
      <c r="N1922" s="447" t="s">
        <v>225</v>
      </c>
    </row>
    <row r="1923" spans="1:14" x14ac:dyDescent="0.3">
      <c r="A1923" s="447">
        <v>707289</v>
      </c>
      <c r="B1923" s="447" t="s">
        <v>317</v>
      </c>
      <c r="C1923" s="447" t="s">
        <v>226</v>
      </c>
      <c r="D1923" s="447" t="s">
        <v>226</v>
      </c>
      <c r="E1923" s="447" t="s">
        <v>226</v>
      </c>
      <c r="F1923" s="447" t="s">
        <v>225</v>
      </c>
      <c r="G1923" s="447" t="s">
        <v>226</v>
      </c>
      <c r="H1923" s="447" t="s">
        <v>225</v>
      </c>
      <c r="I1923" s="447" t="s">
        <v>225</v>
      </c>
      <c r="J1923" s="447" t="s">
        <v>225</v>
      </c>
      <c r="K1923" s="447" t="s">
        <v>225</v>
      </c>
      <c r="L1923" s="447" t="s">
        <v>225</v>
      </c>
      <c r="M1923" s="447" t="s">
        <v>225</v>
      </c>
      <c r="N1923" s="447" t="s">
        <v>225</v>
      </c>
    </row>
    <row r="1924" spans="1:14" x14ac:dyDescent="0.3">
      <c r="A1924" s="447">
        <v>707292</v>
      </c>
      <c r="B1924" s="447" t="s">
        <v>317</v>
      </c>
      <c r="C1924" s="447" t="s">
        <v>226</v>
      </c>
      <c r="D1924" s="447" t="s">
        <v>226</v>
      </c>
      <c r="E1924" s="447" t="s">
        <v>226</v>
      </c>
      <c r="F1924" s="447" t="s">
        <v>226</v>
      </c>
      <c r="G1924" s="447" t="s">
        <v>226</v>
      </c>
      <c r="H1924" s="447" t="s">
        <v>226</v>
      </c>
      <c r="I1924" s="447" t="s">
        <v>225</v>
      </c>
      <c r="J1924" s="447" t="s">
        <v>225</v>
      </c>
      <c r="K1924" s="447" t="s">
        <v>225</v>
      </c>
      <c r="L1924" s="447" t="s">
        <v>225</v>
      </c>
      <c r="M1924" s="447" t="s">
        <v>225</v>
      </c>
      <c r="N1924" s="447" t="s">
        <v>225</v>
      </c>
    </row>
    <row r="1925" spans="1:14" x14ac:dyDescent="0.3">
      <c r="A1925" s="447">
        <v>707293</v>
      </c>
      <c r="B1925" s="447" t="s">
        <v>317</v>
      </c>
      <c r="C1925" s="447" t="s">
        <v>226</v>
      </c>
      <c r="D1925" s="447" t="s">
        <v>226</v>
      </c>
      <c r="E1925" s="447" t="s">
        <v>226</v>
      </c>
      <c r="F1925" s="447" t="s">
        <v>226</v>
      </c>
      <c r="G1925" s="447" t="s">
        <v>226</v>
      </c>
      <c r="H1925" s="447" t="s">
        <v>226</v>
      </c>
      <c r="I1925" s="447" t="s">
        <v>225</v>
      </c>
      <c r="J1925" s="447" t="s">
        <v>225</v>
      </c>
      <c r="K1925" s="447" t="s">
        <v>225</v>
      </c>
      <c r="L1925" s="447" t="s">
        <v>225</v>
      </c>
      <c r="M1925" s="447" t="s">
        <v>225</v>
      </c>
      <c r="N1925" s="447" t="s">
        <v>225</v>
      </c>
    </row>
    <row r="1926" spans="1:14" x14ac:dyDescent="0.3">
      <c r="A1926" s="447">
        <v>707295</v>
      </c>
      <c r="B1926" s="447" t="s">
        <v>317</v>
      </c>
      <c r="C1926" s="447" t="s">
        <v>226</v>
      </c>
      <c r="D1926" s="447" t="s">
        <v>226</v>
      </c>
      <c r="E1926" s="447" t="s">
        <v>226</v>
      </c>
      <c r="F1926" s="447" t="s">
        <v>226</v>
      </c>
      <c r="G1926" s="447" t="s">
        <v>226</v>
      </c>
      <c r="H1926" s="447" t="s">
        <v>226</v>
      </c>
      <c r="I1926" s="447" t="s">
        <v>225</v>
      </c>
      <c r="J1926" s="447" t="s">
        <v>225</v>
      </c>
      <c r="K1926" s="447" t="s">
        <v>225</v>
      </c>
      <c r="L1926" s="447" t="s">
        <v>225</v>
      </c>
      <c r="M1926" s="447" t="s">
        <v>225</v>
      </c>
      <c r="N1926" s="447" t="s">
        <v>225</v>
      </c>
    </row>
    <row r="1927" spans="1:14" x14ac:dyDescent="0.3">
      <c r="A1927" s="447">
        <v>707296</v>
      </c>
      <c r="B1927" s="447" t="s">
        <v>317</v>
      </c>
      <c r="C1927" s="447" t="s">
        <v>226</v>
      </c>
      <c r="D1927" s="447" t="s">
        <v>226</v>
      </c>
      <c r="E1927" s="447" t="s">
        <v>226</v>
      </c>
      <c r="F1927" s="447" t="s">
        <v>226</v>
      </c>
      <c r="G1927" s="447" t="s">
        <v>226</v>
      </c>
      <c r="H1927" s="447" t="s">
        <v>226</v>
      </c>
      <c r="I1927" s="447" t="s">
        <v>225</v>
      </c>
      <c r="J1927" s="447" t="s">
        <v>225</v>
      </c>
      <c r="K1927" s="447" t="s">
        <v>225</v>
      </c>
      <c r="L1927" s="447" t="s">
        <v>225</v>
      </c>
      <c r="M1927" s="447" t="s">
        <v>225</v>
      </c>
      <c r="N1927" s="447" t="s">
        <v>225</v>
      </c>
    </row>
    <row r="1928" spans="1:14" x14ac:dyDescent="0.3">
      <c r="A1928" s="447">
        <v>707297</v>
      </c>
      <c r="B1928" s="447" t="s">
        <v>317</v>
      </c>
      <c r="C1928" s="447" t="s">
        <v>226</v>
      </c>
      <c r="D1928" s="447" t="s">
        <v>225</v>
      </c>
      <c r="E1928" s="447" t="s">
        <v>226</v>
      </c>
      <c r="F1928" s="447" t="s">
        <v>226</v>
      </c>
      <c r="G1928" s="447" t="s">
        <v>226</v>
      </c>
      <c r="H1928" s="447" t="s">
        <v>225</v>
      </c>
      <c r="I1928" s="447" t="s">
        <v>225</v>
      </c>
      <c r="J1928" s="447" t="s">
        <v>225</v>
      </c>
      <c r="K1928" s="447" t="s">
        <v>225</v>
      </c>
      <c r="L1928" s="447" t="s">
        <v>225</v>
      </c>
      <c r="M1928" s="447" t="s">
        <v>225</v>
      </c>
      <c r="N1928" s="447" t="s">
        <v>225</v>
      </c>
    </row>
    <row r="1929" spans="1:14" x14ac:dyDescent="0.3">
      <c r="A1929" s="447">
        <v>707298</v>
      </c>
      <c r="B1929" s="447" t="s">
        <v>317</v>
      </c>
      <c r="C1929" s="447" t="s">
        <v>226</v>
      </c>
      <c r="D1929" s="447" t="s">
        <v>226</v>
      </c>
      <c r="E1929" s="447" t="s">
        <v>226</v>
      </c>
      <c r="F1929" s="447" t="s">
        <v>226</v>
      </c>
      <c r="G1929" s="447" t="s">
        <v>226</v>
      </c>
      <c r="H1929" s="447" t="s">
        <v>225</v>
      </c>
      <c r="I1929" s="447" t="s">
        <v>225</v>
      </c>
      <c r="J1929" s="447" t="s">
        <v>225</v>
      </c>
      <c r="K1929" s="447" t="s">
        <v>225</v>
      </c>
      <c r="L1929" s="447" t="s">
        <v>225</v>
      </c>
      <c r="M1929" s="447" t="s">
        <v>225</v>
      </c>
      <c r="N1929" s="447" t="s">
        <v>225</v>
      </c>
    </row>
    <row r="1930" spans="1:14" x14ac:dyDescent="0.3">
      <c r="A1930" s="447">
        <v>707300</v>
      </c>
      <c r="B1930" s="447" t="s">
        <v>317</v>
      </c>
      <c r="C1930" s="447" t="s">
        <v>226</v>
      </c>
      <c r="D1930" s="447" t="s">
        <v>226</v>
      </c>
      <c r="E1930" s="447" t="s">
        <v>226</v>
      </c>
      <c r="F1930" s="447" t="s">
        <v>226</v>
      </c>
      <c r="G1930" s="447" t="s">
        <v>226</v>
      </c>
      <c r="H1930" s="447" t="s">
        <v>225</v>
      </c>
      <c r="I1930" s="447" t="s">
        <v>225</v>
      </c>
      <c r="J1930" s="447" t="s">
        <v>225</v>
      </c>
      <c r="K1930" s="447" t="s">
        <v>225</v>
      </c>
      <c r="L1930" s="447" t="s">
        <v>225</v>
      </c>
      <c r="M1930" s="447" t="s">
        <v>225</v>
      </c>
      <c r="N1930" s="447" t="s">
        <v>225</v>
      </c>
    </row>
    <row r="1931" spans="1:14" x14ac:dyDescent="0.3">
      <c r="A1931" s="447">
        <v>707301</v>
      </c>
      <c r="B1931" s="447" t="s">
        <v>317</v>
      </c>
      <c r="C1931" s="447" t="s">
        <v>226</v>
      </c>
      <c r="D1931" s="447" t="s">
        <v>226</v>
      </c>
      <c r="E1931" s="447" t="s">
        <v>226</v>
      </c>
      <c r="F1931" s="447" t="s">
        <v>226</v>
      </c>
      <c r="G1931" s="447" t="s">
        <v>226</v>
      </c>
      <c r="H1931" s="447" t="s">
        <v>226</v>
      </c>
      <c r="I1931" s="447" t="s">
        <v>225</v>
      </c>
      <c r="J1931" s="447" t="s">
        <v>225</v>
      </c>
      <c r="K1931" s="447" t="s">
        <v>225</v>
      </c>
      <c r="L1931" s="447" t="s">
        <v>225</v>
      </c>
      <c r="M1931" s="447" t="s">
        <v>225</v>
      </c>
      <c r="N1931" s="447" t="s">
        <v>225</v>
      </c>
    </row>
    <row r="1932" spans="1:14" x14ac:dyDescent="0.3">
      <c r="A1932" s="447">
        <v>707303</v>
      </c>
      <c r="B1932" s="447" t="s">
        <v>317</v>
      </c>
      <c r="C1932" s="447" t="s">
        <v>226</v>
      </c>
      <c r="D1932" s="447" t="s">
        <v>226</v>
      </c>
      <c r="E1932" s="447" t="s">
        <v>226</v>
      </c>
      <c r="F1932" s="447" t="s">
        <v>225</v>
      </c>
      <c r="G1932" s="447" t="s">
        <v>226</v>
      </c>
      <c r="H1932" s="447" t="s">
        <v>225</v>
      </c>
      <c r="I1932" s="447" t="s">
        <v>225</v>
      </c>
      <c r="J1932" s="447" t="s">
        <v>225</v>
      </c>
      <c r="K1932" s="447" t="s">
        <v>225</v>
      </c>
      <c r="L1932" s="447" t="s">
        <v>225</v>
      </c>
      <c r="M1932" s="447" t="s">
        <v>225</v>
      </c>
      <c r="N1932" s="447" t="s">
        <v>225</v>
      </c>
    </row>
    <row r="1933" spans="1:14" x14ac:dyDescent="0.3">
      <c r="A1933" s="447">
        <v>707304</v>
      </c>
      <c r="B1933" s="447" t="s">
        <v>317</v>
      </c>
      <c r="C1933" s="447" t="s">
        <v>226</v>
      </c>
      <c r="D1933" s="447" t="s">
        <v>225</v>
      </c>
      <c r="E1933" s="447" t="s">
        <v>226</v>
      </c>
      <c r="F1933" s="447" t="s">
        <v>225</v>
      </c>
      <c r="G1933" s="447" t="s">
        <v>226</v>
      </c>
      <c r="H1933" s="447" t="s">
        <v>226</v>
      </c>
      <c r="I1933" s="447" t="s">
        <v>225</v>
      </c>
      <c r="J1933" s="447" t="s">
        <v>225</v>
      </c>
      <c r="K1933" s="447" t="s">
        <v>225</v>
      </c>
      <c r="L1933" s="447" t="s">
        <v>225</v>
      </c>
      <c r="M1933" s="447" t="s">
        <v>225</v>
      </c>
      <c r="N1933" s="447" t="s">
        <v>225</v>
      </c>
    </row>
    <row r="1934" spans="1:14" x14ac:dyDescent="0.3">
      <c r="A1934" s="447">
        <v>707308</v>
      </c>
      <c r="B1934" s="447" t="s">
        <v>317</v>
      </c>
      <c r="C1934" s="447" t="s">
        <v>226</v>
      </c>
      <c r="D1934" s="447" t="s">
        <v>226</v>
      </c>
      <c r="E1934" s="447" t="s">
        <v>226</v>
      </c>
      <c r="F1934" s="447" t="s">
        <v>226</v>
      </c>
      <c r="G1934" s="447" t="s">
        <v>226</v>
      </c>
      <c r="H1934" s="447" t="s">
        <v>226</v>
      </c>
      <c r="I1934" s="447" t="s">
        <v>225</v>
      </c>
      <c r="J1934" s="447" t="s">
        <v>225</v>
      </c>
      <c r="K1934" s="447" t="s">
        <v>225</v>
      </c>
      <c r="L1934" s="447" t="s">
        <v>225</v>
      </c>
      <c r="M1934" s="447" t="s">
        <v>225</v>
      </c>
      <c r="N1934" s="447" t="s">
        <v>225</v>
      </c>
    </row>
    <row r="1935" spans="1:14" x14ac:dyDescent="0.3">
      <c r="A1935" s="447">
        <v>707309</v>
      </c>
      <c r="B1935" s="447" t="s">
        <v>317</v>
      </c>
      <c r="C1935" s="447" t="s">
        <v>226</v>
      </c>
      <c r="D1935" s="447" t="s">
        <v>225</v>
      </c>
      <c r="E1935" s="447" t="s">
        <v>226</v>
      </c>
      <c r="F1935" s="447" t="s">
        <v>226</v>
      </c>
      <c r="G1935" s="447" t="s">
        <v>226</v>
      </c>
      <c r="H1935" s="447" t="s">
        <v>225</v>
      </c>
      <c r="I1935" s="447" t="s">
        <v>225</v>
      </c>
      <c r="J1935" s="447" t="s">
        <v>225</v>
      </c>
      <c r="K1935" s="447" t="s">
        <v>225</v>
      </c>
      <c r="L1935" s="447" t="s">
        <v>225</v>
      </c>
      <c r="M1935" s="447" t="s">
        <v>225</v>
      </c>
      <c r="N1935" s="447" t="s">
        <v>225</v>
      </c>
    </row>
    <row r="1936" spans="1:14" x14ac:dyDescent="0.3">
      <c r="A1936" s="447">
        <v>707310</v>
      </c>
      <c r="B1936" s="447" t="s">
        <v>317</v>
      </c>
      <c r="C1936" s="447" t="s">
        <v>226</v>
      </c>
      <c r="D1936" s="447" t="s">
        <v>226</v>
      </c>
      <c r="E1936" s="447" t="s">
        <v>226</v>
      </c>
      <c r="F1936" s="447" t="s">
        <v>226</v>
      </c>
      <c r="G1936" s="447" t="s">
        <v>226</v>
      </c>
      <c r="H1936" s="447" t="s">
        <v>226</v>
      </c>
      <c r="I1936" s="447" t="s">
        <v>225</v>
      </c>
      <c r="J1936" s="447" t="s">
        <v>225</v>
      </c>
      <c r="K1936" s="447" t="s">
        <v>225</v>
      </c>
      <c r="L1936" s="447" t="s">
        <v>225</v>
      </c>
      <c r="M1936" s="447" t="s">
        <v>225</v>
      </c>
      <c r="N1936" s="447" t="s">
        <v>225</v>
      </c>
    </row>
    <row r="1937" spans="1:14" x14ac:dyDescent="0.3">
      <c r="A1937" s="447">
        <v>707312</v>
      </c>
      <c r="B1937" s="447" t="s">
        <v>317</v>
      </c>
      <c r="C1937" s="447" t="s">
        <v>226</v>
      </c>
      <c r="D1937" s="447" t="s">
        <v>225</v>
      </c>
      <c r="E1937" s="447" t="s">
        <v>226</v>
      </c>
      <c r="F1937" s="447" t="s">
        <v>226</v>
      </c>
      <c r="G1937" s="447" t="s">
        <v>226</v>
      </c>
      <c r="H1937" s="447" t="s">
        <v>225</v>
      </c>
      <c r="I1937" s="447" t="s">
        <v>225</v>
      </c>
      <c r="J1937" s="447" t="s">
        <v>225</v>
      </c>
      <c r="K1937" s="447" t="s">
        <v>225</v>
      </c>
      <c r="L1937" s="447" t="s">
        <v>225</v>
      </c>
      <c r="M1937" s="447" t="s">
        <v>225</v>
      </c>
      <c r="N1937" s="447" t="s">
        <v>225</v>
      </c>
    </row>
    <row r="1938" spans="1:14" x14ac:dyDescent="0.3">
      <c r="A1938" s="447">
        <v>707314</v>
      </c>
      <c r="B1938" s="447" t="s">
        <v>317</v>
      </c>
      <c r="C1938" s="447" t="s">
        <v>226</v>
      </c>
      <c r="D1938" s="447" t="s">
        <v>226</v>
      </c>
      <c r="E1938" s="447" t="s">
        <v>226</v>
      </c>
      <c r="F1938" s="447" t="s">
        <v>226</v>
      </c>
      <c r="G1938" s="447" t="s">
        <v>226</v>
      </c>
      <c r="H1938" s="447" t="s">
        <v>226</v>
      </c>
      <c r="I1938" s="447" t="s">
        <v>225</v>
      </c>
      <c r="J1938" s="447" t="s">
        <v>225</v>
      </c>
      <c r="K1938" s="447" t="s">
        <v>225</v>
      </c>
      <c r="L1938" s="447" t="s">
        <v>225</v>
      </c>
      <c r="M1938" s="447" t="s">
        <v>225</v>
      </c>
      <c r="N1938" s="447" t="s">
        <v>225</v>
      </c>
    </row>
    <row r="1939" spans="1:14" x14ac:dyDescent="0.3">
      <c r="A1939" s="447">
        <v>707315</v>
      </c>
      <c r="B1939" s="447" t="s">
        <v>317</v>
      </c>
      <c r="C1939" s="447" t="s">
        <v>226</v>
      </c>
      <c r="D1939" s="447" t="s">
        <v>225</v>
      </c>
      <c r="E1939" s="447" t="s">
        <v>225</v>
      </c>
      <c r="F1939" s="447" t="s">
        <v>226</v>
      </c>
      <c r="G1939" s="447" t="s">
        <v>226</v>
      </c>
      <c r="H1939" s="447" t="s">
        <v>226</v>
      </c>
      <c r="I1939" s="447" t="s">
        <v>225</v>
      </c>
      <c r="J1939" s="447" t="s">
        <v>225</v>
      </c>
      <c r="K1939" s="447" t="s">
        <v>225</v>
      </c>
      <c r="L1939" s="447" t="s">
        <v>225</v>
      </c>
      <c r="M1939" s="447" t="s">
        <v>225</v>
      </c>
      <c r="N1939" s="447" t="s">
        <v>225</v>
      </c>
    </row>
    <row r="1940" spans="1:14" x14ac:dyDescent="0.3">
      <c r="A1940" s="447">
        <v>707316</v>
      </c>
      <c r="B1940" s="447" t="s">
        <v>317</v>
      </c>
      <c r="C1940" s="447" t="s">
        <v>226</v>
      </c>
      <c r="D1940" s="447" t="s">
        <v>226</v>
      </c>
      <c r="E1940" s="447" t="s">
        <v>226</v>
      </c>
      <c r="F1940" s="447" t="s">
        <v>225</v>
      </c>
      <c r="G1940" s="447" t="s">
        <v>225</v>
      </c>
      <c r="H1940" s="447" t="s">
        <v>226</v>
      </c>
      <c r="I1940" s="447" t="s">
        <v>225</v>
      </c>
      <c r="J1940" s="447" t="s">
        <v>225</v>
      </c>
      <c r="K1940" s="447" t="s">
        <v>225</v>
      </c>
      <c r="L1940" s="447" t="s">
        <v>225</v>
      </c>
      <c r="M1940" s="447" t="s">
        <v>225</v>
      </c>
      <c r="N1940" s="447" t="s">
        <v>225</v>
      </c>
    </row>
    <row r="1941" spans="1:14" x14ac:dyDescent="0.3">
      <c r="A1941" s="447">
        <v>707317</v>
      </c>
      <c r="B1941" s="447" t="s">
        <v>317</v>
      </c>
      <c r="C1941" s="447" t="s">
        <v>226</v>
      </c>
      <c r="D1941" s="447" t="s">
        <v>226</v>
      </c>
      <c r="E1941" s="447" t="s">
        <v>226</v>
      </c>
      <c r="F1941" s="447" t="s">
        <v>225</v>
      </c>
      <c r="G1941" s="447" t="s">
        <v>225</v>
      </c>
      <c r="H1941" s="447" t="s">
        <v>226</v>
      </c>
      <c r="I1941" s="447" t="s">
        <v>225</v>
      </c>
      <c r="J1941" s="447" t="s">
        <v>225</v>
      </c>
      <c r="K1941" s="447" t="s">
        <v>225</v>
      </c>
      <c r="L1941" s="447" t="s">
        <v>225</v>
      </c>
      <c r="M1941" s="447" t="s">
        <v>225</v>
      </c>
      <c r="N1941" s="447" t="s">
        <v>225</v>
      </c>
    </row>
    <row r="1942" spans="1:14" x14ac:dyDescent="0.3">
      <c r="A1942" s="447">
        <v>707318</v>
      </c>
      <c r="B1942" s="447" t="s">
        <v>317</v>
      </c>
      <c r="C1942" s="447" t="s">
        <v>226</v>
      </c>
      <c r="D1942" s="447" t="s">
        <v>226</v>
      </c>
      <c r="E1942" s="447" t="s">
        <v>225</v>
      </c>
      <c r="F1942" s="447" t="s">
        <v>225</v>
      </c>
      <c r="G1942" s="447" t="s">
        <v>225</v>
      </c>
      <c r="H1942" s="447" t="s">
        <v>226</v>
      </c>
      <c r="I1942" s="447" t="s">
        <v>225</v>
      </c>
      <c r="J1942" s="447" t="s">
        <v>225</v>
      </c>
      <c r="K1942" s="447" t="s">
        <v>225</v>
      </c>
      <c r="L1942" s="447" t="s">
        <v>225</v>
      </c>
      <c r="M1942" s="447" t="s">
        <v>225</v>
      </c>
      <c r="N1942" s="447" t="s">
        <v>225</v>
      </c>
    </row>
    <row r="1943" spans="1:14" x14ac:dyDescent="0.3">
      <c r="A1943" s="447">
        <v>707320</v>
      </c>
      <c r="B1943" s="447" t="s">
        <v>317</v>
      </c>
      <c r="C1943" s="447" t="s">
        <v>226</v>
      </c>
      <c r="D1943" s="447" t="s">
        <v>225</v>
      </c>
      <c r="E1943" s="447" t="s">
        <v>226</v>
      </c>
      <c r="F1943" s="447" t="s">
        <v>225</v>
      </c>
      <c r="G1943" s="447" t="s">
        <v>225</v>
      </c>
      <c r="H1943" s="447" t="s">
        <v>226</v>
      </c>
      <c r="I1943" s="447" t="s">
        <v>225</v>
      </c>
      <c r="J1943" s="447" t="s">
        <v>225</v>
      </c>
      <c r="K1943" s="447" t="s">
        <v>225</v>
      </c>
      <c r="L1943" s="447" t="s">
        <v>225</v>
      </c>
      <c r="M1943" s="447" t="s">
        <v>225</v>
      </c>
      <c r="N1943" s="447" t="s">
        <v>225</v>
      </c>
    </row>
    <row r="1944" spans="1:14" x14ac:dyDescent="0.3">
      <c r="A1944" s="447">
        <v>707321</v>
      </c>
      <c r="B1944" s="447" t="s">
        <v>317</v>
      </c>
      <c r="C1944" s="447" t="s">
        <v>226</v>
      </c>
      <c r="D1944" s="447" t="s">
        <v>226</v>
      </c>
      <c r="E1944" s="447" t="s">
        <v>226</v>
      </c>
      <c r="F1944" s="447" t="s">
        <v>226</v>
      </c>
      <c r="G1944" s="447" t="s">
        <v>226</v>
      </c>
      <c r="H1944" s="447" t="s">
        <v>226</v>
      </c>
      <c r="I1944" s="447" t="s">
        <v>225</v>
      </c>
      <c r="J1944" s="447" t="s">
        <v>225</v>
      </c>
      <c r="K1944" s="447" t="s">
        <v>225</v>
      </c>
      <c r="L1944" s="447" t="s">
        <v>225</v>
      </c>
      <c r="M1944" s="447" t="s">
        <v>225</v>
      </c>
      <c r="N1944" s="447" t="s">
        <v>225</v>
      </c>
    </row>
    <row r="1945" spans="1:14" x14ac:dyDescent="0.3">
      <c r="A1945" s="447">
        <v>707322</v>
      </c>
      <c r="B1945" s="447" t="s">
        <v>317</v>
      </c>
      <c r="C1945" s="447" t="s">
        <v>226</v>
      </c>
      <c r="D1945" s="447" t="s">
        <v>226</v>
      </c>
      <c r="E1945" s="447" t="s">
        <v>226</v>
      </c>
      <c r="F1945" s="447" t="s">
        <v>226</v>
      </c>
      <c r="G1945" s="447" t="s">
        <v>225</v>
      </c>
      <c r="H1945" s="447" t="s">
        <v>225</v>
      </c>
      <c r="I1945" s="447" t="s">
        <v>225</v>
      </c>
      <c r="J1945" s="447" t="s">
        <v>225</v>
      </c>
      <c r="K1945" s="447" t="s">
        <v>225</v>
      </c>
      <c r="L1945" s="447" t="s">
        <v>225</v>
      </c>
      <c r="M1945" s="447" t="s">
        <v>225</v>
      </c>
      <c r="N1945" s="447" t="s">
        <v>225</v>
      </c>
    </row>
    <row r="1946" spans="1:14" x14ac:dyDescent="0.3">
      <c r="A1946" s="447">
        <v>707324</v>
      </c>
      <c r="B1946" s="447" t="s">
        <v>317</v>
      </c>
      <c r="C1946" s="447" t="s">
        <v>226</v>
      </c>
      <c r="D1946" s="447" t="s">
        <v>226</v>
      </c>
      <c r="E1946" s="447" t="s">
        <v>226</v>
      </c>
      <c r="F1946" s="447" t="s">
        <v>226</v>
      </c>
      <c r="G1946" s="447" t="s">
        <v>226</v>
      </c>
      <c r="H1946" s="447" t="s">
        <v>226</v>
      </c>
      <c r="I1946" s="447" t="s">
        <v>225</v>
      </c>
      <c r="J1946" s="447" t="s">
        <v>225</v>
      </c>
      <c r="K1946" s="447" t="s">
        <v>225</v>
      </c>
      <c r="L1946" s="447" t="s">
        <v>225</v>
      </c>
      <c r="M1946" s="447" t="s">
        <v>225</v>
      </c>
      <c r="N1946" s="447" t="s">
        <v>225</v>
      </c>
    </row>
    <row r="1947" spans="1:14" x14ac:dyDescent="0.3">
      <c r="A1947" s="447">
        <v>707325</v>
      </c>
      <c r="B1947" s="447" t="s">
        <v>317</v>
      </c>
      <c r="C1947" s="447" t="s">
        <v>226</v>
      </c>
      <c r="D1947" s="447" t="s">
        <v>226</v>
      </c>
      <c r="E1947" s="447" t="s">
        <v>226</v>
      </c>
      <c r="F1947" s="447" t="s">
        <v>225</v>
      </c>
      <c r="G1947" s="447" t="s">
        <v>226</v>
      </c>
      <c r="H1947" s="447" t="s">
        <v>225</v>
      </c>
      <c r="I1947" s="447" t="s">
        <v>225</v>
      </c>
      <c r="J1947" s="447" t="s">
        <v>225</v>
      </c>
      <c r="K1947" s="447" t="s">
        <v>225</v>
      </c>
      <c r="L1947" s="447" t="s">
        <v>225</v>
      </c>
      <c r="M1947" s="447" t="s">
        <v>225</v>
      </c>
      <c r="N1947" s="447" t="s">
        <v>225</v>
      </c>
    </row>
    <row r="1948" spans="1:14" x14ac:dyDescent="0.3">
      <c r="A1948" s="447">
        <v>707326</v>
      </c>
      <c r="B1948" s="447" t="s">
        <v>317</v>
      </c>
      <c r="C1948" s="447" t="s">
        <v>226</v>
      </c>
      <c r="D1948" s="447" t="s">
        <v>226</v>
      </c>
      <c r="E1948" s="447" t="s">
        <v>225</v>
      </c>
      <c r="F1948" s="447" t="s">
        <v>225</v>
      </c>
      <c r="G1948" s="447" t="s">
        <v>225</v>
      </c>
      <c r="H1948" s="447" t="s">
        <v>226</v>
      </c>
      <c r="I1948" s="447" t="s">
        <v>225</v>
      </c>
      <c r="J1948" s="447" t="s">
        <v>225</v>
      </c>
      <c r="K1948" s="447" t="s">
        <v>225</v>
      </c>
      <c r="L1948" s="447" t="s">
        <v>225</v>
      </c>
      <c r="M1948" s="447" t="s">
        <v>225</v>
      </c>
      <c r="N1948" s="447" t="s">
        <v>225</v>
      </c>
    </row>
    <row r="1949" spans="1:14" x14ac:dyDescent="0.3">
      <c r="A1949" s="447">
        <v>707327</v>
      </c>
      <c r="B1949" s="447" t="s">
        <v>317</v>
      </c>
      <c r="C1949" s="447" t="s">
        <v>226</v>
      </c>
      <c r="D1949" s="447" t="s">
        <v>226</v>
      </c>
      <c r="E1949" s="447" t="s">
        <v>226</v>
      </c>
      <c r="F1949" s="447" t="s">
        <v>226</v>
      </c>
      <c r="G1949" s="447" t="s">
        <v>226</v>
      </c>
      <c r="H1949" s="447" t="s">
        <v>226</v>
      </c>
      <c r="I1949" s="447" t="s">
        <v>225</v>
      </c>
      <c r="J1949" s="447" t="s">
        <v>225</v>
      </c>
      <c r="K1949" s="447" t="s">
        <v>225</v>
      </c>
      <c r="L1949" s="447" t="s">
        <v>225</v>
      </c>
      <c r="M1949" s="447" t="s">
        <v>225</v>
      </c>
      <c r="N1949" s="447" t="s">
        <v>225</v>
      </c>
    </row>
    <row r="1950" spans="1:14" x14ac:dyDescent="0.3">
      <c r="A1950" s="447">
        <v>707330</v>
      </c>
      <c r="B1950" s="447" t="s">
        <v>317</v>
      </c>
      <c r="C1950" s="447" t="s">
        <v>226</v>
      </c>
      <c r="D1950" s="447" t="s">
        <v>226</v>
      </c>
      <c r="E1950" s="447" t="s">
        <v>225</v>
      </c>
      <c r="F1950" s="447" t="s">
        <v>226</v>
      </c>
      <c r="G1950" s="447" t="s">
        <v>225</v>
      </c>
      <c r="H1950" s="447" t="s">
        <v>226</v>
      </c>
      <c r="I1950" s="447" t="s">
        <v>225</v>
      </c>
      <c r="J1950" s="447" t="s">
        <v>225</v>
      </c>
      <c r="K1950" s="447" t="s">
        <v>225</v>
      </c>
      <c r="L1950" s="447" t="s">
        <v>225</v>
      </c>
      <c r="M1950" s="447" t="s">
        <v>225</v>
      </c>
      <c r="N1950" s="447" t="s">
        <v>225</v>
      </c>
    </row>
    <row r="1951" spans="1:14" x14ac:dyDescent="0.3">
      <c r="A1951" s="447">
        <v>707331</v>
      </c>
      <c r="B1951" s="447" t="s">
        <v>317</v>
      </c>
      <c r="C1951" s="447" t="s">
        <v>226</v>
      </c>
      <c r="D1951" s="447" t="s">
        <v>226</v>
      </c>
      <c r="E1951" s="447" t="s">
        <v>226</v>
      </c>
      <c r="F1951" s="447" t="s">
        <v>225</v>
      </c>
      <c r="G1951" s="447" t="s">
        <v>225</v>
      </c>
      <c r="H1951" s="447" t="s">
        <v>225</v>
      </c>
      <c r="I1951" s="447" t="s">
        <v>225</v>
      </c>
      <c r="J1951" s="447" t="s">
        <v>225</v>
      </c>
      <c r="K1951" s="447" t="s">
        <v>225</v>
      </c>
      <c r="L1951" s="447" t="s">
        <v>225</v>
      </c>
      <c r="M1951" s="447" t="s">
        <v>225</v>
      </c>
      <c r="N1951" s="447" t="s">
        <v>225</v>
      </c>
    </row>
    <row r="1952" spans="1:14" x14ac:dyDescent="0.3">
      <c r="A1952" s="447">
        <v>707333</v>
      </c>
      <c r="B1952" s="447" t="s">
        <v>317</v>
      </c>
      <c r="C1952" s="447" t="s">
        <v>226</v>
      </c>
      <c r="D1952" s="447" t="s">
        <v>226</v>
      </c>
      <c r="E1952" s="447" t="s">
        <v>226</v>
      </c>
      <c r="F1952" s="447" t="s">
        <v>225</v>
      </c>
      <c r="G1952" s="447" t="s">
        <v>225</v>
      </c>
      <c r="H1952" s="447" t="s">
        <v>225</v>
      </c>
      <c r="I1952" s="447" t="s">
        <v>225</v>
      </c>
      <c r="J1952" s="447" t="s">
        <v>225</v>
      </c>
      <c r="K1952" s="447" t="s">
        <v>225</v>
      </c>
      <c r="L1952" s="447" t="s">
        <v>225</v>
      </c>
      <c r="M1952" s="447" t="s">
        <v>225</v>
      </c>
      <c r="N1952" s="447" t="s">
        <v>225</v>
      </c>
    </row>
    <row r="1953" spans="1:14" x14ac:dyDescent="0.3">
      <c r="A1953" s="447">
        <v>707334</v>
      </c>
      <c r="B1953" s="447" t="s">
        <v>317</v>
      </c>
      <c r="C1953" s="447" t="s">
        <v>226</v>
      </c>
      <c r="D1953" s="447" t="s">
        <v>226</v>
      </c>
      <c r="E1953" s="447" t="s">
        <v>226</v>
      </c>
      <c r="F1953" s="447" t="s">
        <v>226</v>
      </c>
      <c r="G1953" s="447" t="s">
        <v>226</v>
      </c>
      <c r="H1953" s="447" t="s">
        <v>226</v>
      </c>
      <c r="I1953" s="447" t="s">
        <v>225</v>
      </c>
      <c r="J1953" s="447" t="s">
        <v>225</v>
      </c>
      <c r="K1953" s="447" t="s">
        <v>225</v>
      </c>
      <c r="L1953" s="447" t="s">
        <v>225</v>
      </c>
      <c r="M1953" s="447" t="s">
        <v>225</v>
      </c>
      <c r="N1953" s="447" t="s">
        <v>225</v>
      </c>
    </row>
    <row r="1954" spans="1:14" x14ac:dyDescent="0.3">
      <c r="A1954" s="447">
        <v>707335</v>
      </c>
      <c r="B1954" s="447" t="s">
        <v>317</v>
      </c>
      <c r="C1954" s="447" t="s">
        <v>226</v>
      </c>
      <c r="D1954" s="447" t="s">
        <v>226</v>
      </c>
      <c r="E1954" s="447" t="s">
        <v>226</v>
      </c>
      <c r="F1954" s="447" t="s">
        <v>226</v>
      </c>
      <c r="G1954" s="447" t="s">
        <v>225</v>
      </c>
      <c r="H1954" s="447" t="s">
        <v>226</v>
      </c>
      <c r="I1954" s="447" t="s">
        <v>225</v>
      </c>
      <c r="J1954" s="447" t="s">
        <v>225</v>
      </c>
      <c r="K1954" s="447" t="s">
        <v>225</v>
      </c>
      <c r="L1954" s="447" t="s">
        <v>225</v>
      </c>
      <c r="M1954" s="447" t="s">
        <v>225</v>
      </c>
      <c r="N1954" s="447" t="s">
        <v>225</v>
      </c>
    </row>
    <row r="1955" spans="1:14" x14ac:dyDescent="0.3">
      <c r="A1955" s="447">
        <v>707336</v>
      </c>
      <c r="B1955" s="447" t="s">
        <v>317</v>
      </c>
      <c r="C1955" s="447" t="s">
        <v>226</v>
      </c>
      <c r="D1955" s="447" t="s">
        <v>225</v>
      </c>
      <c r="E1955" s="447" t="s">
        <v>226</v>
      </c>
      <c r="F1955" s="447" t="s">
        <v>226</v>
      </c>
      <c r="G1955" s="447" t="s">
        <v>225</v>
      </c>
      <c r="H1955" s="447" t="s">
        <v>225</v>
      </c>
      <c r="I1955" s="447" t="s">
        <v>225</v>
      </c>
      <c r="J1955" s="447" t="s">
        <v>225</v>
      </c>
      <c r="K1955" s="447" t="s">
        <v>225</v>
      </c>
      <c r="L1955" s="447" t="s">
        <v>225</v>
      </c>
      <c r="M1955" s="447" t="s">
        <v>225</v>
      </c>
      <c r="N1955" s="447" t="s">
        <v>225</v>
      </c>
    </row>
    <row r="1956" spans="1:14" x14ac:dyDescent="0.3">
      <c r="A1956" s="447">
        <v>707337</v>
      </c>
      <c r="B1956" s="447" t="s">
        <v>317</v>
      </c>
      <c r="C1956" s="447" t="s">
        <v>226</v>
      </c>
      <c r="D1956" s="447" t="s">
        <v>226</v>
      </c>
      <c r="E1956" s="447" t="s">
        <v>226</v>
      </c>
      <c r="F1956" s="447" t="s">
        <v>226</v>
      </c>
      <c r="G1956" s="447" t="s">
        <v>226</v>
      </c>
      <c r="H1956" s="447" t="s">
        <v>226</v>
      </c>
      <c r="I1956" s="447" t="s">
        <v>225</v>
      </c>
      <c r="J1956" s="447" t="s">
        <v>225</v>
      </c>
      <c r="K1956" s="447" t="s">
        <v>225</v>
      </c>
      <c r="L1956" s="447" t="s">
        <v>225</v>
      </c>
      <c r="M1956" s="447" t="s">
        <v>225</v>
      </c>
      <c r="N1956" s="447" t="s">
        <v>225</v>
      </c>
    </row>
    <row r="1957" spans="1:14" x14ac:dyDescent="0.3">
      <c r="A1957" s="447">
        <v>707338</v>
      </c>
      <c r="B1957" s="447" t="s">
        <v>317</v>
      </c>
      <c r="C1957" s="447" t="s">
        <v>226</v>
      </c>
      <c r="D1957" s="447" t="s">
        <v>226</v>
      </c>
      <c r="E1957" s="447" t="s">
        <v>226</v>
      </c>
      <c r="F1957" s="447" t="s">
        <v>225</v>
      </c>
      <c r="G1957" s="447" t="s">
        <v>226</v>
      </c>
      <c r="H1957" s="447" t="s">
        <v>225</v>
      </c>
      <c r="I1957" s="447" t="s">
        <v>225</v>
      </c>
      <c r="J1957" s="447" t="s">
        <v>225</v>
      </c>
      <c r="K1957" s="447" t="s">
        <v>225</v>
      </c>
      <c r="L1957" s="447" t="s">
        <v>225</v>
      </c>
      <c r="M1957" s="447" t="s">
        <v>225</v>
      </c>
      <c r="N1957" s="447" t="s">
        <v>225</v>
      </c>
    </row>
    <row r="1958" spans="1:14" x14ac:dyDescent="0.3">
      <c r="A1958" s="447">
        <v>707339</v>
      </c>
      <c r="B1958" s="447" t="s">
        <v>317</v>
      </c>
      <c r="C1958" s="447" t="s">
        <v>226</v>
      </c>
      <c r="D1958" s="447" t="s">
        <v>226</v>
      </c>
      <c r="E1958" s="447" t="s">
        <v>226</v>
      </c>
      <c r="F1958" s="447" t="s">
        <v>226</v>
      </c>
      <c r="G1958" s="447" t="s">
        <v>226</v>
      </c>
      <c r="H1958" s="447" t="s">
        <v>226</v>
      </c>
      <c r="I1958" s="447" t="s">
        <v>225</v>
      </c>
      <c r="J1958" s="447" t="s">
        <v>225</v>
      </c>
      <c r="K1958" s="447" t="s">
        <v>225</v>
      </c>
      <c r="L1958" s="447" t="s">
        <v>225</v>
      </c>
      <c r="M1958" s="447" t="s">
        <v>225</v>
      </c>
      <c r="N1958" s="447" t="s">
        <v>225</v>
      </c>
    </row>
    <row r="1959" spans="1:14" x14ac:dyDescent="0.3">
      <c r="A1959" s="447">
        <v>707340</v>
      </c>
      <c r="B1959" s="447" t="s">
        <v>317</v>
      </c>
      <c r="C1959" s="447" t="s">
        <v>226</v>
      </c>
      <c r="D1959" s="447" t="s">
        <v>226</v>
      </c>
      <c r="E1959" s="447" t="s">
        <v>226</v>
      </c>
      <c r="F1959" s="447" t="s">
        <v>226</v>
      </c>
      <c r="G1959" s="447" t="s">
        <v>226</v>
      </c>
      <c r="H1959" s="447" t="s">
        <v>226</v>
      </c>
      <c r="I1959" s="447" t="s">
        <v>225</v>
      </c>
      <c r="J1959" s="447" t="s">
        <v>225</v>
      </c>
      <c r="K1959" s="447" t="s">
        <v>225</v>
      </c>
      <c r="L1959" s="447" t="s">
        <v>225</v>
      </c>
      <c r="M1959" s="447" t="s">
        <v>225</v>
      </c>
      <c r="N1959" s="447" t="s">
        <v>225</v>
      </c>
    </row>
    <row r="1960" spans="1:14" x14ac:dyDescent="0.3">
      <c r="A1960" s="447">
        <v>707341</v>
      </c>
      <c r="B1960" s="447" t="s">
        <v>317</v>
      </c>
      <c r="C1960" s="447" t="s">
        <v>226</v>
      </c>
      <c r="D1960" s="447" t="s">
        <v>226</v>
      </c>
      <c r="E1960" s="447" t="s">
        <v>226</v>
      </c>
      <c r="F1960" s="447" t="s">
        <v>226</v>
      </c>
      <c r="G1960" s="447" t="s">
        <v>226</v>
      </c>
      <c r="H1960" s="447" t="s">
        <v>226</v>
      </c>
      <c r="I1960" s="447" t="s">
        <v>225</v>
      </c>
      <c r="J1960" s="447" t="s">
        <v>225</v>
      </c>
      <c r="K1960" s="447" t="s">
        <v>225</v>
      </c>
      <c r="L1960" s="447" t="s">
        <v>225</v>
      </c>
      <c r="M1960" s="447" t="s">
        <v>225</v>
      </c>
      <c r="N1960" s="447" t="s">
        <v>225</v>
      </c>
    </row>
    <row r="1961" spans="1:14" x14ac:dyDescent="0.3">
      <c r="A1961" s="447">
        <v>707342</v>
      </c>
      <c r="B1961" s="447" t="s">
        <v>317</v>
      </c>
      <c r="C1961" s="447" t="s">
        <v>226</v>
      </c>
      <c r="D1961" s="447" t="s">
        <v>225</v>
      </c>
      <c r="E1961" s="447" t="s">
        <v>226</v>
      </c>
      <c r="F1961" s="447" t="s">
        <v>226</v>
      </c>
      <c r="G1961" s="447" t="s">
        <v>226</v>
      </c>
      <c r="H1961" s="447" t="s">
        <v>226</v>
      </c>
      <c r="I1961" s="447" t="s">
        <v>225</v>
      </c>
      <c r="J1961" s="447" t="s">
        <v>225</v>
      </c>
      <c r="K1961" s="447" t="s">
        <v>225</v>
      </c>
      <c r="L1961" s="447" t="s">
        <v>225</v>
      </c>
      <c r="M1961" s="447" t="s">
        <v>225</v>
      </c>
      <c r="N1961" s="447" t="s">
        <v>225</v>
      </c>
    </row>
    <row r="1962" spans="1:14" x14ac:dyDescent="0.3">
      <c r="A1962" s="447">
        <v>707346</v>
      </c>
      <c r="B1962" s="447" t="s">
        <v>317</v>
      </c>
      <c r="C1962" s="447" t="s">
        <v>226</v>
      </c>
      <c r="D1962" s="447" t="s">
        <v>226</v>
      </c>
      <c r="E1962" s="447" t="s">
        <v>226</v>
      </c>
      <c r="F1962" s="447" t="s">
        <v>226</v>
      </c>
      <c r="G1962" s="447" t="s">
        <v>226</v>
      </c>
      <c r="H1962" s="447" t="s">
        <v>226</v>
      </c>
      <c r="I1962" s="447" t="s">
        <v>225</v>
      </c>
      <c r="J1962" s="447" t="s">
        <v>225</v>
      </c>
      <c r="K1962" s="447" t="s">
        <v>225</v>
      </c>
      <c r="L1962" s="447" t="s">
        <v>225</v>
      </c>
      <c r="M1962" s="447" t="s">
        <v>225</v>
      </c>
      <c r="N1962" s="447" t="s">
        <v>225</v>
      </c>
    </row>
    <row r="1963" spans="1:14" x14ac:dyDescent="0.3">
      <c r="A1963" s="447">
        <v>707348</v>
      </c>
      <c r="B1963" s="447" t="s">
        <v>317</v>
      </c>
      <c r="C1963" s="447" t="s">
        <v>226</v>
      </c>
      <c r="D1963" s="447" t="s">
        <v>226</v>
      </c>
      <c r="E1963" s="447" t="s">
        <v>225</v>
      </c>
      <c r="F1963" s="447" t="s">
        <v>225</v>
      </c>
      <c r="G1963" s="447" t="s">
        <v>225</v>
      </c>
      <c r="H1963" s="447" t="s">
        <v>225</v>
      </c>
      <c r="I1963" s="447" t="s">
        <v>225</v>
      </c>
      <c r="J1963" s="447" t="s">
        <v>225</v>
      </c>
      <c r="K1963" s="447" t="s">
        <v>225</v>
      </c>
      <c r="L1963" s="447" t="s">
        <v>225</v>
      </c>
      <c r="M1963" s="447" t="s">
        <v>225</v>
      </c>
      <c r="N1963" s="447" t="s">
        <v>225</v>
      </c>
    </row>
    <row r="1964" spans="1:14" x14ac:dyDescent="0.3">
      <c r="A1964" s="447">
        <v>707349</v>
      </c>
      <c r="B1964" s="447" t="s">
        <v>317</v>
      </c>
      <c r="C1964" s="447" t="s">
        <v>226</v>
      </c>
      <c r="D1964" s="447" t="s">
        <v>226</v>
      </c>
      <c r="E1964" s="447" t="s">
        <v>225</v>
      </c>
      <c r="F1964" s="447" t="s">
        <v>226</v>
      </c>
      <c r="G1964" s="447" t="s">
        <v>225</v>
      </c>
      <c r="H1964" s="447" t="s">
        <v>225</v>
      </c>
      <c r="I1964" s="447" t="s">
        <v>225</v>
      </c>
      <c r="J1964" s="447" t="s">
        <v>225</v>
      </c>
      <c r="K1964" s="447" t="s">
        <v>225</v>
      </c>
      <c r="L1964" s="447" t="s">
        <v>225</v>
      </c>
      <c r="M1964" s="447" t="s">
        <v>225</v>
      </c>
      <c r="N1964" s="447" t="s">
        <v>225</v>
      </c>
    </row>
    <row r="1965" spans="1:14" x14ac:dyDescent="0.3">
      <c r="A1965" s="447">
        <v>707350</v>
      </c>
      <c r="B1965" s="447" t="s">
        <v>317</v>
      </c>
      <c r="C1965" s="447" t="s">
        <v>226</v>
      </c>
      <c r="D1965" s="447" t="s">
        <v>226</v>
      </c>
      <c r="E1965" s="447" t="s">
        <v>226</v>
      </c>
      <c r="F1965" s="447" t="s">
        <v>226</v>
      </c>
      <c r="G1965" s="447" t="s">
        <v>226</v>
      </c>
      <c r="H1965" s="447" t="s">
        <v>226</v>
      </c>
      <c r="I1965" s="447" t="s">
        <v>225</v>
      </c>
      <c r="J1965" s="447" t="s">
        <v>225</v>
      </c>
      <c r="K1965" s="447" t="s">
        <v>225</v>
      </c>
      <c r="L1965" s="447" t="s">
        <v>225</v>
      </c>
      <c r="M1965" s="447" t="s">
        <v>225</v>
      </c>
      <c r="N1965" s="447" t="s">
        <v>225</v>
      </c>
    </row>
    <row r="1966" spans="1:14" x14ac:dyDescent="0.3">
      <c r="A1966" s="447">
        <v>707351</v>
      </c>
      <c r="B1966" s="447" t="s">
        <v>317</v>
      </c>
      <c r="C1966" s="447" t="s">
        <v>226</v>
      </c>
      <c r="D1966" s="447" t="s">
        <v>226</v>
      </c>
      <c r="E1966" s="447" t="s">
        <v>226</v>
      </c>
      <c r="F1966" s="447" t="s">
        <v>225</v>
      </c>
      <c r="G1966" s="447" t="s">
        <v>226</v>
      </c>
      <c r="H1966" s="447" t="s">
        <v>225</v>
      </c>
      <c r="I1966" s="447" t="s">
        <v>225</v>
      </c>
      <c r="J1966" s="447" t="s">
        <v>225</v>
      </c>
      <c r="K1966" s="447" t="s">
        <v>225</v>
      </c>
      <c r="L1966" s="447" t="s">
        <v>225</v>
      </c>
      <c r="M1966" s="447" t="s">
        <v>225</v>
      </c>
      <c r="N1966" s="447" t="s">
        <v>225</v>
      </c>
    </row>
    <row r="1967" spans="1:14" x14ac:dyDescent="0.3">
      <c r="A1967" s="447">
        <v>707352</v>
      </c>
      <c r="B1967" s="447" t="s">
        <v>317</v>
      </c>
      <c r="C1967" s="447" t="s">
        <v>226</v>
      </c>
      <c r="D1967" s="447" t="s">
        <v>226</v>
      </c>
      <c r="E1967" s="447" t="s">
        <v>226</v>
      </c>
      <c r="F1967" s="447" t="s">
        <v>226</v>
      </c>
      <c r="G1967" s="447" t="s">
        <v>226</v>
      </c>
      <c r="H1967" s="447" t="s">
        <v>226</v>
      </c>
      <c r="I1967" s="447" t="s">
        <v>225</v>
      </c>
      <c r="J1967" s="447" t="s">
        <v>225</v>
      </c>
      <c r="K1967" s="447" t="s">
        <v>225</v>
      </c>
      <c r="L1967" s="447" t="s">
        <v>225</v>
      </c>
      <c r="M1967" s="447" t="s">
        <v>225</v>
      </c>
      <c r="N1967" s="447" t="s">
        <v>225</v>
      </c>
    </row>
    <row r="1968" spans="1:14" x14ac:dyDescent="0.3">
      <c r="A1968" s="447">
        <v>707153</v>
      </c>
      <c r="B1968" s="447" t="s">
        <v>317</v>
      </c>
      <c r="C1968" s="447" t="s">
        <v>226</v>
      </c>
      <c r="D1968" s="447" t="s">
        <v>225</v>
      </c>
      <c r="E1968" s="447" t="s">
        <v>226</v>
      </c>
      <c r="F1968" s="447" t="s">
        <v>225</v>
      </c>
      <c r="G1968" s="447" t="s">
        <v>226</v>
      </c>
      <c r="H1968" s="447" t="s">
        <v>226</v>
      </c>
      <c r="I1968" s="447" t="s">
        <v>225</v>
      </c>
      <c r="J1968" s="447" t="s">
        <v>225</v>
      </c>
      <c r="K1968" s="447" t="s">
        <v>225</v>
      </c>
      <c r="L1968" s="447" t="s">
        <v>225</v>
      </c>
      <c r="M1968" s="447" t="s">
        <v>225</v>
      </c>
      <c r="N1968" s="447" t="s">
        <v>225</v>
      </c>
    </row>
    <row r="1969" spans="1:50" x14ac:dyDescent="0.3">
      <c r="A1969" s="447">
        <v>707156</v>
      </c>
      <c r="B1969" s="447" t="s">
        <v>317</v>
      </c>
      <c r="C1969" s="447" t="s">
        <v>226</v>
      </c>
      <c r="D1969" s="447" t="s">
        <v>225</v>
      </c>
      <c r="E1969" s="447" t="s">
        <v>226</v>
      </c>
      <c r="F1969" s="447" t="s">
        <v>225</v>
      </c>
      <c r="G1969" s="447" t="s">
        <v>226</v>
      </c>
      <c r="H1969" s="447" t="s">
        <v>225</v>
      </c>
      <c r="I1969" s="447" t="s">
        <v>225</v>
      </c>
      <c r="J1969" s="447" t="s">
        <v>225</v>
      </c>
      <c r="K1969" s="447" t="s">
        <v>225</v>
      </c>
      <c r="L1969" s="447" t="s">
        <v>225</v>
      </c>
      <c r="M1969" s="447" t="s">
        <v>225</v>
      </c>
      <c r="N1969" s="447" t="s">
        <v>225</v>
      </c>
    </row>
    <row r="1970" spans="1:50" x14ac:dyDescent="0.3">
      <c r="A1970" s="447">
        <v>707167</v>
      </c>
      <c r="B1970" s="447" t="s">
        <v>317</v>
      </c>
      <c r="C1970" s="447" t="s">
        <v>226</v>
      </c>
      <c r="D1970" s="447" t="s">
        <v>226</v>
      </c>
      <c r="E1970" s="447" t="s">
        <v>226</v>
      </c>
      <c r="F1970" s="447" t="s">
        <v>225</v>
      </c>
      <c r="G1970" s="447" t="s">
        <v>225</v>
      </c>
      <c r="H1970" s="447" t="s">
        <v>226</v>
      </c>
      <c r="I1970" s="447" t="s">
        <v>225</v>
      </c>
      <c r="J1970" s="447" t="s">
        <v>225</v>
      </c>
      <c r="K1970" s="447" t="s">
        <v>225</v>
      </c>
      <c r="L1970" s="447" t="s">
        <v>225</v>
      </c>
      <c r="M1970" s="447" t="s">
        <v>225</v>
      </c>
      <c r="N1970" s="447" t="s">
        <v>225</v>
      </c>
    </row>
    <row r="1971" spans="1:50" x14ac:dyDescent="0.3">
      <c r="A1971" s="447">
        <v>707173</v>
      </c>
      <c r="B1971" s="447" t="s">
        <v>317</v>
      </c>
      <c r="C1971" s="447" t="s">
        <v>226</v>
      </c>
      <c r="D1971" s="447" t="s">
        <v>226</v>
      </c>
      <c r="E1971" s="447" t="s">
        <v>226</v>
      </c>
      <c r="F1971" s="447" t="s">
        <v>226</v>
      </c>
      <c r="G1971" s="447" t="s">
        <v>226</v>
      </c>
      <c r="H1971" s="447" t="s">
        <v>226</v>
      </c>
      <c r="I1971" s="447" t="s">
        <v>225</v>
      </c>
      <c r="J1971" s="447" t="s">
        <v>225</v>
      </c>
      <c r="K1971" s="447" t="s">
        <v>225</v>
      </c>
      <c r="L1971" s="447" t="s">
        <v>225</v>
      </c>
      <c r="M1971" s="447" t="s">
        <v>225</v>
      </c>
      <c r="N1971" s="447" t="s">
        <v>225</v>
      </c>
    </row>
    <row r="1972" spans="1:50" x14ac:dyDescent="0.3">
      <c r="A1972" s="447">
        <v>707202</v>
      </c>
      <c r="B1972" s="447" t="s">
        <v>317</v>
      </c>
      <c r="C1972" s="447" t="s">
        <v>226</v>
      </c>
      <c r="D1972" s="447" t="s">
        <v>226</v>
      </c>
      <c r="E1972" s="447" t="s">
        <v>226</v>
      </c>
      <c r="F1972" s="447" t="s">
        <v>226</v>
      </c>
      <c r="G1972" s="447" t="s">
        <v>226</v>
      </c>
      <c r="H1972" s="447" t="s">
        <v>226</v>
      </c>
      <c r="I1972" s="447" t="s">
        <v>225</v>
      </c>
      <c r="J1972" s="447" t="s">
        <v>225</v>
      </c>
      <c r="K1972" s="447" t="s">
        <v>225</v>
      </c>
      <c r="L1972" s="447" t="s">
        <v>225</v>
      </c>
      <c r="M1972" s="447" t="s">
        <v>225</v>
      </c>
      <c r="N1972" s="447" t="s">
        <v>225</v>
      </c>
    </row>
    <row r="1973" spans="1:50" x14ac:dyDescent="0.3">
      <c r="A1973" s="447">
        <v>707232</v>
      </c>
      <c r="B1973" s="447" t="s">
        <v>317</v>
      </c>
      <c r="C1973" s="447" t="s">
        <v>226</v>
      </c>
      <c r="D1973" s="447" t="s">
        <v>226</v>
      </c>
      <c r="E1973" s="447" t="s">
        <v>226</v>
      </c>
      <c r="F1973" s="447" t="s">
        <v>226</v>
      </c>
      <c r="G1973" s="447" t="s">
        <v>225</v>
      </c>
      <c r="H1973" s="447" t="s">
        <v>225</v>
      </c>
      <c r="I1973" s="447" t="s">
        <v>225</v>
      </c>
      <c r="J1973" s="447" t="s">
        <v>225</v>
      </c>
      <c r="K1973" s="447" t="s">
        <v>225</v>
      </c>
      <c r="L1973" s="447" t="s">
        <v>225</v>
      </c>
      <c r="M1973" s="447" t="s">
        <v>225</v>
      </c>
      <c r="N1973" s="447" t="s">
        <v>225</v>
      </c>
    </row>
    <row r="1974" spans="1:50" x14ac:dyDescent="0.3">
      <c r="A1974" s="447">
        <v>707243</v>
      </c>
      <c r="B1974" s="447" t="s">
        <v>317</v>
      </c>
      <c r="C1974" s="447" t="s">
        <v>226</v>
      </c>
      <c r="D1974" s="447" t="s">
        <v>226</v>
      </c>
      <c r="E1974" s="447" t="s">
        <v>226</v>
      </c>
      <c r="F1974" s="447" t="s">
        <v>226</v>
      </c>
      <c r="G1974" s="447" t="s">
        <v>226</v>
      </c>
      <c r="H1974" s="447" t="s">
        <v>226</v>
      </c>
      <c r="I1974" s="447" t="s">
        <v>225</v>
      </c>
      <c r="J1974" s="447" t="s">
        <v>225</v>
      </c>
      <c r="K1974" s="447" t="s">
        <v>225</v>
      </c>
      <c r="L1974" s="447" t="s">
        <v>225</v>
      </c>
      <c r="M1974" s="447" t="s">
        <v>225</v>
      </c>
      <c r="N1974" s="447" t="s">
        <v>225</v>
      </c>
    </row>
    <row r="1975" spans="1:50" x14ac:dyDescent="0.3">
      <c r="A1975" s="447">
        <v>707261</v>
      </c>
      <c r="B1975" s="447" t="s">
        <v>317</v>
      </c>
      <c r="C1975" s="447" t="s">
        <v>226</v>
      </c>
      <c r="D1975" s="447" t="s">
        <v>226</v>
      </c>
      <c r="E1975" s="447" t="s">
        <v>226</v>
      </c>
      <c r="F1975" s="447" t="s">
        <v>226</v>
      </c>
      <c r="G1975" s="447" t="s">
        <v>226</v>
      </c>
      <c r="H1975" s="447" t="s">
        <v>226</v>
      </c>
      <c r="I1975" s="447" t="s">
        <v>225</v>
      </c>
      <c r="J1975" s="447" t="s">
        <v>225</v>
      </c>
      <c r="K1975" s="447" t="s">
        <v>225</v>
      </c>
      <c r="L1975" s="447" t="s">
        <v>225</v>
      </c>
      <c r="M1975" s="447" t="s">
        <v>225</v>
      </c>
      <c r="N1975" s="447" t="s">
        <v>225</v>
      </c>
    </row>
    <row r="1976" spans="1:50" x14ac:dyDescent="0.3">
      <c r="A1976" s="447">
        <v>707273</v>
      </c>
      <c r="B1976" s="447" t="s">
        <v>317</v>
      </c>
      <c r="C1976" s="447" t="s">
        <v>226</v>
      </c>
      <c r="D1976" s="447" t="s">
        <v>226</v>
      </c>
      <c r="E1976" s="447" t="s">
        <v>226</v>
      </c>
      <c r="F1976" s="447" t="s">
        <v>225</v>
      </c>
      <c r="G1976" s="447" t="s">
        <v>225</v>
      </c>
      <c r="H1976" s="447" t="s">
        <v>225</v>
      </c>
      <c r="I1976" s="447" t="s">
        <v>225</v>
      </c>
      <c r="J1976" s="447" t="s">
        <v>225</v>
      </c>
      <c r="K1976" s="447" t="s">
        <v>225</v>
      </c>
      <c r="L1976" s="447" t="s">
        <v>225</v>
      </c>
      <c r="M1976" s="447" t="s">
        <v>225</v>
      </c>
      <c r="N1976" s="447" t="s">
        <v>225</v>
      </c>
    </row>
    <row r="1977" spans="1:50" x14ac:dyDescent="0.3">
      <c r="A1977" s="447">
        <v>707278</v>
      </c>
      <c r="B1977" s="447" t="s">
        <v>317</v>
      </c>
      <c r="C1977" s="447" t="s">
        <v>226</v>
      </c>
      <c r="D1977" s="447" t="s">
        <v>226</v>
      </c>
      <c r="E1977" s="447" t="s">
        <v>226</v>
      </c>
      <c r="F1977" s="447" t="s">
        <v>226</v>
      </c>
      <c r="G1977" s="447" t="s">
        <v>226</v>
      </c>
      <c r="H1977" s="447" t="s">
        <v>226</v>
      </c>
      <c r="I1977" s="447" t="s">
        <v>225</v>
      </c>
      <c r="J1977" s="447" t="s">
        <v>225</v>
      </c>
      <c r="K1977" s="447" t="s">
        <v>225</v>
      </c>
      <c r="L1977" s="447" t="s">
        <v>225</v>
      </c>
      <c r="M1977" s="447" t="s">
        <v>225</v>
      </c>
      <c r="N1977" s="447" t="s">
        <v>225</v>
      </c>
    </row>
    <row r="1978" spans="1:50" x14ac:dyDescent="0.3">
      <c r="A1978" s="447">
        <v>707290</v>
      </c>
      <c r="B1978" s="447" t="s">
        <v>317</v>
      </c>
      <c r="C1978" s="447" t="s">
        <v>226</v>
      </c>
      <c r="D1978" s="447" t="s">
        <v>226</v>
      </c>
      <c r="E1978" s="447" t="s">
        <v>226</v>
      </c>
      <c r="F1978" s="447" t="s">
        <v>226</v>
      </c>
      <c r="G1978" s="447" t="s">
        <v>226</v>
      </c>
      <c r="H1978" s="447" t="s">
        <v>226</v>
      </c>
      <c r="I1978" s="447" t="s">
        <v>225</v>
      </c>
      <c r="J1978" s="447" t="s">
        <v>225</v>
      </c>
      <c r="K1978" s="447" t="s">
        <v>225</v>
      </c>
      <c r="L1978" s="447" t="s">
        <v>225</v>
      </c>
      <c r="M1978" s="447" t="s">
        <v>225</v>
      </c>
      <c r="N1978" s="447" t="s">
        <v>225</v>
      </c>
    </row>
    <row r="1979" spans="1:50" x14ac:dyDescent="0.3">
      <c r="A1979" s="447">
        <v>707291</v>
      </c>
      <c r="B1979" s="447" t="s">
        <v>317</v>
      </c>
      <c r="C1979" s="447" t="s">
        <v>226</v>
      </c>
      <c r="D1979" s="447" t="s">
        <v>226</v>
      </c>
      <c r="E1979" s="447" t="s">
        <v>226</v>
      </c>
      <c r="F1979" s="447" t="s">
        <v>226</v>
      </c>
      <c r="G1979" s="447" t="s">
        <v>226</v>
      </c>
      <c r="H1979" s="447" t="s">
        <v>226</v>
      </c>
      <c r="I1979" s="447" t="s">
        <v>225</v>
      </c>
      <c r="J1979" s="447" t="s">
        <v>225</v>
      </c>
      <c r="K1979" s="447" t="s">
        <v>225</v>
      </c>
      <c r="L1979" s="447" t="s">
        <v>225</v>
      </c>
      <c r="M1979" s="447" t="s">
        <v>225</v>
      </c>
      <c r="N1979" s="447" t="s">
        <v>225</v>
      </c>
    </row>
    <row r="1980" spans="1:50" x14ac:dyDescent="0.3">
      <c r="A1980" s="447">
        <v>707299</v>
      </c>
      <c r="B1980" s="447" t="s">
        <v>317</v>
      </c>
      <c r="C1980" s="447" t="s">
        <v>226</v>
      </c>
      <c r="D1980" s="447" t="s">
        <v>226</v>
      </c>
      <c r="E1980" s="447" t="s">
        <v>226</v>
      </c>
      <c r="F1980" s="447" t="s">
        <v>226</v>
      </c>
      <c r="G1980" s="447" t="s">
        <v>226</v>
      </c>
      <c r="H1980" s="447" t="s">
        <v>226</v>
      </c>
      <c r="I1980" s="447" t="s">
        <v>225</v>
      </c>
      <c r="J1980" s="447" t="s">
        <v>225</v>
      </c>
      <c r="K1980" s="447" t="s">
        <v>225</v>
      </c>
      <c r="L1980" s="447" t="s">
        <v>225</v>
      </c>
      <c r="M1980" s="447" t="s">
        <v>225</v>
      </c>
      <c r="N1980" s="447" t="s">
        <v>225</v>
      </c>
    </row>
    <row r="1981" spans="1:50" x14ac:dyDescent="0.3">
      <c r="A1981" s="447">
        <v>707307</v>
      </c>
      <c r="B1981" s="447" t="s">
        <v>317</v>
      </c>
      <c r="C1981" s="447" t="s">
        <v>226</v>
      </c>
      <c r="D1981" s="447" t="s">
        <v>226</v>
      </c>
      <c r="E1981" s="447" t="s">
        <v>226</v>
      </c>
      <c r="F1981" s="447" t="s">
        <v>226</v>
      </c>
      <c r="G1981" s="447" t="s">
        <v>226</v>
      </c>
      <c r="H1981" s="447" t="s">
        <v>226</v>
      </c>
      <c r="I1981" s="447" t="s">
        <v>225</v>
      </c>
      <c r="J1981" s="447" t="s">
        <v>225</v>
      </c>
      <c r="K1981" s="447" t="s">
        <v>225</v>
      </c>
      <c r="L1981" s="447" t="s">
        <v>225</v>
      </c>
      <c r="M1981" s="447" t="s">
        <v>225</v>
      </c>
      <c r="N1981" s="447" t="s">
        <v>225</v>
      </c>
    </row>
    <row r="1982" spans="1:50" x14ac:dyDescent="0.3">
      <c r="A1982" s="447">
        <v>707353</v>
      </c>
      <c r="B1982" s="447" t="s">
        <v>317</v>
      </c>
      <c r="C1982" s="447" t="s">
        <v>226</v>
      </c>
      <c r="D1982" s="447" t="s">
        <v>226</v>
      </c>
      <c r="E1982" s="447" t="s">
        <v>226</v>
      </c>
      <c r="F1982" s="447" t="s">
        <v>225</v>
      </c>
      <c r="G1982" s="447" t="s">
        <v>225</v>
      </c>
      <c r="H1982" s="447" t="s">
        <v>225</v>
      </c>
      <c r="I1982" s="447" t="s">
        <v>225</v>
      </c>
      <c r="J1982" s="447" t="s">
        <v>225</v>
      </c>
      <c r="K1982" s="447" t="s">
        <v>225</v>
      </c>
      <c r="L1982" s="447" t="s">
        <v>225</v>
      </c>
      <c r="M1982" s="447" t="s">
        <v>225</v>
      </c>
      <c r="N1982" s="447" t="s">
        <v>225</v>
      </c>
    </row>
    <row r="1983" spans="1:50" x14ac:dyDescent="0.3">
      <c r="A1983" s="447">
        <v>707355</v>
      </c>
      <c r="B1983" s="447" t="s">
        <v>317</v>
      </c>
      <c r="C1983" s="447" t="s">
        <v>226</v>
      </c>
      <c r="D1983" s="447" t="s">
        <v>226</v>
      </c>
      <c r="E1983" s="447" t="s">
        <v>225</v>
      </c>
      <c r="F1983" s="447" t="s">
        <v>225</v>
      </c>
      <c r="G1983" s="447" t="s">
        <v>226</v>
      </c>
      <c r="H1983" s="447" t="s">
        <v>226</v>
      </c>
      <c r="I1983" s="447" t="s">
        <v>225</v>
      </c>
      <c r="J1983" s="447" t="s">
        <v>225</v>
      </c>
      <c r="K1983" s="447" t="s">
        <v>225</v>
      </c>
      <c r="L1983" s="447" t="s">
        <v>225</v>
      </c>
      <c r="M1983" s="447" t="s">
        <v>225</v>
      </c>
      <c r="N1983" s="447" t="s">
        <v>225</v>
      </c>
      <c r="O1983" s="447">
        <v>1</v>
      </c>
      <c r="P1983" s="447">
        <v>1</v>
      </c>
      <c r="Q1983" s="447">
        <v>1</v>
      </c>
      <c r="R1983" s="447">
        <v>1</v>
      </c>
      <c r="S1983" s="447">
        <v>1</v>
      </c>
      <c r="T1983" s="447">
        <v>1</v>
      </c>
      <c r="U1983" s="447">
        <v>1</v>
      </c>
      <c r="V1983" s="447">
        <v>1</v>
      </c>
      <c r="W1983" s="447">
        <v>1</v>
      </c>
      <c r="X1983" s="447">
        <v>1</v>
      </c>
      <c r="Y1983" s="447">
        <v>1</v>
      </c>
      <c r="Z1983" s="447">
        <v>1</v>
      </c>
      <c r="AA1983" s="447">
        <v>1</v>
      </c>
      <c r="AB1983" s="447">
        <v>1</v>
      </c>
      <c r="AC1983" s="447">
        <v>1</v>
      </c>
      <c r="AD1983" s="447">
        <v>1</v>
      </c>
      <c r="AE1983" s="447">
        <v>1</v>
      </c>
      <c r="AF1983" s="447">
        <v>1</v>
      </c>
      <c r="AG1983" s="447">
        <v>1</v>
      </c>
      <c r="AH1983" s="447">
        <v>1</v>
      </c>
      <c r="AI1983" s="447">
        <v>1</v>
      </c>
      <c r="AJ1983" s="447">
        <v>1</v>
      </c>
      <c r="AK1983" s="447">
        <v>1</v>
      </c>
      <c r="AL1983" s="447">
        <v>1</v>
      </c>
      <c r="AM1983" s="447">
        <v>1</v>
      </c>
      <c r="AN1983" s="447">
        <v>1</v>
      </c>
      <c r="AO1983" s="447">
        <v>1</v>
      </c>
      <c r="AP1983" s="447">
        <v>1</v>
      </c>
      <c r="AQ1983" s="447">
        <v>1</v>
      </c>
      <c r="AR1983" s="447">
        <v>1</v>
      </c>
      <c r="AS1983" s="447">
        <v>1</v>
      </c>
      <c r="AT1983" s="447">
        <v>1</v>
      </c>
      <c r="AU1983" s="447">
        <v>1</v>
      </c>
      <c r="AV1983" s="447">
        <v>1</v>
      </c>
      <c r="AW1983" s="447">
        <v>1</v>
      </c>
      <c r="AX1983" s="447">
        <v>1</v>
      </c>
    </row>
    <row r="1984" spans="1:50" x14ac:dyDescent="0.3">
      <c r="A1984" s="447">
        <v>701629</v>
      </c>
      <c r="B1984" s="447" t="s">
        <v>319</v>
      </c>
      <c r="C1984" s="447" t="s">
        <v>226</v>
      </c>
      <c r="D1984" s="447" t="s">
        <v>226</v>
      </c>
      <c r="E1984" s="447" t="s">
        <v>224</v>
      </c>
      <c r="F1984" s="447" t="s">
        <v>224</v>
      </c>
      <c r="G1984" s="447" t="s">
        <v>226</v>
      </c>
      <c r="H1984" s="447" t="s">
        <v>226</v>
      </c>
      <c r="I1984" s="447" t="s">
        <v>226</v>
      </c>
      <c r="J1984" s="447" t="s">
        <v>226</v>
      </c>
      <c r="K1984" s="447" t="s">
        <v>226</v>
      </c>
      <c r="L1984" s="447" t="s">
        <v>224</v>
      </c>
      <c r="M1984" s="447" t="s">
        <v>226</v>
      </c>
      <c r="N1984" s="447" t="s">
        <v>226</v>
      </c>
      <c r="O1984" s="447" t="s">
        <v>224</v>
      </c>
      <c r="P1984" s="447" t="s">
        <v>226</v>
      </c>
      <c r="Q1984" s="447" t="s">
        <v>226</v>
      </c>
      <c r="R1984" s="447" t="s">
        <v>224</v>
      </c>
      <c r="S1984" s="447" t="s">
        <v>224</v>
      </c>
      <c r="T1984" s="447" t="s">
        <v>226</v>
      </c>
      <c r="U1984" s="447" t="s">
        <v>224</v>
      </c>
      <c r="V1984" s="447" t="s">
        <v>224</v>
      </c>
      <c r="W1984" s="447" t="s">
        <v>226</v>
      </c>
      <c r="X1984" s="447" t="s">
        <v>224</v>
      </c>
      <c r="Y1984" s="447" t="s">
        <v>224</v>
      </c>
      <c r="Z1984" s="447" t="s">
        <v>226</v>
      </c>
      <c r="AA1984" s="447" t="s">
        <v>225</v>
      </c>
      <c r="AB1984" s="447" t="s">
        <v>226</v>
      </c>
      <c r="AC1984" s="447" t="s">
        <v>225</v>
      </c>
      <c r="AD1984" s="447" t="s">
        <v>225</v>
      </c>
      <c r="AE1984" s="447" t="s">
        <v>225</v>
      </c>
      <c r="AF1984" s="447" t="s">
        <v>224</v>
      </c>
      <c r="AG1984" s="447" t="s">
        <v>225</v>
      </c>
      <c r="AH1984" s="447" t="s">
        <v>225</v>
      </c>
      <c r="AI1984" s="447" t="s">
        <v>225</v>
      </c>
      <c r="AJ1984" s="447" t="s">
        <v>225</v>
      </c>
      <c r="AK1984" s="447" t="s">
        <v>224</v>
      </c>
      <c r="AL1984" s="447" t="s">
        <v>225</v>
      </c>
      <c r="AM1984" s="447" t="s">
        <v>293</v>
      </c>
      <c r="AN1984" s="447" t="s">
        <v>293</v>
      </c>
      <c r="AO1984" s="447" t="s">
        <v>293</v>
      </c>
      <c r="AP1984" s="447" t="s">
        <v>293</v>
      </c>
      <c r="AQ1984" s="447" t="s">
        <v>293</v>
      </c>
      <c r="AR1984" s="447" t="s">
        <v>293</v>
      </c>
      <c r="AS1984" s="447" t="s">
        <v>293</v>
      </c>
      <c r="AT1984" s="447" t="s">
        <v>293</v>
      </c>
      <c r="AU1984" s="447" t="s">
        <v>293</v>
      </c>
      <c r="AV1984" s="447" t="s">
        <v>293</v>
      </c>
      <c r="AW1984" s="447" t="s">
        <v>293</v>
      </c>
      <c r="AX1984" s="447" t="s">
        <v>293</v>
      </c>
    </row>
    <row r="1985" spans="1:50" x14ac:dyDescent="0.3">
      <c r="A1985" s="447">
        <v>703051</v>
      </c>
      <c r="B1985" s="447" t="s">
        <v>319</v>
      </c>
      <c r="C1985" s="447" t="s">
        <v>226</v>
      </c>
      <c r="D1985" s="447" t="s">
        <v>224</v>
      </c>
      <c r="E1985" s="447" t="s">
        <v>224</v>
      </c>
      <c r="F1985" s="447" t="s">
        <v>224</v>
      </c>
      <c r="G1985" s="447" t="s">
        <v>224</v>
      </c>
      <c r="H1985" s="447" t="s">
        <v>225</v>
      </c>
      <c r="I1985" s="447" t="s">
        <v>226</v>
      </c>
      <c r="J1985" s="447" t="s">
        <v>224</v>
      </c>
      <c r="K1985" s="447" t="s">
        <v>226</v>
      </c>
      <c r="L1985" s="447" t="s">
        <v>226</v>
      </c>
      <c r="M1985" s="447" t="s">
        <v>226</v>
      </c>
      <c r="N1985" s="447" t="s">
        <v>226</v>
      </c>
      <c r="O1985" s="447" t="s">
        <v>226</v>
      </c>
      <c r="P1985" s="447" t="s">
        <v>226</v>
      </c>
      <c r="Q1985" s="447" t="s">
        <v>226</v>
      </c>
      <c r="R1985" s="447" t="s">
        <v>226</v>
      </c>
      <c r="S1985" s="447" t="s">
        <v>226</v>
      </c>
      <c r="T1985" s="447" t="s">
        <v>225</v>
      </c>
      <c r="U1985" s="447" t="s">
        <v>224</v>
      </c>
      <c r="V1985" s="447" t="s">
        <v>226</v>
      </c>
      <c r="W1985" s="447" t="s">
        <v>226</v>
      </c>
      <c r="X1985" s="447" t="s">
        <v>226</v>
      </c>
      <c r="Y1985" s="447" t="s">
        <v>226</v>
      </c>
      <c r="Z1985" s="447" t="s">
        <v>226</v>
      </c>
      <c r="AA1985" s="447" t="s">
        <v>226</v>
      </c>
      <c r="AB1985" s="447" t="s">
        <v>226</v>
      </c>
      <c r="AC1985" s="447" t="s">
        <v>226</v>
      </c>
      <c r="AD1985" s="447" t="s">
        <v>225</v>
      </c>
      <c r="AE1985" s="447" t="s">
        <v>226</v>
      </c>
      <c r="AF1985" s="447" t="s">
        <v>226</v>
      </c>
      <c r="AG1985" s="447" t="s">
        <v>226</v>
      </c>
      <c r="AH1985" s="447" t="s">
        <v>226</v>
      </c>
      <c r="AI1985" s="447" t="s">
        <v>225</v>
      </c>
      <c r="AJ1985" s="447" t="s">
        <v>225</v>
      </c>
      <c r="AK1985" s="447" t="s">
        <v>225</v>
      </c>
      <c r="AL1985" s="447" t="s">
        <v>226</v>
      </c>
      <c r="AM1985" s="447" t="s">
        <v>293</v>
      </c>
      <c r="AN1985" s="447" t="s">
        <v>293</v>
      </c>
      <c r="AO1985" s="447" t="s">
        <v>293</v>
      </c>
      <c r="AP1985" s="447" t="s">
        <v>293</v>
      </c>
      <c r="AQ1985" s="447" t="s">
        <v>293</v>
      </c>
      <c r="AR1985" s="447" t="s">
        <v>293</v>
      </c>
      <c r="AS1985" s="447" t="s">
        <v>293</v>
      </c>
      <c r="AT1985" s="447" t="s">
        <v>293</v>
      </c>
      <c r="AU1985" s="447" t="s">
        <v>293</v>
      </c>
      <c r="AV1985" s="447" t="s">
        <v>293</v>
      </c>
      <c r="AW1985" s="447" t="s">
        <v>293</v>
      </c>
      <c r="AX1985" s="447" t="s">
        <v>293</v>
      </c>
    </row>
    <row r="1986" spans="1:50" x14ac:dyDescent="0.3">
      <c r="A1986" s="447">
        <v>703439</v>
      </c>
      <c r="B1986" s="447" t="s">
        <v>319</v>
      </c>
      <c r="C1986" s="447" t="s">
        <v>226</v>
      </c>
      <c r="D1986" s="447" t="s">
        <v>226</v>
      </c>
      <c r="E1986" s="447" t="s">
        <v>224</v>
      </c>
      <c r="F1986" s="447" t="s">
        <v>226</v>
      </c>
      <c r="G1986" s="447" t="s">
        <v>226</v>
      </c>
      <c r="H1986" s="447" t="s">
        <v>226</v>
      </c>
      <c r="I1986" s="447" t="s">
        <v>226</v>
      </c>
      <c r="J1986" s="447" t="s">
        <v>226</v>
      </c>
      <c r="K1986" s="447" t="s">
        <v>226</v>
      </c>
      <c r="L1986" s="447" t="s">
        <v>224</v>
      </c>
      <c r="M1986" s="447" t="s">
        <v>226</v>
      </c>
      <c r="N1986" s="447" t="s">
        <v>226</v>
      </c>
      <c r="O1986" s="447" t="s">
        <v>226</v>
      </c>
      <c r="P1986" s="447" t="s">
        <v>224</v>
      </c>
      <c r="Q1986" s="447" t="s">
        <v>226</v>
      </c>
      <c r="R1986" s="447" t="s">
        <v>225</v>
      </c>
      <c r="S1986" s="447" t="s">
        <v>226</v>
      </c>
      <c r="T1986" s="447" t="s">
        <v>226</v>
      </c>
      <c r="U1986" s="447" t="s">
        <v>226</v>
      </c>
      <c r="V1986" s="447" t="s">
        <v>225</v>
      </c>
      <c r="W1986" s="447" t="s">
        <v>226</v>
      </c>
      <c r="X1986" s="447" t="s">
        <v>226</v>
      </c>
      <c r="Y1986" s="447" t="s">
        <v>226</v>
      </c>
      <c r="Z1986" s="447" t="s">
        <v>224</v>
      </c>
      <c r="AA1986" s="447" t="s">
        <v>226</v>
      </c>
      <c r="AB1986" s="447" t="s">
        <v>226</v>
      </c>
      <c r="AC1986" s="447" t="s">
        <v>226</v>
      </c>
      <c r="AD1986" s="447" t="s">
        <v>226</v>
      </c>
      <c r="AE1986" s="447" t="s">
        <v>224</v>
      </c>
      <c r="AF1986" s="447" t="s">
        <v>226</v>
      </c>
      <c r="AG1986" s="447" t="s">
        <v>225</v>
      </c>
      <c r="AH1986" s="447" t="s">
        <v>226</v>
      </c>
      <c r="AI1986" s="447" t="s">
        <v>226</v>
      </c>
      <c r="AJ1986" s="447" t="s">
        <v>226</v>
      </c>
      <c r="AK1986" s="447" t="s">
        <v>225</v>
      </c>
      <c r="AL1986" s="447" t="s">
        <v>225</v>
      </c>
    </row>
    <row r="1987" spans="1:50" x14ac:dyDescent="0.3">
      <c r="A1987" s="447">
        <v>703954</v>
      </c>
      <c r="B1987" s="447" t="s">
        <v>319</v>
      </c>
      <c r="C1987" s="447" t="s">
        <v>226</v>
      </c>
      <c r="D1987" s="447" t="s">
        <v>224</v>
      </c>
      <c r="E1987" s="447" t="s">
        <v>224</v>
      </c>
      <c r="F1987" s="447" t="s">
        <v>224</v>
      </c>
      <c r="G1987" s="447" t="s">
        <v>226</v>
      </c>
      <c r="H1987" s="447" t="s">
        <v>224</v>
      </c>
      <c r="I1987" s="447" t="s">
        <v>224</v>
      </c>
      <c r="J1987" s="447" t="s">
        <v>226</v>
      </c>
      <c r="K1987" s="447" t="s">
        <v>226</v>
      </c>
      <c r="L1987" s="447" t="s">
        <v>224</v>
      </c>
      <c r="M1987" s="447" t="s">
        <v>226</v>
      </c>
      <c r="N1987" s="447" t="s">
        <v>224</v>
      </c>
      <c r="O1987" s="447" t="s">
        <v>224</v>
      </c>
      <c r="P1987" s="447" t="s">
        <v>224</v>
      </c>
      <c r="Q1987" s="447" t="s">
        <v>226</v>
      </c>
      <c r="R1987" s="447" t="s">
        <v>226</v>
      </c>
      <c r="S1987" s="447" t="s">
        <v>226</v>
      </c>
      <c r="T1987" s="447" t="s">
        <v>226</v>
      </c>
      <c r="U1987" s="447" t="s">
        <v>226</v>
      </c>
      <c r="V1987" s="447" t="s">
        <v>226</v>
      </c>
      <c r="W1987" s="447" t="s">
        <v>224</v>
      </c>
      <c r="X1987" s="447" t="s">
        <v>226</v>
      </c>
      <c r="Y1987" s="447" t="s">
        <v>226</v>
      </c>
      <c r="Z1987" s="447" t="s">
        <v>224</v>
      </c>
      <c r="AA1987" s="447" t="s">
        <v>226</v>
      </c>
      <c r="AB1987" s="447" t="s">
        <v>226</v>
      </c>
      <c r="AC1987" s="447" t="s">
        <v>225</v>
      </c>
      <c r="AD1987" s="447" t="s">
        <v>226</v>
      </c>
      <c r="AE1987" s="447" t="s">
        <v>226</v>
      </c>
      <c r="AF1987" s="447" t="s">
        <v>226</v>
      </c>
      <c r="AG1987" s="447" t="s">
        <v>226</v>
      </c>
      <c r="AH1987" s="447" t="s">
        <v>225</v>
      </c>
      <c r="AI1987" s="447" t="s">
        <v>226</v>
      </c>
      <c r="AJ1987" s="447" t="s">
        <v>225</v>
      </c>
      <c r="AK1987" s="447" t="s">
        <v>226</v>
      </c>
      <c r="AL1987" s="447" t="s">
        <v>226</v>
      </c>
      <c r="AM1987" s="447" t="s">
        <v>293</v>
      </c>
      <c r="AN1987" s="447" t="s">
        <v>293</v>
      </c>
      <c r="AO1987" s="447" t="s">
        <v>293</v>
      </c>
      <c r="AP1987" s="447" t="s">
        <v>293</v>
      </c>
      <c r="AQ1987" s="447" t="s">
        <v>293</v>
      </c>
      <c r="AR1987" s="447" t="s">
        <v>293</v>
      </c>
      <c r="AS1987" s="447" t="s">
        <v>293</v>
      </c>
      <c r="AT1987" s="447" t="s">
        <v>293</v>
      </c>
      <c r="AU1987" s="447" t="s">
        <v>293</v>
      </c>
      <c r="AV1987" s="447" t="s">
        <v>293</v>
      </c>
      <c r="AW1987" s="447" t="s">
        <v>293</v>
      </c>
      <c r="AX1987" s="447" t="s">
        <v>293</v>
      </c>
    </row>
    <row r="1988" spans="1:50" x14ac:dyDescent="0.3">
      <c r="A1988" s="447">
        <v>704089</v>
      </c>
      <c r="B1988" s="447" t="s">
        <v>319</v>
      </c>
      <c r="C1988" s="447" t="s">
        <v>226</v>
      </c>
      <c r="D1988" s="447" t="s">
        <v>224</v>
      </c>
      <c r="E1988" s="447" t="s">
        <v>224</v>
      </c>
      <c r="F1988" s="447" t="s">
        <v>224</v>
      </c>
      <c r="G1988" s="447" t="s">
        <v>224</v>
      </c>
      <c r="H1988" s="447" t="s">
        <v>226</v>
      </c>
      <c r="I1988" s="447" t="s">
        <v>224</v>
      </c>
      <c r="J1988" s="447" t="s">
        <v>226</v>
      </c>
      <c r="K1988" s="447" t="s">
        <v>224</v>
      </c>
      <c r="L1988" s="447" t="s">
        <v>224</v>
      </c>
      <c r="M1988" s="447" t="s">
        <v>226</v>
      </c>
      <c r="N1988" s="447" t="s">
        <v>226</v>
      </c>
      <c r="O1988" s="447" t="s">
        <v>224</v>
      </c>
      <c r="P1988" s="447" t="s">
        <v>224</v>
      </c>
      <c r="Q1988" s="447" t="s">
        <v>224</v>
      </c>
      <c r="R1988" s="447" t="s">
        <v>226</v>
      </c>
      <c r="S1988" s="447" t="s">
        <v>224</v>
      </c>
      <c r="T1988" s="447" t="s">
        <v>226</v>
      </c>
      <c r="U1988" s="447" t="s">
        <v>224</v>
      </c>
      <c r="V1988" s="447" t="s">
        <v>226</v>
      </c>
      <c r="W1988" s="447" t="s">
        <v>224</v>
      </c>
      <c r="X1988" s="447" t="s">
        <v>226</v>
      </c>
      <c r="Y1988" s="447" t="s">
        <v>226</v>
      </c>
      <c r="Z1988" s="447" t="s">
        <v>226</v>
      </c>
      <c r="AA1988" s="447" t="s">
        <v>226</v>
      </c>
      <c r="AB1988" s="447" t="s">
        <v>226</v>
      </c>
      <c r="AC1988" s="447" t="s">
        <v>226</v>
      </c>
      <c r="AD1988" s="447" t="s">
        <v>224</v>
      </c>
      <c r="AE1988" s="447" t="s">
        <v>224</v>
      </c>
      <c r="AF1988" s="447" t="s">
        <v>226</v>
      </c>
      <c r="AG1988" s="447" t="s">
        <v>226</v>
      </c>
      <c r="AH1988" s="447" t="s">
        <v>226</v>
      </c>
      <c r="AI1988" s="447" t="s">
        <v>226</v>
      </c>
      <c r="AJ1988" s="447" t="s">
        <v>226</v>
      </c>
      <c r="AK1988" s="447" t="s">
        <v>224</v>
      </c>
      <c r="AL1988" s="447" t="s">
        <v>226</v>
      </c>
      <c r="AM1988" s="447" t="s">
        <v>293</v>
      </c>
      <c r="AN1988" s="447" t="s">
        <v>293</v>
      </c>
      <c r="AO1988" s="447" t="s">
        <v>293</v>
      </c>
      <c r="AP1988" s="447" t="s">
        <v>293</v>
      </c>
      <c r="AQ1988" s="447" t="s">
        <v>293</v>
      </c>
      <c r="AR1988" s="447" t="s">
        <v>293</v>
      </c>
      <c r="AS1988" s="447" t="s">
        <v>293</v>
      </c>
      <c r="AT1988" s="447" t="s">
        <v>293</v>
      </c>
      <c r="AU1988" s="447" t="s">
        <v>293</v>
      </c>
      <c r="AV1988" s="447" t="s">
        <v>293</v>
      </c>
      <c r="AW1988" s="447" t="s">
        <v>293</v>
      </c>
      <c r="AX1988" s="447" t="s">
        <v>293</v>
      </c>
    </row>
    <row r="1989" spans="1:50" x14ac:dyDescent="0.3">
      <c r="A1989" s="447">
        <v>704237</v>
      </c>
      <c r="B1989" s="447" t="s">
        <v>319</v>
      </c>
      <c r="C1989" s="447" t="s">
        <v>226</v>
      </c>
      <c r="D1989" s="447" t="s">
        <v>226</v>
      </c>
      <c r="E1989" s="447" t="s">
        <v>224</v>
      </c>
      <c r="F1989" s="447" t="s">
        <v>224</v>
      </c>
      <c r="G1989" s="447" t="s">
        <v>224</v>
      </c>
      <c r="H1989" s="447" t="s">
        <v>226</v>
      </c>
      <c r="I1989" s="447" t="s">
        <v>226</v>
      </c>
      <c r="J1989" s="447" t="s">
        <v>226</v>
      </c>
      <c r="K1989" s="447" t="s">
        <v>226</v>
      </c>
      <c r="L1989" s="447" t="s">
        <v>224</v>
      </c>
      <c r="M1989" s="447" t="s">
        <v>226</v>
      </c>
      <c r="N1989" s="447" t="s">
        <v>226</v>
      </c>
      <c r="O1989" s="447" t="s">
        <v>224</v>
      </c>
      <c r="P1989" s="447" t="s">
        <v>226</v>
      </c>
      <c r="Q1989" s="447" t="s">
        <v>224</v>
      </c>
      <c r="R1989" s="447" t="s">
        <v>226</v>
      </c>
      <c r="S1989" s="447" t="s">
        <v>224</v>
      </c>
      <c r="T1989" s="447" t="s">
        <v>226</v>
      </c>
      <c r="U1989" s="447" t="s">
        <v>224</v>
      </c>
      <c r="V1989" s="447" t="s">
        <v>224</v>
      </c>
      <c r="W1989" s="447" t="s">
        <v>224</v>
      </c>
      <c r="X1989" s="447" t="s">
        <v>224</v>
      </c>
      <c r="Y1989" s="447" t="s">
        <v>226</v>
      </c>
      <c r="Z1989" s="447" t="s">
        <v>226</v>
      </c>
      <c r="AA1989" s="447" t="s">
        <v>225</v>
      </c>
      <c r="AB1989" s="447" t="s">
        <v>224</v>
      </c>
      <c r="AC1989" s="447" t="s">
        <v>226</v>
      </c>
      <c r="AD1989" s="447" t="s">
        <v>226</v>
      </c>
      <c r="AE1989" s="447" t="s">
        <v>224</v>
      </c>
      <c r="AF1989" s="447" t="s">
        <v>224</v>
      </c>
      <c r="AG1989" s="447" t="s">
        <v>225</v>
      </c>
      <c r="AH1989" s="447" t="s">
        <v>226</v>
      </c>
      <c r="AI1989" s="447" t="s">
        <v>225</v>
      </c>
      <c r="AJ1989" s="447" t="s">
        <v>225</v>
      </c>
      <c r="AK1989" s="447" t="s">
        <v>225</v>
      </c>
      <c r="AL1989" s="447" t="s">
        <v>225</v>
      </c>
      <c r="AM1989" s="447" t="s">
        <v>293</v>
      </c>
      <c r="AN1989" s="447" t="s">
        <v>293</v>
      </c>
      <c r="AO1989" s="447" t="s">
        <v>293</v>
      </c>
      <c r="AP1989" s="447" t="s">
        <v>293</v>
      </c>
      <c r="AQ1989" s="447" t="s">
        <v>293</v>
      </c>
      <c r="AR1989" s="447" t="s">
        <v>293</v>
      </c>
      <c r="AS1989" s="447" t="s">
        <v>293</v>
      </c>
      <c r="AT1989" s="447" t="s">
        <v>293</v>
      </c>
      <c r="AU1989" s="447" t="s">
        <v>293</v>
      </c>
      <c r="AV1989" s="447" t="s">
        <v>293</v>
      </c>
      <c r="AW1989" s="447" t="s">
        <v>293</v>
      </c>
      <c r="AX1989" s="447" t="s">
        <v>293</v>
      </c>
    </row>
    <row r="1990" spans="1:50" x14ac:dyDescent="0.3">
      <c r="A1990" s="447">
        <v>704643</v>
      </c>
      <c r="B1990" s="447" t="s">
        <v>319</v>
      </c>
      <c r="C1990" s="447" t="s">
        <v>226</v>
      </c>
      <c r="D1990" s="447" t="s">
        <v>226</v>
      </c>
      <c r="E1990" s="447" t="s">
        <v>224</v>
      </c>
      <c r="F1990" s="447" t="s">
        <v>226</v>
      </c>
      <c r="G1990" s="447" t="s">
        <v>224</v>
      </c>
      <c r="H1990" s="447" t="s">
        <v>224</v>
      </c>
      <c r="I1990" s="447" t="s">
        <v>226</v>
      </c>
      <c r="J1990" s="447" t="s">
        <v>224</v>
      </c>
      <c r="K1990" s="447" t="s">
        <v>226</v>
      </c>
      <c r="L1990" s="447" t="s">
        <v>226</v>
      </c>
      <c r="M1990" s="447" t="s">
        <v>226</v>
      </c>
      <c r="N1990" s="447" t="s">
        <v>226</v>
      </c>
      <c r="O1990" s="447" t="s">
        <v>224</v>
      </c>
      <c r="P1990" s="447" t="s">
        <v>226</v>
      </c>
      <c r="Q1990" s="447" t="s">
        <v>226</v>
      </c>
      <c r="R1990" s="447" t="s">
        <v>226</v>
      </c>
      <c r="S1990" s="447" t="s">
        <v>224</v>
      </c>
      <c r="T1990" s="447" t="s">
        <v>224</v>
      </c>
      <c r="U1990" s="447" t="s">
        <v>225</v>
      </c>
      <c r="V1990" s="447" t="s">
        <v>225</v>
      </c>
      <c r="W1990" s="447" t="s">
        <v>226</v>
      </c>
      <c r="X1990" s="447" t="s">
        <v>225</v>
      </c>
      <c r="Y1990" s="447" t="s">
        <v>225</v>
      </c>
      <c r="Z1990" s="447" t="s">
        <v>226</v>
      </c>
      <c r="AA1990" s="447" t="s">
        <v>226</v>
      </c>
      <c r="AB1990" s="447" t="s">
        <v>226</v>
      </c>
      <c r="AC1990" s="447" t="s">
        <v>226</v>
      </c>
      <c r="AD1990" s="447" t="s">
        <v>224</v>
      </c>
      <c r="AE1990" s="447" t="s">
        <v>224</v>
      </c>
      <c r="AF1990" s="447" t="s">
        <v>224</v>
      </c>
      <c r="AG1990" s="447" t="s">
        <v>226</v>
      </c>
      <c r="AH1990" s="447" t="s">
        <v>226</v>
      </c>
      <c r="AI1990" s="447" t="s">
        <v>226</v>
      </c>
      <c r="AJ1990" s="447" t="s">
        <v>226</v>
      </c>
      <c r="AK1990" s="447" t="s">
        <v>226</v>
      </c>
      <c r="AL1990" s="447" t="s">
        <v>226</v>
      </c>
      <c r="AM1990" s="447" t="s">
        <v>293</v>
      </c>
      <c r="AN1990" s="447" t="s">
        <v>293</v>
      </c>
      <c r="AO1990" s="447" t="s">
        <v>293</v>
      </c>
      <c r="AP1990" s="447" t="s">
        <v>293</v>
      </c>
      <c r="AQ1990" s="447" t="s">
        <v>293</v>
      </c>
      <c r="AR1990" s="447" t="s">
        <v>293</v>
      </c>
      <c r="AS1990" s="447" t="s">
        <v>293</v>
      </c>
      <c r="AT1990" s="447" t="s">
        <v>293</v>
      </c>
      <c r="AU1990" s="447" t="s">
        <v>293</v>
      </c>
      <c r="AV1990" s="447" t="s">
        <v>293</v>
      </c>
      <c r="AW1990" s="447" t="s">
        <v>293</v>
      </c>
      <c r="AX1990" s="447" t="s">
        <v>293</v>
      </c>
    </row>
    <row r="1991" spans="1:50" x14ac:dyDescent="0.3">
      <c r="A1991" s="447">
        <v>704704</v>
      </c>
      <c r="B1991" s="447" t="s">
        <v>319</v>
      </c>
      <c r="C1991" s="447" t="s">
        <v>226</v>
      </c>
      <c r="D1991" s="447" t="s">
        <v>224</v>
      </c>
      <c r="E1991" s="447" t="s">
        <v>224</v>
      </c>
      <c r="F1991" s="447" t="s">
        <v>224</v>
      </c>
      <c r="G1991" s="447" t="s">
        <v>224</v>
      </c>
      <c r="H1991" s="447" t="s">
        <v>226</v>
      </c>
      <c r="I1991" s="447" t="s">
        <v>226</v>
      </c>
      <c r="J1991" s="447" t="s">
        <v>226</v>
      </c>
      <c r="K1991" s="447" t="s">
        <v>226</v>
      </c>
      <c r="L1991" s="447" t="s">
        <v>224</v>
      </c>
      <c r="M1991" s="447" t="s">
        <v>224</v>
      </c>
      <c r="N1991" s="447" t="s">
        <v>226</v>
      </c>
      <c r="O1991" s="447" t="s">
        <v>224</v>
      </c>
      <c r="P1991" s="447" t="s">
        <v>226</v>
      </c>
      <c r="Q1991" s="447" t="s">
        <v>226</v>
      </c>
      <c r="R1991" s="447" t="s">
        <v>226</v>
      </c>
      <c r="S1991" s="447" t="s">
        <v>226</v>
      </c>
      <c r="T1991" s="447" t="s">
        <v>226</v>
      </c>
      <c r="U1991" s="447" t="s">
        <v>226</v>
      </c>
      <c r="V1991" s="447" t="s">
        <v>226</v>
      </c>
      <c r="W1991" s="447" t="s">
        <v>224</v>
      </c>
      <c r="X1991" s="447" t="s">
        <v>226</v>
      </c>
      <c r="Y1991" s="447" t="s">
        <v>226</v>
      </c>
      <c r="Z1991" s="447" t="s">
        <v>226</v>
      </c>
      <c r="AA1991" s="447" t="s">
        <v>226</v>
      </c>
      <c r="AB1991" s="447" t="s">
        <v>226</v>
      </c>
      <c r="AC1991" s="447" t="s">
        <v>226</v>
      </c>
      <c r="AD1991" s="447" t="s">
        <v>224</v>
      </c>
      <c r="AE1991" s="447" t="s">
        <v>226</v>
      </c>
      <c r="AF1991" s="447" t="s">
        <v>226</v>
      </c>
      <c r="AG1991" s="447" t="s">
        <v>226</v>
      </c>
      <c r="AH1991" s="447" t="s">
        <v>226</v>
      </c>
      <c r="AI1991" s="447" t="s">
        <v>226</v>
      </c>
      <c r="AJ1991" s="447" t="s">
        <v>226</v>
      </c>
      <c r="AK1991" s="447" t="s">
        <v>224</v>
      </c>
      <c r="AL1991" s="447" t="s">
        <v>224</v>
      </c>
      <c r="AM1991" s="447" t="s">
        <v>293</v>
      </c>
      <c r="AN1991" s="447" t="s">
        <v>293</v>
      </c>
      <c r="AO1991" s="447" t="s">
        <v>293</v>
      </c>
      <c r="AP1991" s="447" t="s">
        <v>293</v>
      </c>
      <c r="AQ1991" s="447" t="s">
        <v>293</v>
      </c>
      <c r="AR1991" s="447" t="s">
        <v>293</v>
      </c>
      <c r="AS1991" s="447" t="s">
        <v>293</v>
      </c>
      <c r="AT1991" s="447" t="s">
        <v>293</v>
      </c>
      <c r="AU1991" s="447" t="s">
        <v>293</v>
      </c>
      <c r="AV1991" s="447" t="s">
        <v>293</v>
      </c>
      <c r="AW1991" s="447" t="s">
        <v>293</v>
      </c>
      <c r="AX1991" s="447" t="s">
        <v>293</v>
      </c>
    </row>
    <row r="1992" spans="1:50" x14ac:dyDescent="0.3">
      <c r="A1992" s="447">
        <v>704843</v>
      </c>
      <c r="B1992" s="447" t="s">
        <v>319</v>
      </c>
      <c r="C1992" s="447" t="s">
        <v>226</v>
      </c>
      <c r="D1992" s="447" t="s">
        <v>226</v>
      </c>
      <c r="E1992" s="447" t="s">
        <v>226</v>
      </c>
      <c r="F1992" s="447" t="s">
        <v>226</v>
      </c>
      <c r="G1992" s="447" t="s">
        <v>224</v>
      </c>
      <c r="H1992" s="447" t="s">
        <v>224</v>
      </c>
      <c r="I1992" s="447" t="s">
        <v>226</v>
      </c>
      <c r="J1992" s="447" t="s">
        <v>226</v>
      </c>
      <c r="K1992" s="447" t="s">
        <v>226</v>
      </c>
      <c r="L1992" s="447" t="s">
        <v>224</v>
      </c>
      <c r="M1992" s="447" t="s">
        <v>226</v>
      </c>
      <c r="N1992" s="447" t="s">
        <v>224</v>
      </c>
      <c r="O1992" s="447" t="s">
        <v>224</v>
      </c>
      <c r="P1992" s="447" t="s">
        <v>226</v>
      </c>
      <c r="Q1992" s="447" t="s">
        <v>226</v>
      </c>
      <c r="R1992" s="447" t="s">
        <v>226</v>
      </c>
      <c r="S1992" s="447" t="s">
        <v>225</v>
      </c>
      <c r="T1992" s="447" t="s">
        <v>226</v>
      </c>
      <c r="U1992" s="447" t="s">
        <v>226</v>
      </c>
      <c r="V1992" s="447" t="s">
        <v>226</v>
      </c>
      <c r="W1992" s="447" t="s">
        <v>226</v>
      </c>
      <c r="X1992" s="447" t="s">
        <v>226</v>
      </c>
      <c r="Y1992" s="447" t="s">
        <v>226</v>
      </c>
      <c r="Z1992" s="447" t="s">
        <v>224</v>
      </c>
      <c r="AA1992" s="447" t="s">
        <v>226</v>
      </c>
      <c r="AB1992" s="447" t="s">
        <v>224</v>
      </c>
      <c r="AC1992" s="447" t="s">
        <v>225</v>
      </c>
      <c r="AD1992" s="447" t="s">
        <v>224</v>
      </c>
      <c r="AE1992" s="447" t="s">
        <v>226</v>
      </c>
      <c r="AF1992" s="447" t="s">
        <v>224</v>
      </c>
      <c r="AG1992" s="447" t="s">
        <v>226</v>
      </c>
      <c r="AH1992" s="447" t="s">
        <v>224</v>
      </c>
      <c r="AI1992" s="447" t="s">
        <v>226</v>
      </c>
      <c r="AJ1992" s="447" t="s">
        <v>226</v>
      </c>
      <c r="AK1992" s="447" t="s">
        <v>226</v>
      </c>
      <c r="AL1992" s="447" t="s">
        <v>226</v>
      </c>
      <c r="AM1992" s="447" t="s">
        <v>293</v>
      </c>
      <c r="AN1992" s="447" t="s">
        <v>293</v>
      </c>
      <c r="AO1992" s="447" t="s">
        <v>293</v>
      </c>
      <c r="AP1992" s="447" t="s">
        <v>293</v>
      </c>
      <c r="AQ1992" s="447" t="s">
        <v>293</v>
      </c>
      <c r="AR1992" s="447" t="s">
        <v>293</v>
      </c>
      <c r="AS1992" s="447" t="s">
        <v>293</v>
      </c>
      <c r="AT1992" s="447" t="s">
        <v>293</v>
      </c>
      <c r="AU1992" s="447" t="s">
        <v>293</v>
      </c>
      <c r="AV1992" s="447" t="s">
        <v>293</v>
      </c>
      <c r="AW1992" s="447" t="s">
        <v>293</v>
      </c>
      <c r="AX1992" s="447" t="s">
        <v>293</v>
      </c>
    </row>
    <row r="1993" spans="1:50" x14ac:dyDescent="0.3">
      <c r="A1993" s="447">
        <v>704897</v>
      </c>
      <c r="B1993" s="447" t="s">
        <v>319</v>
      </c>
      <c r="C1993" s="447" t="s">
        <v>226</v>
      </c>
      <c r="D1993" s="447" t="s">
        <v>226</v>
      </c>
      <c r="E1993" s="447" t="s">
        <v>226</v>
      </c>
      <c r="F1993" s="447" t="s">
        <v>226</v>
      </c>
      <c r="G1993" s="447" t="s">
        <v>226</v>
      </c>
      <c r="H1993" s="447" t="s">
        <v>226</v>
      </c>
      <c r="I1993" s="447" t="s">
        <v>226</v>
      </c>
      <c r="J1993" s="447" t="s">
        <v>226</v>
      </c>
      <c r="K1993" s="447" t="s">
        <v>226</v>
      </c>
      <c r="L1993" s="447" t="s">
        <v>226</v>
      </c>
      <c r="M1993" s="447" t="s">
        <v>224</v>
      </c>
      <c r="N1993" s="447" t="s">
        <v>226</v>
      </c>
      <c r="O1993" s="447" t="s">
        <v>225</v>
      </c>
      <c r="P1993" s="447" t="s">
        <v>226</v>
      </c>
      <c r="Q1993" s="447" t="s">
        <v>226</v>
      </c>
      <c r="R1993" s="447" t="s">
        <v>226</v>
      </c>
      <c r="S1993" s="447" t="s">
        <v>224</v>
      </c>
      <c r="T1993" s="447" t="s">
        <v>226</v>
      </c>
      <c r="U1993" s="447" t="s">
        <v>226</v>
      </c>
      <c r="V1993" s="447" t="s">
        <v>226</v>
      </c>
      <c r="W1993" s="447" t="s">
        <v>224</v>
      </c>
      <c r="X1993" s="447" t="s">
        <v>226</v>
      </c>
      <c r="Y1993" s="447" t="s">
        <v>226</v>
      </c>
      <c r="Z1993" s="447" t="s">
        <v>226</v>
      </c>
      <c r="AA1993" s="447" t="s">
        <v>226</v>
      </c>
      <c r="AB1993" s="447" t="s">
        <v>224</v>
      </c>
      <c r="AC1993" s="447" t="s">
        <v>226</v>
      </c>
      <c r="AD1993" s="447" t="s">
        <v>225</v>
      </c>
      <c r="AE1993" s="447" t="s">
        <v>226</v>
      </c>
      <c r="AF1993" s="447" t="s">
        <v>226</v>
      </c>
      <c r="AG1993" s="447" t="s">
        <v>226</v>
      </c>
      <c r="AH1993" s="447" t="s">
        <v>226</v>
      </c>
      <c r="AI1993" s="447" t="s">
        <v>225</v>
      </c>
      <c r="AJ1993" s="447" t="s">
        <v>226</v>
      </c>
      <c r="AK1993" s="447" t="s">
        <v>225</v>
      </c>
      <c r="AL1993" s="447" t="s">
        <v>224</v>
      </c>
      <c r="AM1993" s="447" t="s">
        <v>293</v>
      </c>
      <c r="AN1993" s="447" t="s">
        <v>293</v>
      </c>
      <c r="AO1993" s="447" t="s">
        <v>293</v>
      </c>
      <c r="AP1993" s="447" t="s">
        <v>293</v>
      </c>
      <c r="AQ1993" s="447" t="s">
        <v>293</v>
      </c>
      <c r="AR1993" s="447" t="s">
        <v>293</v>
      </c>
      <c r="AS1993" s="447" t="s">
        <v>293</v>
      </c>
      <c r="AT1993" s="447" t="s">
        <v>293</v>
      </c>
      <c r="AU1993" s="447" t="s">
        <v>293</v>
      </c>
      <c r="AV1993" s="447" t="s">
        <v>293</v>
      </c>
      <c r="AW1993" s="447" t="s">
        <v>293</v>
      </c>
      <c r="AX1993" s="447" t="s">
        <v>293</v>
      </c>
    </row>
    <row r="1994" spans="1:50" x14ac:dyDescent="0.3">
      <c r="A1994" s="447">
        <v>704909</v>
      </c>
      <c r="B1994" s="447" t="s">
        <v>319</v>
      </c>
      <c r="C1994" s="447" t="s">
        <v>226</v>
      </c>
      <c r="D1994" s="447" t="s">
        <v>224</v>
      </c>
      <c r="E1994" s="447" t="s">
        <v>226</v>
      </c>
      <c r="F1994" s="447" t="s">
        <v>226</v>
      </c>
      <c r="G1994" s="447" t="s">
        <v>224</v>
      </c>
      <c r="H1994" s="447" t="s">
        <v>226</v>
      </c>
      <c r="I1994" s="447" t="s">
        <v>224</v>
      </c>
      <c r="J1994" s="447" t="s">
        <v>226</v>
      </c>
      <c r="K1994" s="447" t="s">
        <v>226</v>
      </c>
      <c r="L1994" s="447" t="s">
        <v>226</v>
      </c>
      <c r="M1994" s="447" t="s">
        <v>226</v>
      </c>
      <c r="N1994" s="447" t="s">
        <v>226</v>
      </c>
      <c r="O1994" s="447" t="s">
        <v>226</v>
      </c>
      <c r="P1994" s="447" t="s">
        <v>226</v>
      </c>
      <c r="Q1994" s="447" t="s">
        <v>226</v>
      </c>
      <c r="R1994" s="447" t="s">
        <v>226</v>
      </c>
      <c r="S1994" s="447" t="s">
        <v>224</v>
      </c>
      <c r="T1994" s="447" t="s">
        <v>226</v>
      </c>
      <c r="U1994" s="447" t="s">
        <v>224</v>
      </c>
      <c r="V1994" s="447" t="s">
        <v>224</v>
      </c>
      <c r="W1994" s="447" t="s">
        <v>226</v>
      </c>
      <c r="X1994" s="447" t="s">
        <v>226</v>
      </c>
      <c r="Y1994" s="447" t="s">
        <v>224</v>
      </c>
      <c r="Z1994" s="447" t="s">
        <v>226</v>
      </c>
      <c r="AA1994" s="447" t="s">
        <v>226</v>
      </c>
      <c r="AB1994" s="447" t="s">
        <v>226</v>
      </c>
      <c r="AC1994" s="447" t="s">
        <v>224</v>
      </c>
      <c r="AD1994" s="447" t="s">
        <v>224</v>
      </c>
      <c r="AE1994" s="447" t="s">
        <v>225</v>
      </c>
      <c r="AF1994" s="447" t="s">
        <v>224</v>
      </c>
      <c r="AG1994" s="447" t="s">
        <v>225</v>
      </c>
      <c r="AH1994" s="447" t="s">
        <v>225</v>
      </c>
      <c r="AI1994" s="447" t="s">
        <v>225</v>
      </c>
      <c r="AJ1994" s="447" t="s">
        <v>225</v>
      </c>
      <c r="AK1994" s="447" t="s">
        <v>225</v>
      </c>
      <c r="AL1994" s="447" t="s">
        <v>225</v>
      </c>
      <c r="AM1994" s="447" t="s">
        <v>293</v>
      </c>
      <c r="AN1994" s="447" t="s">
        <v>293</v>
      </c>
      <c r="AO1994" s="447" t="s">
        <v>293</v>
      </c>
      <c r="AP1994" s="447" t="s">
        <v>293</v>
      </c>
      <c r="AQ1994" s="447" t="s">
        <v>293</v>
      </c>
      <c r="AR1994" s="447" t="s">
        <v>293</v>
      </c>
      <c r="AS1994" s="447" t="s">
        <v>293</v>
      </c>
      <c r="AT1994" s="447" t="s">
        <v>293</v>
      </c>
      <c r="AU1994" s="447" t="s">
        <v>293</v>
      </c>
      <c r="AV1994" s="447" t="s">
        <v>293</v>
      </c>
      <c r="AW1994" s="447" t="s">
        <v>293</v>
      </c>
      <c r="AX1994" s="447" t="s">
        <v>293</v>
      </c>
    </row>
    <row r="1995" spans="1:50" x14ac:dyDescent="0.3">
      <c r="A1995" s="447">
        <v>705105</v>
      </c>
      <c r="B1995" s="447" t="s">
        <v>319</v>
      </c>
      <c r="C1995" s="447" t="s">
        <v>226</v>
      </c>
      <c r="D1995" s="447" t="s">
        <v>226</v>
      </c>
      <c r="E1995" s="447" t="s">
        <v>226</v>
      </c>
      <c r="F1995" s="447" t="s">
        <v>224</v>
      </c>
      <c r="G1995" s="447" t="s">
        <v>224</v>
      </c>
      <c r="H1995" s="447" t="s">
        <v>224</v>
      </c>
      <c r="I1995" s="447" t="s">
        <v>224</v>
      </c>
      <c r="J1995" s="447" t="s">
        <v>226</v>
      </c>
      <c r="K1995" s="447" t="s">
        <v>224</v>
      </c>
      <c r="L1995" s="447" t="s">
        <v>224</v>
      </c>
      <c r="M1995" s="447" t="s">
        <v>224</v>
      </c>
      <c r="N1995" s="447" t="s">
        <v>224</v>
      </c>
      <c r="O1995" s="447" t="s">
        <v>224</v>
      </c>
      <c r="P1995" s="447" t="s">
        <v>226</v>
      </c>
      <c r="Q1995" s="447" t="s">
        <v>226</v>
      </c>
      <c r="R1995" s="447" t="s">
        <v>226</v>
      </c>
      <c r="S1995" s="447" t="s">
        <v>226</v>
      </c>
      <c r="T1995" s="447" t="s">
        <v>226</v>
      </c>
      <c r="U1995" s="447" t="s">
        <v>224</v>
      </c>
      <c r="V1995" s="447" t="s">
        <v>226</v>
      </c>
      <c r="W1995" s="447" t="s">
        <v>224</v>
      </c>
      <c r="X1995" s="447" t="s">
        <v>226</v>
      </c>
      <c r="Y1995" s="447" t="s">
        <v>226</v>
      </c>
      <c r="Z1995" s="447" t="s">
        <v>226</v>
      </c>
      <c r="AA1995" s="447" t="s">
        <v>224</v>
      </c>
      <c r="AB1995" s="447" t="s">
        <v>224</v>
      </c>
      <c r="AC1995" s="447" t="s">
        <v>226</v>
      </c>
      <c r="AD1995" s="447" t="s">
        <v>224</v>
      </c>
      <c r="AE1995" s="447" t="s">
        <v>224</v>
      </c>
      <c r="AF1995" s="447" t="s">
        <v>224</v>
      </c>
      <c r="AG1995" s="447" t="s">
        <v>225</v>
      </c>
      <c r="AH1995" s="447" t="s">
        <v>225</v>
      </c>
      <c r="AI1995" s="447" t="s">
        <v>225</v>
      </c>
      <c r="AJ1995" s="447" t="s">
        <v>225</v>
      </c>
      <c r="AK1995" s="447" t="s">
        <v>225</v>
      </c>
      <c r="AL1995" s="447" t="s">
        <v>225</v>
      </c>
      <c r="AM1995" s="447" t="s">
        <v>293</v>
      </c>
      <c r="AN1995" s="447" t="s">
        <v>293</v>
      </c>
      <c r="AO1995" s="447" t="s">
        <v>293</v>
      </c>
      <c r="AP1995" s="447" t="s">
        <v>293</v>
      </c>
      <c r="AQ1995" s="447" t="s">
        <v>293</v>
      </c>
      <c r="AR1995" s="447" t="s">
        <v>293</v>
      </c>
      <c r="AS1995" s="447" t="s">
        <v>293</v>
      </c>
      <c r="AT1995" s="447" t="s">
        <v>293</v>
      </c>
      <c r="AU1995" s="447" t="s">
        <v>293</v>
      </c>
      <c r="AV1995" s="447" t="s">
        <v>293</v>
      </c>
      <c r="AW1995" s="447" t="s">
        <v>293</v>
      </c>
      <c r="AX1995" s="447" t="s">
        <v>293</v>
      </c>
    </row>
    <row r="1996" spans="1:50" x14ac:dyDescent="0.3">
      <c r="A1996" s="447">
        <v>705141</v>
      </c>
      <c r="B1996" s="447" t="s">
        <v>319</v>
      </c>
      <c r="C1996" s="447" t="s">
        <v>226</v>
      </c>
      <c r="D1996" s="447" t="s">
        <v>226</v>
      </c>
      <c r="E1996" s="447" t="s">
        <v>224</v>
      </c>
      <c r="F1996" s="447" t="s">
        <v>226</v>
      </c>
      <c r="G1996" s="447" t="s">
        <v>224</v>
      </c>
      <c r="H1996" s="447" t="s">
        <v>224</v>
      </c>
      <c r="I1996" s="447" t="s">
        <v>224</v>
      </c>
      <c r="J1996" s="447" t="s">
        <v>226</v>
      </c>
      <c r="K1996" s="447" t="s">
        <v>226</v>
      </c>
      <c r="L1996" s="447" t="s">
        <v>226</v>
      </c>
      <c r="M1996" s="447" t="s">
        <v>224</v>
      </c>
      <c r="N1996" s="447" t="s">
        <v>226</v>
      </c>
      <c r="O1996" s="447" t="s">
        <v>224</v>
      </c>
      <c r="P1996" s="447" t="s">
        <v>224</v>
      </c>
      <c r="Q1996" s="447" t="s">
        <v>226</v>
      </c>
      <c r="R1996" s="447" t="s">
        <v>226</v>
      </c>
      <c r="S1996" s="447" t="s">
        <v>224</v>
      </c>
      <c r="T1996" s="447" t="s">
        <v>225</v>
      </c>
      <c r="U1996" s="447" t="s">
        <v>226</v>
      </c>
      <c r="V1996" s="447" t="s">
        <v>226</v>
      </c>
      <c r="W1996" s="447" t="s">
        <v>226</v>
      </c>
      <c r="X1996" s="447" t="s">
        <v>226</v>
      </c>
      <c r="Y1996" s="447" t="s">
        <v>226</v>
      </c>
      <c r="Z1996" s="447" t="s">
        <v>224</v>
      </c>
      <c r="AA1996" s="447" t="s">
        <v>225</v>
      </c>
      <c r="AB1996" s="447" t="s">
        <v>224</v>
      </c>
      <c r="AC1996" s="447" t="s">
        <v>226</v>
      </c>
      <c r="AD1996" s="447" t="s">
        <v>226</v>
      </c>
      <c r="AE1996" s="447" t="s">
        <v>225</v>
      </c>
      <c r="AF1996" s="447" t="s">
        <v>226</v>
      </c>
      <c r="AG1996" s="447" t="s">
        <v>226</v>
      </c>
      <c r="AH1996" s="447" t="s">
        <v>226</v>
      </c>
      <c r="AI1996" s="447" t="s">
        <v>225</v>
      </c>
      <c r="AJ1996" s="447" t="s">
        <v>225</v>
      </c>
      <c r="AK1996" s="447" t="s">
        <v>226</v>
      </c>
      <c r="AL1996" s="447" t="s">
        <v>226</v>
      </c>
      <c r="AM1996" s="447" t="s">
        <v>293</v>
      </c>
      <c r="AN1996" s="447" t="s">
        <v>293</v>
      </c>
      <c r="AO1996" s="447" t="s">
        <v>293</v>
      </c>
      <c r="AP1996" s="447" t="s">
        <v>293</v>
      </c>
      <c r="AQ1996" s="447" t="s">
        <v>293</v>
      </c>
      <c r="AR1996" s="447" t="s">
        <v>293</v>
      </c>
      <c r="AS1996" s="447" t="s">
        <v>293</v>
      </c>
      <c r="AT1996" s="447" t="s">
        <v>293</v>
      </c>
      <c r="AU1996" s="447" t="s">
        <v>293</v>
      </c>
      <c r="AV1996" s="447" t="s">
        <v>293</v>
      </c>
      <c r="AW1996" s="447" t="s">
        <v>293</v>
      </c>
      <c r="AX1996" s="447" t="s">
        <v>293</v>
      </c>
    </row>
    <row r="1997" spans="1:50" x14ac:dyDescent="0.3">
      <c r="A1997" s="447">
        <v>705597</v>
      </c>
      <c r="B1997" s="447" t="s">
        <v>319</v>
      </c>
      <c r="C1997" s="447" t="s">
        <v>226</v>
      </c>
      <c r="D1997" s="447" t="s">
        <v>224</v>
      </c>
      <c r="E1997" s="447" t="s">
        <v>226</v>
      </c>
      <c r="F1997" s="447" t="s">
        <v>226</v>
      </c>
      <c r="G1997" s="447" t="s">
        <v>226</v>
      </c>
      <c r="H1997" s="447" t="s">
        <v>226</v>
      </c>
      <c r="I1997" s="447" t="s">
        <v>226</v>
      </c>
      <c r="J1997" s="447" t="s">
        <v>226</v>
      </c>
      <c r="K1997" s="447" t="s">
        <v>226</v>
      </c>
      <c r="L1997" s="447" t="s">
        <v>224</v>
      </c>
      <c r="M1997" s="447" t="s">
        <v>226</v>
      </c>
      <c r="N1997" s="447" t="s">
        <v>224</v>
      </c>
      <c r="O1997" s="447" t="s">
        <v>224</v>
      </c>
      <c r="P1997" s="447" t="s">
        <v>226</v>
      </c>
      <c r="Q1997" s="447" t="s">
        <v>226</v>
      </c>
      <c r="R1997" s="447" t="s">
        <v>226</v>
      </c>
      <c r="S1997" s="447" t="s">
        <v>224</v>
      </c>
      <c r="T1997" s="447" t="s">
        <v>226</v>
      </c>
      <c r="U1997" s="447" t="s">
        <v>226</v>
      </c>
      <c r="V1997" s="447" t="s">
        <v>226</v>
      </c>
      <c r="W1997" s="447" t="s">
        <v>224</v>
      </c>
      <c r="X1997" s="447" t="s">
        <v>224</v>
      </c>
      <c r="Y1997" s="447" t="s">
        <v>226</v>
      </c>
      <c r="Z1997" s="447" t="s">
        <v>224</v>
      </c>
      <c r="AA1997" s="447" t="s">
        <v>226</v>
      </c>
      <c r="AB1997" s="447" t="s">
        <v>226</v>
      </c>
      <c r="AC1997" s="447" t="s">
        <v>224</v>
      </c>
      <c r="AD1997" s="447" t="s">
        <v>226</v>
      </c>
      <c r="AE1997" s="447" t="s">
        <v>224</v>
      </c>
      <c r="AF1997" s="447" t="s">
        <v>226</v>
      </c>
      <c r="AG1997" s="447" t="s">
        <v>226</v>
      </c>
      <c r="AH1997" s="447" t="s">
        <v>224</v>
      </c>
      <c r="AI1997" s="447" t="s">
        <v>225</v>
      </c>
      <c r="AJ1997" s="447" t="s">
        <v>224</v>
      </c>
      <c r="AK1997" s="447" t="s">
        <v>226</v>
      </c>
      <c r="AL1997" s="447" t="s">
        <v>224</v>
      </c>
      <c r="AM1997" s="447" t="s">
        <v>293</v>
      </c>
      <c r="AN1997" s="447" t="s">
        <v>293</v>
      </c>
      <c r="AO1997" s="447" t="s">
        <v>293</v>
      </c>
      <c r="AP1997" s="447" t="s">
        <v>293</v>
      </c>
      <c r="AQ1997" s="447" t="s">
        <v>293</v>
      </c>
      <c r="AR1997" s="447" t="s">
        <v>293</v>
      </c>
      <c r="AS1997" s="447" t="s">
        <v>293</v>
      </c>
      <c r="AT1997" s="447" t="s">
        <v>293</v>
      </c>
      <c r="AU1997" s="447" t="s">
        <v>293</v>
      </c>
      <c r="AV1997" s="447" t="s">
        <v>293</v>
      </c>
      <c r="AW1997" s="447" t="s">
        <v>293</v>
      </c>
      <c r="AX1997" s="447" t="s">
        <v>293</v>
      </c>
    </row>
    <row r="1998" spans="1:50" x14ac:dyDescent="0.3">
      <c r="A1998" s="447">
        <v>705889</v>
      </c>
      <c r="B1998" s="447" t="s">
        <v>319</v>
      </c>
      <c r="C1998" s="447" t="s">
        <v>226</v>
      </c>
      <c r="D1998" s="447" t="s">
        <v>226</v>
      </c>
      <c r="E1998" s="447" t="s">
        <v>224</v>
      </c>
      <c r="F1998" s="447" t="s">
        <v>226</v>
      </c>
      <c r="G1998" s="447" t="s">
        <v>224</v>
      </c>
      <c r="H1998" s="447" t="s">
        <v>226</v>
      </c>
      <c r="I1998" s="447" t="s">
        <v>226</v>
      </c>
      <c r="J1998" s="447" t="s">
        <v>226</v>
      </c>
      <c r="K1998" s="447" t="s">
        <v>224</v>
      </c>
      <c r="L1998" s="447" t="s">
        <v>226</v>
      </c>
      <c r="M1998" s="447" t="s">
        <v>224</v>
      </c>
      <c r="N1998" s="447" t="s">
        <v>226</v>
      </c>
      <c r="O1998" s="447" t="s">
        <v>226</v>
      </c>
      <c r="P1998" s="447" t="s">
        <v>224</v>
      </c>
      <c r="Q1998" s="447" t="s">
        <v>226</v>
      </c>
      <c r="R1998" s="447" t="s">
        <v>226</v>
      </c>
      <c r="S1998" s="447" t="s">
        <v>224</v>
      </c>
      <c r="T1998" s="447" t="s">
        <v>226</v>
      </c>
      <c r="U1998" s="447" t="s">
        <v>226</v>
      </c>
      <c r="V1998" s="447" t="s">
        <v>224</v>
      </c>
      <c r="W1998" s="447" t="s">
        <v>225</v>
      </c>
      <c r="X1998" s="447" t="s">
        <v>226</v>
      </c>
      <c r="Y1998" s="447" t="s">
        <v>226</v>
      </c>
      <c r="Z1998" s="447" t="s">
        <v>226</v>
      </c>
      <c r="AA1998" s="447" t="s">
        <v>226</v>
      </c>
      <c r="AB1998" s="447" t="s">
        <v>224</v>
      </c>
      <c r="AC1998" s="447" t="s">
        <v>226</v>
      </c>
      <c r="AD1998" s="447" t="s">
        <v>226</v>
      </c>
      <c r="AE1998" s="447" t="s">
        <v>224</v>
      </c>
      <c r="AF1998" s="447" t="s">
        <v>226</v>
      </c>
      <c r="AG1998" s="447" t="s">
        <v>226</v>
      </c>
      <c r="AH1998" s="447" t="s">
        <v>226</v>
      </c>
      <c r="AI1998" s="447" t="s">
        <v>226</v>
      </c>
      <c r="AJ1998" s="447" t="s">
        <v>225</v>
      </c>
      <c r="AK1998" s="447" t="s">
        <v>226</v>
      </c>
      <c r="AL1998" s="447" t="s">
        <v>226</v>
      </c>
      <c r="AM1998" s="447" t="s">
        <v>293</v>
      </c>
      <c r="AN1998" s="447" t="s">
        <v>293</v>
      </c>
      <c r="AO1998" s="447" t="s">
        <v>293</v>
      </c>
      <c r="AP1998" s="447" t="s">
        <v>293</v>
      </c>
      <c r="AQ1998" s="447" t="s">
        <v>293</v>
      </c>
      <c r="AR1998" s="447" t="s">
        <v>293</v>
      </c>
      <c r="AS1998" s="447" t="s">
        <v>293</v>
      </c>
      <c r="AT1998" s="447" t="s">
        <v>293</v>
      </c>
      <c r="AU1998" s="447" t="s">
        <v>293</v>
      </c>
      <c r="AV1998" s="447" t="s">
        <v>293</v>
      </c>
      <c r="AW1998" s="447" t="s">
        <v>293</v>
      </c>
      <c r="AX1998" s="447" t="s">
        <v>293</v>
      </c>
    </row>
    <row r="1999" spans="1:50" x14ac:dyDescent="0.3">
      <c r="A1999" s="447">
        <v>705992</v>
      </c>
      <c r="B1999" s="447" t="s">
        <v>319</v>
      </c>
      <c r="C1999" s="447" t="s">
        <v>226</v>
      </c>
      <c r="D1999" s="447" t="s">
        <v>226</v>
      </c>
      <c r="E1999" s="447" t="s">
        <v>226</v>
      </c>
      <c r="F1999" s="447" t="s">
        <v>224</v>
      </c>
      <c r="G1999" s="447" t="s">
        <v>226</v>
      </c>
      <c r="H1999" s="447" t="s">
        <v>226</v>
      </c>
      <c r="I1999" s="447" t="s">
        <v>226</v>
      </c>
      <c r="J1999" s="447" t="s">
        <v>226</v>
      </c>
      <c r="K1999" s="447" t="s">
        <v>226</v>
      </c>
      <c r="L1999" s="447" t="s">
        <v>226</v>
      </c>
      <c r="M1999" s="447" t="s">
        <v>226</v>
      </c>
      <c r="N1999" s="447" t="s">
        <v>226</v>
      </c>
      <c r="O1999" s="447" t="s">
        <v>226</v>
      </c>
      <c r="P1999" s="447" t="s">
        <v>226</v>
      </c>
      <c r="Q1999" s="447" t="s">
        <v>226</v>
      </c>
      <c r="R1999" s="447" t="s">
        <v>226</v>
      </c>
      <c r="S1999" s="447" t="s">
        <v>224</v>
      </c>
      <c r="T1999" s="447" t="s">
        <v>226</v>
      </c>
      <c r="U1999" s="447" t="s">
        <v>226</v>
      </c>
      <c r="V1999" s="447" t="s">
        <v>226</v>
      </c>
      <c r="W1999" s="447" t="s">
        <v>226</v>
      </c>
      <c r="X1999" s="447" t="s">
        <v>226</v>
      </c>
      <c r="Y1999" s="447" t="s">
        <v>226</v>
      </c>
      <c r="Z1999" s="447" t="s">
        <v>226</v>
      </c>
      <c r="AA1999" s="447" t="s">
        <v>224</v>
      </c>
      <c r="AB1999" s="447" t="s">
        <v>224</v>
      </c>
      <c r="AC1999" s="447" t="s">
        <v>224</v>
      </c>
      <c r="AD1999" s="447" t="s">
        <v>224</v>
      </c>
      <c r="AE1999" s="447" t="s">
        <v>224</v>
      </c>
      <c r="AF1999" s="447" t="s">
        <v>224</v>
      </c>
      <c r="AG1999" s="447" t="s">
        <v>225</v>
      </c>
      <c r="AH1999" s="447" t="s">
        <v>225</v>
      </c>
      <c r="AI1999" s="447" t="s">
        <v>225</v>
      </c>
      <c r="AJ1999" s="447" t="s">
        <v>225</v>
      </c>
      <c r="AK1999" s="447" t="s">
        <v>225</v>
      </c>
      <c r="AL1999" s="447" t="s">
        <v>225</v>
      </c>
      <c r="AM1999" s="447" t="s">
        <v>293</v>
      </c>
      <c r="AN1999" s="447" t="s">
        <v>293</v>
      </c>
      <c r="AO1999" s="447" t="s">
        <v>293</v>
      </c>
      <c r="AP1999" s="447" t="s">
        <v>293</v>
      </c>
      <c r="AQ1999" s="447" t="s">
        <v>293</v>
      </c>
      <c r="AR1999" s="447" t="s">
        <v>293</v>
      </c>
      <c r="AS1999" s="447" t="s">
        <v>293</v>
      </c>
      <c r="AT1999" s="447" t="s">
        <v>293</v>
      </c>
      <c r="AU1999" s="447" t="s">
        <v>293</v>
      </c>
      <c r="AV1999" s="447" t="s">
        <v>293</v>
      </c>
      <c r="AW1999" s="447" t="s">
        <v>293</v>
      </c>
      <c r="AX1999" s="447" t="s">
        <v>293</v>
      </c>
    </row>
    <row r="2000" spans="1:50" x14ac:dyDescent="0.3">
      <c r="A2000" s="447">
        <v>703426</v>
      </c>
      <c r="B2000" s="447" t="s">
        <v>319</v>
      </c>
      <c r="C2000" s="447" t="s">
        <v>226</v>
      </c>
      <c r="D2000" s="447" t="s">
        <v>226</v>
      </c>
      <c r="E2000" s="447" t="s">
        <v>226</v>
      </c>
      <c r="F2000" s="447" t="s">
        <v>224</v>
      </c>
      <c r="G2000" s="447" t="s">
        <v>224</v>
      </c>
      <c r="H2000" s="447" t="s">
        <v>226</v>
      </c>
      <c r="I2000" s="447" t="s">
        <v>226</v>
      </c>
      <c r="J2000" s="447" t="s">
        <v>226</v>
      </c>
      <c r="K2000" s="447" t="s">
        <v>226</v>
      </c>
      <c r="L2000" s="447" t="s">
        <v>226</v>
      </c>
      <c r="M2000" s="447" t="s">
        <v>226</v>
      </c>
      <c r="N2000" s="447" t="s">
        <v>226</v>
      </c>
      <c r="O2000" s="447" t="s">
        <v>226</v>
      </c>
      <c r="P2000" s="447" t="s">
        <v>226</v>
      </c>
      <c r="Q2000" s="447" t="s">
        <v>224</v>
      </c>
      <c r="R2000" s="447" t="s">
        <v>226</v>
      </c>
      <c r="S2000" s="447" t="s">
        <v>224</v>
      </c>
      <c r="T2000" s="447" t="s">
        <v>226</v>
      </c>
      <c r="U2000" s="447" t="s">
        <v>226</v>
      </c>
      <c r="V2000" s="447" t="s">
        <v>226</v>
      </c>
      <c r="W2000" s="447" t="s">
        <v>226</v>
      </c>
      <c r="X2000" s="447" t="s">
        <v>226</v>
      </c>
      <c r="Y2000" s="447" t="s">
        <v>224</v>
      </c>
      <c r="Z2000" s="447" t="s">
        <v>224</v>
      </c>
      <c r="AA2000" s="447" t="s">
        <v>226</v>
      </c>
      <c r="AB2000" s="447" t="s">
        <v>226</v>
      </c>
      <c r="AC2000" s="447" t="s">
        <v>226</v>
      </c>
      <c r="AD2000" s="447" t="s">
        <v>226</v>
      </c>
      <c r="AE2000" s="447" t="s">
        <v>226</v>
      </c>
      <c r="AF2000" s="447" t="s">
        <v>226</v>
      </c>
      <c r="AG2000" s="447" t="s">
        <v>226</v>
      </c>
      <c r="AH2000" s="447" t="s">
        <v>224</v>
      </c>
      <c r="AI2000" s="447" t="s">
        <v>226</v>
      </c>
      <c r="AJ2000" s="447" t="s">
        <v>224</v>
      </c>
      <c r="AK2000" s="447" t="s">
        <v>226</v>
      </c>
      <c r="AL2000" s="447" t="s">
        <v>224</v>
      </c>
    </row>
    <row r="2001" spans="1:50" x14ac:dyDescent="0.3">
      <c r="A2001" s="447">
        <v>703496</v>
      </c>
      <c r="B2001" s="447" t="s">
        <v>319</v>
      </c>
      <c r="C2001" s="447" t="s">
        <v>226</v>
      </c>
      <c r="D2001" s="447" t="s">
        <v>226</v>
      </c>
      <c r="E2001" s="447" t="s">
        <v>226</v>
      </c>
      <c r="F2001" s="447" t="s">
        <v>226</v>
      </c>
      <c r="G2001" s="447" t="s">
        <v>226</v>
      </c>
      <c r="H2001" s="447" t="s">
        <v>226</v>
      </c>
      <c r="I2001" s="447" t="s">
        <v>226</v>
      </c>
      <c r="J2001" s="447" t="s">
        <v>226</v>
      </c>
      <c r="K2001" s="447" t="s">
        <v>226</v>
      </c>
      <c r="L2001" s="447" t="s">
        <v>224</v>
      </c>
      <c r="M2001" s="447" t="s">
        <v>226</v>
      </c>
      <c r="N2001" s="447" t="s">
        <v>226</v>
      </c>
      <c r="O2001" s="447" t="s">
        <v>224</v>
      </c>
      <c r="P2001" s="447" t="s">
        <v>224</v>
      </c>
      <c r="Q2001" s="447" t="s">
        <v>226</v>
      </c>
      <c r="R2001" s="447" t="s">
        <v>225</v>
      </c>
      <c r="S2001" s="447" t="s">
        <v>226</v>
      </c>
      <c r="T2001" s="447" t="s">
        <v>225</v>
      </c>
      <c r="U2001" s="447" t="s">
        <v>226</v>
      </c>
      <c r="V2001" s="447" t="s">
        <v>226</v>
      </c>
      <c r="W2001" s="447" t="s">
        <v>226</v>
      </c>
      <c r="X2001" s="447" t="s">
        <v>226</v>
      </c>
      <c r="Y2001" s="447" t="s">
        <v>226</v>
      </c>
      <c r="Z2001" s="447" t="s">
        <v>226</v>
      </c>
      <c r="AA2001" s="447" t="s">
        <v>226</v>
      </c>
      <c r="AB2001" s="447" t="s">
        <v>226</v>
      </c>
      <c r="AC2001" s="447" t="s">
        <v>224</v>
      </c>
      <c r="AD2001" s="447" t="s">
        <v>225</v>
      </c>
      <c r="AE2001" s="447" t="s">
        <v>226</v>
      </c>
      <c r="AF2001" s="447" t="s">
        <v>225</v>
      </c>
      <c r="AG2001" s="447" t="s">
        <v>226</v>
      </c>
      <c r="AH2001" s="447" t="s">
        <v>226</v>
      </c>
      <c r="AI2001" s="447" t="s">
        <v>225</v>
      </c>
      <c r="AJ2001" s="447" t="s">
        <v>226</v>
      </c>
      <c r="AK2001" s="447" t="s">
        <v>225</v>
      </c>
      <c r="AL2001" s="447" t="s">
        <v>226</v>
      </c>
    </row>
    <row r="2002" spans="1:50" x14ac:dyDescent="0.3">
      <c r="A2002" s="447">
        <v>703845</v>
      </c>
      <c r="B2002" s="447" t="s">
        <v>319</v>
      </c>
      <c r="C2002" s="447" t="s">
        <v>226</v>
      </c>
      <c r="D2002" s="447" t="s">
        <v>226</v>
      </c>
      <c r="E2002" s="447" t="s">
        <v>226</v>
      </c>
      <c r="F2002" s="447" t="s">
        <v>224</v>
      </c>
      <c r="G2002" s="447" t="s">
        <v>226</v>
      </c>
      <c r="H2002" s="447" t="s">
        <v>226</v>
      </c>
      <c r="I2002" s="447" t="s">
        <v>224</v>
      </c>
      <c r="J2002" s="447" t="s">
        <v>226</v>
      </c>
      <c r="K2002" s="447" t="s">
        <v>226</v>
      </c>
      <c r="L2002" s="447" t="s">
        <v>224</v>
      </c>
      <c r="M2002" s="447" t="s">
        <v>226</v>
      </c>
      <c r="N2002" s="447" t="s">
        <v>224</v>
      </c>
      <c r="O2002" s="447" t="s">
        <v>226</v>
      </c>
      <c r="P2002" s="447" t="s">
        <v>226</v>
      </c>
      <c r="Q2002" s="447" t="s">
        <v>226</v>
      </c>
      <c r="R2002" s="447" t="s">
        <v>226</v>
      </c>
      <c r="S2002" s="447" t="s">
        <v>224</v>
      </c>
      <c r="T2002" s="447" t="s">
        <v>226</v>
      </c>
      <c r="U2002" s="447" t="s">
        <v>226</v>
      </c>
      <c r="V2002" s="447" t="s">
        <v>226</v>
      </c>
      <c r="W2002" s="447" t="s">
        <v>226</v>
      </c>
      <c r="X2002" s="447" t="s">
        <v>226</v>
      </c>
      <c r="Y2002" s="447" t="s">
        <v>226</v>
      </c>
      <c r="Z2002" s="447" t="s">
        <v>226</v>
      </c>
      <c r="AA2002" s="447" t="s">
        <v>226</v>
      </c>
      <c r="AB2002" s="447" t="s">
        <v>226</v>
      </c>
      <c r="AC2002" s="447" t="s">
        <v>226</v>
      </c>
      <c r="AD2002" s="447" t="s">
        <v>225</v>
      </c>
      <c r="AE2002" s="447" t="s">
        <v>224</v>
      </c>
      <c r="AF2002" s="447" t="s">
        <v>224</v>
      </c>
      <c r="AG2002" s="447" t="s">
        <v>225</v>
      </c>
      <c r="AH2002" s="447" t="s">
        <v>225</v>
      </c>
      <c r="AI2002" s="447" t="s">
        <v>225</v>
      </c>
      <c r="AJ2002" s="447" t="s">
        <v>225</v>
      </c>
      <c r="AK2002" s="447" t="s">
        <v>225</v>
      </c>
      <c r="AL2002" s="447" t="s">
        <v>225</v>
      </c>
    </row>
    <row r="2003" spans="1:50" x14ac:dyDescent="0.3">
      <c r="A2003" s="447">
        <v>705545</v>
      </c>
      <c r="B2003" s="447" t="s">
        <v>319</v>
      </c>
      <c r="C2003" s="447" t="s">
        <v>226</v>
      </c>
      <c r="D2003" s="447" t="s">
        <v>226</v>
      </c>
      <c r="E2003" s="447" t="s">
        <v>226</v>
      </c>
      <c r="F2003" s="447" t="s">
        <v>224</v>
      </c>
      <c r="G2003" s="447" t="s">
        <v>224</v>
      </c>
      <c r="H2003" s="447" t="s">
        <v>226</v>
      </c>
      <c r="I2003" s="447" t="s">
        <v>224</v>
      </c>
      <c r="J2003" s="447" t="s">
        <v>226</v>
      </c>
      <c r="K2003" s="447" t="s">
        <v>226</v>
      </c>
      <c r="L2003" s="447" t="s">
        <v>224</v>
      </c>
      <c r="M2003" s="447" t="s">
        <v>224</v>
      </c>
      <c r="N2003" s="447" t="s">
        <v>226</v>
      </c>
      <c r="O2003" s="447" t="s">
        <v>224</v>
      </c>
      <c r="P2003" s="447" t="s">
        <v>226</v>
      </c>
      <c r="Q2003" s="447" t="s">
        <v>224</v>
      </c>
      <c r="R2003" s="447" t="s">
        <v>226</v>
      </c>
      <c r="S2003" s="447" t="s">
        <v>224</v>
      </c>
      <c r="T2003" s="447" t="s">
        <v>226</v>
      </c>
      <c r="U2003" s="447" t="s">
        <v>226</v>
      </c>
      <c r="V2003" s="447" t="s">
        <v>226</v>
      </c>
      <c r="W2003" s="447" t="s">
        <v>226</v>
      </c>
      <c r="X2003" s="447" t="s">
        <v>226</v>
      </c>
      <c r="Y2003" s="447" t="s">
        <v>226</v>
      </c>
      <c r="Z2003" s="447" t="s">
        <v>224</v>
      </c>
      <c r="AA2003" s="447" t="s">
        <v>224</v>
      </c>
      <c r="AB2003" s="447" t="s">
        <v>226</v>
      </c>
      <c r="AC2003" s="447" t="s">
        <v>226</v>
      </c>
      <c r="AD2003" s="447" t="s">
        <v>226</v>
      </c>
      <c r="AE2003" s="447" t="s">
        <v>224</v>
      </c>
      <c r="AF2003" s="447" t="s">
        <v>226</v>
      </c>
      <c r="AG2003" s="447" t="s">
        <v>226</v>
      </c>
      <c r="AH2003" s="447" t="s">
        <v>226</v>
      </c>
      <c r="AI2003" s="447" t="s">
        <v>226</v>
      </c>
      <c r="AJ2003" s="447" t="s">
        <v>226</v>
      </c>
      <c r="AK2003" s="447" t="s">
        <v>226</v>
      </c>
      <c r="AL2003" s="447" t="s">
        <v>226</v>
      </c>
    </row>
    <row r="2004" spans="1:50" x14ac:dyDescent="0.3">
      <c r="A2004" s="447">
        <v>702957</v>
      </c>
      <c r="B2004" s="447" t="s">
        <v>319</v>
      </c>
      <c r="C2004" s="447" t="s">
        <v>226</v>
      </c>
      <c r="D2004" s="447" t="s">
        <v>224</v>
      </c>
      <c r="E2004" s="447" t="s">
        <v>226</v>
      </c>
      <c r="F2004" s="447" t="s">
        <v>226</v>
      </c>
      <c r="G2004" s="447" t="s">
        <v>224</v>
      </c>
      <c r="H2004" s="447" t="s">
        <v>224</v>
      </c>
      <c r="I2004" s="447" t="s">
        <v>226</v>
      </c>
      <c r="J2004" s="447" t="s">
        <v>224</v>
      </c>
      <c r="K2004" s="447" t="s">
        <v>224</v>
      </c>
      <c r="L2004" s="447" t="s">
        <v>224</v>
      </c>
      <c r="M2004" s="447" t="s">
        <v>224</v>
      </c>
      <c r="N2004" s="447" t="s">
        <v>224</v>
      </c>
      <c r="O2004" s="447" t="s">
        <v>224</v>
      </c>
      <c r="P2004" s="447" t="s">
        <v>224</v>
      </c>
      <c r="Q2004" s="447" t="s">
        <v>224</v>
      </c>
      <c r="R2004" s="447" t="s">
        <v>224</v>
      </c>
      <c r="S2004" s="447" t="s">
        <v>224</v>
      </c>
      <c r="T2004" s="447" t="s">
        <v>224</v>
      </c>
      <c r="U2004" s="447" t="s">
        <v>224</v>
      </c>
      <c r="V2004" s="447" t="s">
        <v>224</v>
      </c>
      <c r="W2004" s="447" t="s">
        <v>224</v>
      </c>
      <c r="X2004" s="447" t="s">
        <v>224</v>
      </c>
      <c r="Y2004" s="447" t="s">
        <v>224</v>
      </c>
      <c r="Z2004" s="447" t="s">
        <v>224</v>
      </c>
      <c r="AA2004" s="447" t="s">
        <v>226</v>
      </c>
      <c r="AB2004" s="447" t="s">
        <v>226</v>
      </c>
      <c r="AC2004" s="447" t="s">
        <v>226</v>
      </c>
      <c r="AD2004" s="447" t="s">
        <v>226</v>
      </c>
      <c r="AE2004" s="447" t="s">
        <v>226</v>
      </c>
      <c r="AF2004" s="447" t="s">
        <v>226</v>
      </c>
      <c r="AG2004" s="447" t="s">
        <v>225</v>
      </c>
      <c r="AH2004" s="447" t="s">
        <v>225</v>
      </c>
      <c r="AI2004" s="447" t="s">
        <v>225</v>
      </c>
      <c r="AJ2004" s="447" t="s">
        <v>225</v>
      </c>
      <c r="AK2004" s="447" t="s">
        <v>225</v>
      </c>
      <c r="AL2004" s="447" t="s">
        <v>225</v>
      </c>
      <c r="AM2004" s="447" t="s">
        <v>293</v>
      </c>
      <c r="AN2004" s="447" t="s">
        <v>293</v>
      </c>
      <c r="AO2004" s="447" t="s">
        <v>293</v>
      </c>
      <c r="AP2004" s="447" t="s">
        <v>293</v>
      </c>
      <c r="AQ2004" s="447" t="s">
        <v>293</v>
      </c>
      <c r="AR2004" s="447" t="s">
        <v>293</v>
      </c>
      <c r="AS2004" s="447" t="s">
        <v>293</v>
      </c>
      <c r="AT2004" s="447" t="s">
        <v>293</v>
      </c>
      <c r="AU2004" s="447" t="s">
        <v>293</v>
      </c>
      <c r="AV2004" s="447" t="s">
        <v>293</v>
      </c>
      <c r="AW2004" s="447" t="s">
        <v>293</v>
      </c>
      <c r="AX2004" s="447" t="s">
        <v>293</v>
      </c>
    </row>
    <row r="2005" spans="1:50" x14ac:dyDescent="0.3">
      <c r="A2005" s="447">
        <v>703518</v>
      </c>
      <c r="B2005" s="447" t="s">
        <v>319</v>
      </c>
      <c r="C2005" s="447" t="s">
        <v>226</v>
      </c>
      <c r="D2005" s="447" t="s">
        <v>224</v>
      </c>
      <c r="E2005" s="447" t="s">
        <v>224</v>
      </c>
      <c r="F2005" s="447" t="s">
        <v>226</v>
      </c>
      <c r="G2005" s="447" t="s">
        <v>224</v>
      </c>
      <c r="H2005" s="447" t="s">
        <v>226</v>
      </c>
      <c r="I2005" s="447" t="s">
        <v>226</v>
      </c>
      <c r="J2005" s="447" t="s">
        <v>224</v>
      </c>
      <c r="K2005" s="447" t="s">
        <v>226</v>
      </c>
      <c r="L2005" s="447" t="s">
        <v>226</v>
      </c>
      <c r="M2005" s="447" t="s">
        <v>224</v>
      </c>
      <c r="N2005" s="447" t="s">
        <v>226</v>
      </c>
      <c r="O2005" s="447" t="s">
        <v>224</v>
      </c>
      <c r="P2005" s="447" t="s">
        <v>224</v>
      </c>
      <c r="Q2005" s="447" t="s">
        <v>224</v>
      </c>
      <c r="R2005" s="447" t="s">
        <v>226</v>
      </c>
      <c r="S2005" s="447" t="s">
        <v>224</v>
      </c>
      <c r="T2005" s="447" t="s">
        <v>226</v>
      </c>
      <c r="U2005" s="447" t="s">
        <v>224</v>
      </c>
      <c r="V2005" s="447" t="s">
        <v>224</v>
      </c>
      <c r="W2005" s="447" t="s">
        <v>224</v>
      </c>
      <c r="X2005" s="447" t="s">
        <v>224</v>
      </c>
      <c r="Y2005" s="447" t="s">
        <v>224</v>
      </c>
      <c r="Z2005" s="447" t="s">
        <v>226</v>
      </c>
      <c r="AA2005" s="447" t="s">
        <v>226</v>
      </c>
      <c r="AB2005" s="447" t="s">
        <v>226</v>
      </c>
      <c r="AC2005" s="447" t="s">
        <v>225</v>
      </c>
      <c r="AD2005" s="447" t="s">
        <v>226</v>
      </c>
      <c r="AE2005" s="447" t="s">
        <v>226</v>
      </c>
      <c r="AF2005" s="447" t="s">
        <v>226</v>
      </c>
      <c r="AG2005" s="447" t="s">
        <v>225</v>
      </c>
      <c r="AH2005" s="447" t="s">
        <v>225</v>
      </c>
      <c r="AI2005" s="447" t="s">
        <v>225</v>
      </c>
      <c r="AJ2005" s="447" t="s">
        <v>225</v>
      </c>
      <c r="AK2005" s="447" t="s">
        <v>225</v>
      </c>
      <c r="AL2005" s="447" t="s">
        <v>225</v>
      </c>
      <c r="AM2005" s="447" t="s">
        <v>293</v>
      </c>
      <c r="AN2005" s="447" t="s">
        <v>293</v>
      </c>
      <c r="AO2005" s="447" t="s">
        <v>293</v>
      </c>
      <c r="AP2005" s="447" t="s">
        <v>293</v>
      </c>
      <c r="AQ2005" s="447" t="s">
        <v>293</v>
      </c>
      <c r="AR2005" s="447" t="s">
        <v>293</v>
      </c>
      <c r="AS2005" s="447" t="s">
        <v>293</v>
      </c>
      <c r="AT2005" s="447" t="s">
        <v>293</v>
      </c>
      <c r="AU2005" s="447" t="s">
        <v>293</v>
      </c>
      <c r="AV2005" s="447" t="s">
        <v>293</v>
      </c>
      <c r="AW2005" s="447" t="s">
        <v>293</v>
      </c>
      <c r="AX2005" s="447" t="s">
        <v>293</v>
      </c>
    </row>
    <row r="2006" spans="1:50" x14ac:dyDescent="0.3">
      <c r="A2006" s="447">
        <v>704240</v>
      </c>
      <c r="B2006" s="447" t="s">
        <v>319</v>
      </c>
      <c r="C2006" s="447" t="s">
        <v>226</v>
      </c>
      <c r="D2006" s="447" t="s">
        <v>224</v>
      </c>
      <c r="E2006" s="447" t="s">
        <v>226</v>
      </c>
      <c r="F2006" s="447" t="s">
        <v>224</v>
      </c>
      <c r="G2006" s="447" t="s">
        <v>224</v>
      </c>
      <c r="H2006" s="447" t="s">
        <v>224</v>
      </c>
      <c r="I2006" s="447" t="s">
        <v>226</v>
      </c>
      <c r="J2006" s="447" t="s">
        <v>224</v>
      </c>
      <c r="K2006" s="447" t="s">
        <v>226</v>
      </c>
      <c r="L2006" s="447" t="s">
        <v>224</v>
      </c>
      <c r="M2006" s="447" t="s">
        <v>224</v>
      </c>
      <c r="N2006" s="447" t="s">
        <v>224</v>
      </c>
      <c r="O2006" s="447" t="s">
        <v>224</v>
      </c>
      <c r="P2006" s="447" t="s">
        <v>226</v>
      </c>
      <c r="Q2006" s="447" t="s">
        <v>226</v>
      </c>
      <c r="R2006" s="447" t="s">
        <v>226</v>
      </c>
      <c r="S2006" s="447" t="s">
        <v>224</v>
      </c>
      <c r="T2006" s="447" t="s">
        <v>226</v>
      </c>
      <c r="U2006" s="447" t="s">
        <v>226</v>
      </c>
      <c r="V2006" s="447" t="s">
        <v>226</v>
      </c>
      <c r="W2006" s="447" t="s">
        <v>225</v>
      </c>
      <c r="X2006" s="447" t="s">
        <v>224</v>
      </c>
      <c r="Y2006" s="447" t="s">
        <v>224</v>
      </c>
      <c r="Z2006" s="447" t="s">
        <v>226</v>
      </c>
      <c r="AA2006" s="447" t="s">
        <v>226</v>
      </c>
      <c r="AB2006" s="447" t="s">
        <v>226</v>
      </c>
      <c r="AC2006" s="447" t="s">
        <v>225</v>
      </c>
      <c r="AD2006" s="447" t="s">
        <v>226</v>
      </c>
      <c r="AE2006" s="447" t="s">
        <v>226</v>
      </c>
      <c r="AF2006" s="447" t="s">
        <v>226</v>
      </c>
      <c r="AG2006" s="447" t="s">
        <v>225</v>
      </c>
      <c r="AH2006" s="447" t="s">
        <v>225</v>
      </c>
      <c r="AI2006" s="447" t="s">
        <v>225</v>
      </c>
      <c r="AJ2006" s="447" t="s">
        <v>225</v>
      </c>
      <c r="AK2006" s="447" t="s">
        <v>225</v>
      </c>
      <c r="AL2006" s="447" t="s">
        <v>225</v>
      </c>
      <c r="AM2006" s="447" t="s">
        <v>293</v>
      </c>
      <c r="AN2006" s="447" t="s">
        <v>293</v>
      </c>
      <c r="AO2006" s="447" t="s">
        <v>293</v>
      </c>
      <c r="AP2006" s="447" t="s">
        <v>293</v>
      </c>
      <c r="AQ2006" s="447" t="s">
        <v>293</v>
      </c>
      <c r="AR2006" s="447" t="s">
        <v>293</v>
      </c>
      <c r="AS2006" s="447" t="s">
        <v>293</v>
      </c>
      <c r="AT2006" s="447" t="s">
        <v>293</v>
      </c>
      <c r="AU2006" s="447" t="s">
        <v>293</v>
      </c>
      <c r="AV2006" s="447" t="s">
        <v>293</v>
      </c>
      <c r="AW2006" s="447" t="s">
        <v>293</v>
      </c>
      <c r="AX2006" s="447" t="s">
        <v>293</v>
      </c>
    </row>
    <row r="2007" spans="1:50" x14ac:dyDescent="0.3">
      <c r="A2007" s="447">
        <v>704925</v>
      </c>
      <c r="B2007" s="447" t="s">
        <v>319</v>
      </c>
      <c r="C2007" s="447" t="s">
        <v>226</v>
      </c>
      <c r="D2007" s="447" t="s">
        <v>224</v>
      </c>
      <c r="E2007" s="447" t="s">
        <v>224</v>
      </c>
      <c r="F2007" s="447" t="s">
        <v>226</v>
      </c>
      <c r="G2007" s="447" t="s">
        <v>226</v>
      </c>
      <c r="H2007" s="447" t="s">
        <v>226</v>
      </c>
      <c r="I2007" s="447" t="s">
        <v>226</v>
      </c>
      <c r="J2007" s="447" t="s">
        <v>226</v>
      </c>
      <c r="K2007" s="447" t="s">
        <v>226</v>
      </c>
      <c r="L2007" s="447" t="s">
        <v>224</v>
      </c>
      <c r="M2007" s="447" t="s">
        <v>226</v>
      </c>
      <c r="N2007" s="447" t="s">
        <v>226</v>
      </c>
      <c r="O2007" s="447" t="s">
        <v>226</v>
      </c>
      <c r="P2007" s="447" t="s">
        <v>226</v>
      </c>
      <c r="Q2007" s="447" t="s">
        <v>226</v>
      </c>
      <c r="R2007" s="447" t="s">
        <v>226</v>
      </c>
      <c r="S2007" s="447" t="s">
        <v>224</v>
      </c>
      <c r="T2007" s="447" t="s">
        <v>226</v>
      </c>
      <c r="U2007" s="447" t="s">
        <v>224</v>
      </c>
      <c r="V2007" s="447" t="s">
        <v>226</v>
      </c>
      <c r="W2007" s="447" t="s">
        <v>225</v>
      </c>
      <c r="X2007" s="447" t="s">
        <v>224</v>
      </c>
      <c r="Y2007" s="447" t="s">
        <v>226</v>
      </c>
      <c r="Z2007" s="447" t="s">
        <v>224</v>
      </c>
      <c r="AA2007" s="447" t="s">
        <v>226</v>
      </c>
      <c r="AB2007" s="447" t="s">
        <v>226</v>
      </c>
      <c r="AC2007" s="447" t="s">
        <v>226</v>
      </c>
      <c r="AD2007" s="447" t="s">
        <v>225</v>
      </c>
      <c r="AE2007" s="447" t="s">
        <v>226</v>
      </c>
      <c r="AF2007" s="447" t="s">
        <v>226</v>
      </c>
      <c r="AG2007" s="447" t="s">
        <v>225</v>
      </c>
      <c r="AH2007" s="447" t="s">
        <v>225</v>
      </c>
      <c r="AI2007" s="447" t="s">
        <v>225</v>
      </c>
      <c r="AJ2007" s="447" t="s">
        <v>225</v>
      </c>
      <c r="AK2007" s="447" t="s">
        <v>225</v>
      </c>
      <c r="AL2007" s="447" t="s">
        <v>225</v>
      </c>
      <c r="AM2007" s="447" t="s">
        <v>293</v>
      </c>
      <c r="AN2007" s="447" t="s">
        <v>293</v>
      </c>
      <c r="AO2007" s="447" t="s">
        <v>293</v>
      </c>
      <c r="AP2007" s="447" t="s">
        <v>293</v>
      </c>
      <c r="AQ2007" s="447" t="s">
        <v>293</v>
      </c>
      <c r="AR2007" s="447" t="s">
        <v>293</v>
      </c>
      <c r="AS2007" s="447" t="s">
        <v>293</v>
      </c>
      <c r="AT2007" s="447" t="s">
        <v>293</v>
      </c>
      <c r="AU2007" s="447" t="s">
        <v>293</v>
      </c>
      <c r="AV2007" s="447" t="s">
        <v>293</v>
      </c>
      <c r="AW2007" s="447" t="s">
        <v>293</v>
      </c>
      <c r="AX2007" s="447" t="s">
        <v>293</v>
      </c>
    </row>
    <row r="2008" spans="1:50" x14ac:dyDescent="0.3">
      <c r="A2008" s="447">
        <v>705024</v>
      </c>
      <c r="B2008" s="447" t="s">
        <v>319</v>
      </c>
      <c r="C2008" s="447" t="s">
        <v>226</v>
      </c>
      <c r="D2008" s="447" t="s">
        <v>224</v>
      </c>
      <c r="E2008" s="447" t="s">
        <v>226</v>
      </c>
      <c r="F2008" s="447" t="s">
        <v>226</v>
      </c>
      <c r="G2008" s="447" t="s">
        <v>224</v>
      </c>
      <c r="H2008" s="447" t="s">
        <v>224</v>
      </c>
      <c r="I2008" s="447" t="s">
        <v>224</v>
      </c>
      <c r="J2008" s="447" t="s">
        <v>226</v>
      </c>
      <c r="K2008" s="447" t="s">
        <v>226</v>
      </c>
      <c r="L2008" s="447" t="s">
        <v>224</v>
      </c>
      <c r="M2008" s="447" t="s">
        <v>224</v>
      </c>
      <c r="N2008" s="447" t="s">
        <v>226</v>
      </c>
      <c r="O2008" s="447" t="s">
        <v>224</v>
      </c>
      <c r="P2008" s="447" t="s">
        <v>224</v>
      </c>
      <c r="Q2008" s="447" t="s">
        <v>226</v>
      </c>
      <c r="R2008" s="447" t="s">
        <v>226</v>
      </c>
      <c r="S2008" s="447" t="s">
        <v>224</v>
      </c>
      <c r="T2008" s="447" t="s">
        <v>226</v>
      </c>
      <c r="U2008" s="447" t="s">
        <v>224</v>
      </c>
      <c r="V2008" s="447" t="s">
        <v>224</v>
      </c>
      <c r="W2008" s="447" t="s">
        <v>226</v>
      </c>
      <c r="X2008" s="447" t="s">
        <v>224</v>
      </c>
      <c r="Y2008" s="447" t="s">
        <v>226</v>
      </c>
      <c r="Z2008" s="447" t="s">
        <v>224</v>
      </c>
      <c r="AA2008" s="447" t="s">
        <v>226</v>
      </c>
      <c r="AB2008" s="447" t="s">
        <v>226</v>
      </c>
      <c r="AC2008" s="447" t="s">
        <v>226</v>
      </c>
      <c r="AD2008" s="447" t="s">
        <v>226</v>
      </c>
      <c r="AE2008" s="447" t="s">
        <v>226</v>
      </c>
      <c r="AF2008" s="447" t="s">
        <v>226</v>
      </c>
      <c r="AG2008" s="447" t="s">
        <v>225</v>
      </c>
      <c r="AH2008" s="447" t="s">
        <v>225</v>
      </c>
      <c r="AI2008" s="447" t="s">
        <v>225</v>
      </c>
      <c r="AJ2008" s="447" t="s">
        <v>225</v>
      </c>
      <c r="AK2008" s="447" t="s">
        <v>225</v>
      </c>
      <c r="AL2008" s="447" t="s">
        <v>225</v>
      </c>
      <c r="AM2008" s="447" t="s">
        <v>293</v>
      </c>
      <c r="AN2008" s="447" t="s">
        <v>293</v>
      </c>
      <c r="AO2008" s="447" t="s">
        <v>293</v>
      </c>
      <c r="AP2008" s="447" t="s">
        <v>293</v>
      </c>
      <c r="AQ2008" s="447" t="s">
        <v>293</v>
      </c>
      <c r="AR2008" s="447" t="s">
        <v>293</v>
      </c>
      <c r="AS2008" s="447" t="s">
        <v>293</v>
      </c>
      <c r="AT2008" s="447" t="s">
        <v>293</v>
      </c>
      <c r="AU2008" s="447" t="s">
        <v>293</v>
      </c>
      <c r="AV2008" s="447" t="s">
        <v>293</v>
      </c>
      <c r="AW2008" s="447" t="s">
        <v>293</v>
      </c>
      <c r="AX2008" s="447" t="s">
        <v>293</v>
      </c>
    </row>
    <row r="2009" spans="1:50" x14ac:dyDescent="0.3">
      <c r="A2009" s="447">
        <v>705071</v>
      </c>
      <c r="B2009" s="447" t="s">
        <v>319</v>
      </c>
      <c r="C2009" s="447" t="s">
        <v>226</v>
      </c>
      <c r="D2009" s="447" t="s">
        <v>224</v>
      </c>
      <c r="E2009" s="447" t="s">
        <v>224</v>
      </c>
      <c r="F2009" s="447" t="s">
        <v>224</v>
      </c>
      <c r="G2009" s="447" t="s">
        <v>224</v>
      </c>
      <c r="H2009" s="447" t="s">
        <v>224</v>
      </c>
      <c r="I2009" s="447" t="s">
        <v>226</v>
      </c>
      <c r="J2009" s="447" t="s">
        <v>224</v>
      </c>
      <c r="K2009" s="447" t="s">
        <v>224</v>
      </c>
      <c r="L2009" s="447" t="s">
        <v>224</v>
      </c>
      <c r="M2009" s="447" t="s">
        <v>224</v>
      </c>
      <c r="N2009" s="447" t="s">
        <v>224</v>
      </c>
      <c r="O2009" s="447" t="s">
        <v>224</v>
      </c>
      <c r="P2009" s="447" t="s">
        <v>226</v>
      </c>
      <c r="Q2009" s="447" t="s">
        <v>226</v>
      </c>
      <c r="R2009" s="447" t="s">
        <v>224</v>
      </c>
      <c r="S2009" s="447" t="s">
        <v>226</v>
      </c>
      <c r="T2009" s="447" t="s">
        <v>226</v>
      </c>
      <c r="U2009" s="447" t="s">
        <v>226</v>
      </c>
      <c r="V2009" s="447" t="s">
        <v>226</v>
      </c>
      <c r="W2009" s="447" t="s">
        <v>226</v>
      </c>
      <c r="X2009" s="447" t="s">
        <v>226</v>
      </c>
      <c r="Y2009" s="447" t="s">
        <v>226</v>
      </c>
      <c r="Z2009" s="447" t="s">
        <v>226</v>
      </c>
      <c r="AA2009" s="447" t="s">
        <v>226</v>
      </c>
      <c r="AB2009" s="447" t="s">
        <v>226</v>
      </c>
      <c r="AC2009" s="447" t="s">
        <v>226</v>
      </c>
      <c r="AD2009" s="447" t="s">
        <v>226</v>
      </c>
      <c r="AE2009" s="447" t="s">
        <v>226</v>
      </c>
      <c r="AF2009" s="447" t="s">
        <v>226</v>
      </c>
      <c r="AG2009" s="447" t="s">
        <v>225</v>
      </c>
      <c r="AH2009" s="447" t="s">
        <v>225</v>
      </c>
      <c r="AI2009" s="447" t="s">
        <v>225</v>
      </c>
      <c r="AJ2009" s="447" t="s">
        <v>225</v>
      </c>
      <c r="AK2009" s="447" t="s">
        <v>225</v>
      </c>
      <c r="AL2009" s="447" t="s">
        <v>225</v>
      </c>
      <c r="AM2009" s="447" t="s">
        <v>293</v>
      </c>
      <c r="AN2009" s="447" t="s">
        <v>293</v>
      </c>
      <c r="AO2009" s="447" t="s">
        <v>293</v>
      </c>
      <c r="AP2009" s="447" t="s">
        <v>293</v>
      </c>
      <c r="AQ2009" s="447" t="s">
        <v>293</v>
      </c>
      <c r="AR2009" s="447" t="s">
        <v>293</v>
      </c>
      <c r="AS2009" s="447" t="s">
        <v>293</v>
      </c>
      <c r="AT2009" s="447" t="s">
        <v>293</v>
      </c>
      <c r="AU2009" s="447" t="s">
        <v>293</v>
      </c>
      <c r="AV2009" s="447" t="s">
        <v>293</v>
      </c>
      <c r="AW2009" s="447" t="s">
        <v>293</v>
      </c>
      <c r="AX2009" s="447" t="s">
        <v>293</v>
      </c>
    </row>
    <row r="2010" spans="1:50" x14ac:dyDescent="0.3">
      <c r="A2010" s="447">
        <v>705309</v>
      </c>
      <c r="B2010" s="447" t="s">
        <v>319</v>
      </c>
      <c r="C2010" s="447" t="s">
        <v>226</v>
      </c>
      <c r="D2010" s="447" t="s">
        <v>224</v>
      </c>
      <c r="E2010" s="447" t="s">
        <v>226</v>
      </c>
      <c r="F2010" s="447" t="s">
        <v>226</v>
      </c>
      <c r="G2010" s="447" t="s">
        <v>226</v>
      </c>
      <c r="H2010" s="447" t="s">
        <v>224</v>
      </c>
      <c r="I2010" s="447" t="s">
        <v>226</v>
      </c>
      <c r="J2010" s="447" t="s">
        <v>226</v>
      </c>
      <c r="K2010" s="447" t="s">
        <v>226</v>
      </c>
      <c r="L2010" s="447" t="s">
        <v>226</v>
      </c>
      <c r="M2010" s="447" t="s">
        <v>224</v>
      </c>
      <c r="N2010" s="447" t="s">
        <v>225</v>
      </c>
      <c r="O2010" s="447" t="s">
        <v>224</v>
      </c>
      <c r="P2010" s="447" t="s">
        <v>226</v>
      </c>
      <c r="Q2010" s="447" t="s">
        <v>226</v>
      </c>
      <c r="R2010" s="447" t="s">
        <v>224</v>
      </c>
      <c r="S2010" s="447" t="s">
        <v>224</v>
      </c>
      <c r="T2010" s="447" t="s">
        <v>226</v>
      </c>
      <c r="U2010" s="447" t="s">
        <v>224</v>
      </c>
      <c r="V2010" s="447" t="s">
        <v>226</v>
      </c>
      <c r="W2010" s="447" t="s">
        <v>226</v>
      </c>
      <c r="X2010" s="447" t="s">
        <v>226</v>
      </c>
      <c r="Y2010" s="447" t="s">
        <v>226</v>
      </c>
      <c r="Z2010" s="447" t="s">
        <v>226</v>
      </c>
      <c r="AA2010" s="447" t="s">
        <v>226</v>
      </c>
      <c r="AB2010" s="447" t="s">
        <v>226</v>
      </c>
      <c r="AC2010" s="447" t="s">
        <v>226</v>
      </c>
      <c r="AD2010" s="447" t="s">
        <v>226</v>
      </c>
      <c r="AE2010" s="447" t="s">
        <v>226</v>
      </c>
      <c r="AF2010" s="447" t="s">
        <v>226</v>
      </c>
      <c r="AG2010" s="447" t="s">
        <v>225</v>
      </c>
      <c r="AH2010" s="447" t="s">
        <v>225</v>
      </c>
      <c r="AI2010" s="447" t="s">
        <v>225</v>
      </c>
      <c r="AJ2010" s="447" t="s">
        <v>225</v>
      </c>
      <c r="AK2010" s="447" t="s">
        <v>225</v>
      </c>
      <c r="AL2010" s="447" t="s">
        <v>225</v>
      </c>
      <c r="AM2010" s="447" t="s">
        <v>293</v>
      </c>
      <c r="AN2010" s="447" t="s">
        <v>293</v>
      </c>
      <c r="AO2010" s="447" t="s">
        <v>293</v>
      </c>
      <c r="AP2010" s="447" t="s">
        <v>293</v>
      </c>
      <c r="AQ2010" s="447" t="s">
        <v>293</v>
      </c>
      <c r="AR2010" s="447" t="s">
        <v>293</v>
      </c>
      <c r="AS2010" s="447" t="s">
        <v>293</v>
      </c>
      <c r="AT2010" s="447" t="s">
        <v>293</v>
      </c>
      <c r="AU2010" s="447" t="s">
        <v>293</v>
      </c>
      <c r="AV2010" s="447" t="s">
        <v>293</v>
      </c>
      <c r="AW2010" s="447" t="s">
        <v>293</v>
      </c>
      <c r="AX2010" s="447" t="s">
        <v>293</v>
      </c>
    </row>
    <row r="2011" spans="1:50" x14ac:dyDescent="0.3">
      <c r="A2011" s="447">
        <v>705583</v>
      </c>
      <c r="B2011" s="447" t="s">
        <v>319</v>
      </c>
      <c r="C2011" s="447" t="s">
        <v>226</v>
      </c>
      <c r="D2011" s="447" t="s">
        <v>224</v>
      </c>
      <c r="E2011" s="447" t="s">
        <v>224</v>
      </c>
      <c r="F2011" s="447" t="s">
        <v>226</v>
      </c>
      <c r="G2011" s="447" t="s">
        <v>224</v>
      </c>
      <c r="H2011" s="447" t="s">
        <v>226</v>
      </c>
      <c r="I2011" s="447" t="s">
        <v>224</v>
      </c>
      <c r="J2011" s="447" t="s">
        <v>224</v>
      </c>
      <c r="K2011" s="447" t="s">
        <v>224</v>
      </c>
      <c r="L2011" s="447" t="s">
        <v>224</v>
      </c>
      <c r="M2011" s="447" t="s">
        <v>224</v>
      </c>
      <c r="N2011" s="447" t="s">
        <v>226</v>
      </c>
      <c r="O2011" s="447" t="s">
        <v>224</v>
      </c>
      <c r="P2011" s="447" t="s">
        <v>226</v>
      </c>
      <c r="Q2011" s="447" t="s">
        <v>224</v>
      </c>
      <c r="R2011" s="447" t="s">
        <v>226</v>
      </c>
      <c r="S2011" s="447" t="s">
        <v>224</v>
      </c>
      <c r="T2011" s="447" t="s">
        <v>226</v>
      </c>
      <c r="U2011" s="447" t="s">
        <v>224</v>
      </c>
      <c r="V2011" s="447" t="s">
        <v>226</v>
      </c>
      <c r="W2011" s="447" t="s">
        <v>225</v>
      </c>
      <c r="X2011" s="447" t="s">
        <v>224</v>
      </c>
      <c r="Y2011" s="447" t="s">
        <v>225</v>
      </c>
      <c r="Z2011" s="447" t="s">
        <v>225</v>
      </c>
      <c r="AA2011" s="447" t="s">
        <v>226</v>
      </c>
      <c r="AB2011" s="447" t="s">
        <v>226</v>
      </c>
      <c r="AC2011" s="447" t="s">
        <v>225</v>
      </c>
      <c r="AD2011" s="447" t="s">
        <v>226</v>
      </c>
      <c r="AE2011" s="447" t="s">
        <v>225</v>
      </c>
      <c r="AF2011" s="447" t="s">
        <v>226</v>
      </c>
      <c r="AG2011" s="447" t="s">
        <v>225</v>
      </c>
      <c r="AH2011" s="447" t="s">
        <v>225</v>
      </c>
      <c r="AI2011" s="447" t="s">
        <v>225</v>
      </c>
      <c r="AJ2011" s="447" t="s">
        <v>225</v>
      </c>
      <c r="AK2011" s="447" t="s">
        <v>225</v>
      </c>
      <c r="AL2011" s="447" t="s">
        <v>225</v>
      </c>
      <c r="AM2011" s="447" t="s">
        <v>293</v>
      </c>
      <c r="AN2011" s="447" t="s">
        <v>293</v>
      </c>
      <c r="AO2011" s="447" t="s">
        <v>293</v>
      </c>
      <c r="AP2011" s="447" t="s">
        <v>293</v>
      </c>
      <c r="AQ2011" s="447" t="s">
        <v>293</v>
      </c>
      <c r="AR2011" s="447" t="s">
        <v>293</v>
      </c>
      <c r="AS2011" s="447" t="s">
        <v>293</v>
      </c>
      <c r="AT2011" s="447" t="s">
        <v>293</v>
      </c>
      <c r="AU2011" s="447" t="s">
        <v>293</v>
      </c>
      <c r="AV2011" s="447" t="s">
        <v>293</v>
      </c>
      <c r="AW2011" s="447" t="s">
        <v>293</v>
      </c>
      <c r="AX2011" s="447" t="s">
        <v>293</v>
      </c>
    </row>
    <row r="2012" spans="1:50" x14ac:dyDescent="0.3">
      <c r="A2012" s="447">
        <v>705755</v>
      </c>
      <c r="B2012" s="447" t="s">
        <v>319</v>
      </c>
      <c r="C2012" s="447" t="s">
        <v>226</v>
      </c>
      <c r="D2012" s="447" t="s">
        <v>226</v>
      </c>
      <c r="E2012" s="447" t="s">
        <v>226</v>
      </c>
      <c r="F2012" s="447" t="s">
        <v>226</v>
      </c>
      <c r="G2012" s="447" t="s">
        <v>226</v>
      </c>
      <c r="H2012" s="447" t="s">
        <v>226</v>
      </c>
      <c r="I2012" s="447" t="s">
        <v>226</v>
      </c>
      <c r="J2012" s="447" t="s">
        <v>226</v>
      </c>
      <c r="K2012" s="447" t="s">
        <v>224</v>
      </c>
      <c r="L2012" s="447" t="s">
        <v>224</v>
      </c>
      <c r="M2012" s="447" t="s">
        <v>225</v>
      </c>
      <c r="N2012" s="447" t="s">
        <v>226</v>
      </c>
      <c r="O2012" s="447" t="s">
        <v>224</v>
      </c>
      <c r="P2012" s="447" t="s">
        <v>226</v>
      </c>
      <c r="Q2012" s="447" t="s">
        <v>226</v>
      </c>
      <c r="R2012" s="447" t="s">
        <v>226</v>
      </c>
      <c r="S2012" s="447" t="s">
        <v>224</v>
      </c>
      <c r="T2012" s="447" t="s">
        <v>226</v>
      </c>
      <c r="U2012" s="447" t="s">
        <v>226</v>
      </c>
      <c r="V2012" s="447" t="s">
        <v>226</v>
      </c>
      <c r="W2012" s="447" t="s">
        <v>225</v>
      </c>
      <c r="X2012" s="447" t="s">
        <v>226</v>
      </c>
      <c r="Y2012" s="447" t="s">
        <v>226</v>
      </c>
      <c r="Z2012" s="447" t="s">
        <v>226</v>
      </c>
      <c r="AA2012" s="447" t="s">
        <v>226</v>
      </c>
      <c r="AB2012" s="447" t="s">
        <v>226</v>
      </c>
      <c r="AC2012" s="447" t="s">
        <v>226</v>
      </c>
      <c r="AD2012" s="447" t="s">
        <v>226</v>
      </c>
      <c r="AE2012" s="447" t="s">
        <v>226</v>
      </c>
      <c r="AF2012" s="447" t="s">
        <v>226</v>
      </c>
      <c r="AG2012" s="447" t="s">
        <v>225</v>
      </c>
      <c r="AH2012" s="447" t="s">
        <v>225</v>
      </c>
      <c r="AI2012" s="447" t="s">
        <v>225</v>
      </c>
      <c r="AJ2012" s="447" t="s">
        <v>225</v>
      </c>
      <c r="AK2012" s="447" t="s">
        <v>225</v>
      </c>
      <c r="AL2012" s="447" t="s">
        <v>225</v>
      </c>
      <c r="AM2012" s="447" t="s">
        <v>293</v>
      </c>
      <c r="AN2012" s="447" t="s">
        <v>293</v>
      </c>
      <c r="AO2012" s="447" t="s">
        <v>293</v>
      </c>
      <c r="AP2012" s="447" t="s">
        <v>293</v>
      </c>
      <c r="AQ2012" s="447" t="s">
        <v>293</v>
      </c>
      <c r="AR2012" s="447" t="s">
        <v>293</v>
      </c>
      <c r="AS2012" s="447" t="s">
        <v>293</v>
      </c>
      <c r="AT2012" s="447" t="s">
        <v>293</v>
      </c>
      <c r="AU2012" s="447" t="s">
        <v>293</v>
      </c>
      <c r="AV2012" s="447" t="s">
        <v>293</v>
      </c>
      <c r="AW2012" s="447" t="s">
        <v>293</v>
      </c>
      <c r="AX2012" s="447" t="s">
        <v>293</v>
      </c>
    </row>
    <row r="2013" spans="1:50" x14ac:dyDescent="0.3">
      <c r="A2013" s="447">
        <v>705938</v>
      </c>
      <c r="B2013" s="447" t="s">
        <v>319</v>
      </c>
      <c r="C2013" s="447" t="s">
        <v>226</v>
      </c>
      <c r="D2013" s="447" t="s">
        <v>224</v>
      </c>
      <c r="E2013" s="447" t="s">
        <v>224</v>
      </c>
      <c r="F2013" s="447" t="s">
        <v>226</v>
      </c>
      <c r="G2013" s="447" t="s">
        <v>224</v>
      </c>
      <c r="H2013" s="447" t="s">
        <v>226</v>
      </c>
      <c r="I2013" s="447" t="s">
        <v>226</v>
      </c>
      <c r="J2013" s="447" t="s">
        <v>226</v>
      </c>
      <c r="K2013" s="447" t="s">
        <v>226</v>
      </c>
      <c r="L2013" s="447" t="s">
        <v>226</v>
      </c>
      <c r="M2013" s="447" t="s">
        <v>226</v>
      </c>
      <c r="N2013" s="447" t="s">
        <v>226</v>
      </c>
      <c r="O2013" s="447" t="s">
        <v>226</v>
      </c>
      <c r="P2013" s="447" t="s">
        <v>226</v>
      </c>
      <c r="Q2013" s="447" t="s">
        <v>224</v>
      </c>
      <c r="R2013" s="447" t="s">
        <v>226</v>
      </c>
      <c r="S2013" s="447" t="s">
        <v>224</v>
      </c>
      <c r="T2013" s="447" t="s">
        <v>226</v>
      </c>
      <c r="U2013" s="447" t="s">
        <v>224</v>
      </c>
      <c r="V2013" s="447" t="s">
        <v>224</v>
      </c>
      <c r="W2013" s="447" t="s">
        <v>226</v>
      </c>
      <c r="X2013" s="447" t="s">
        <v>226</v>
      </c>
      <c r="Y2013" s="447" t="s">
        <v>226</v>
      </c>
      <c r="Z2013" s="447" t="s">
        <v>226</v>
      </c>
      <c r="AA2013" s="447" t="s">
        <v>226</v>
      </c>
      <c r="AB2013" s="447" t="s">
        <v>226</v>
      </c>
      <c r="AC2013" s="447" t="s">
        <v>226</v>
      </c>
      <c r="AD2013" s="447" t="s">
        <v>226</v>
      </c>
      <c r="AE2013" s="447" t="s">
        <v>226</v>
      </c>
      <c r="AF2013" s="447" t="s">
        <v>226</v>
      </c>
      <c r="AG2013" s="447" t="s">
        <v>225</v>
      </c>
      <c r="AH2013" s="447" t="s">
        <v>225</v>
      </c>
      <c r="AI2013" s="447" t="s">
        <v>225</v>
      </c>
      <c r="AJ2013" s="447" t="s">
        <v>225</v>
      </c>
      <c r="AK2013" s="447" t="s">
        <v>225</v>
      </c>
      <c r="AL2013" s="447" t="s">
        <v>225</v>
      </c>
      <c r="AM2013" s="447" t="s">
        <v>293</v>
      </c>
      <c r="AN2013" s="447" t="s">
        <v>293</v>
      </c>
      <c r="AO2013" s="447" t="s">
        <v>293</v>
      </c>
      <c r="AP2013" s="447" t="s">
        <v>293</v>
      </c>
      <c r="AQ2013" s="447" t="s">
        <v>293</v>
      </c>
      <c r="AR2013" s="447" t="s">
        <v>293</v>
      </c>
      <c r="AS2013" s="447" t="s">
        <v>293</v>
      </c>
      <c r="AT2013" s="447" t="s">
        <v>293</v>
      </c>
      <c r="AU2013" s="447" t="s">
        <v>293</v>
      </c>
      <c r="AV2013" s="447" t="s">
        <v>293</v>
      </c>
      <c r="AW2013" s="447" t="s">
        <v>293</v>
      </c>
      <c r="AX2013" s="447" t="s">
        <v>293</v>
      </c>
    </row>
    <row r="2014" spans="1:50" x14ac:dyDescent="0.3">
      <c r="A2014" s="447">
        <v>705961</v>
      </c>
      <c r="B2014" s="447" t="s">
        <v>319</v>
      </c>
      <c r="C2014" s="447" t="s">
        <v>226</v>
      </c>
      <c r="D2014" s="447" t="s">
        <v>226</v>
      </c>
      <c r="E2014" s="447" t="s">
        <v>226</v>
      </c>
      <c r="F2014" s="447" t="s">
        <v>226</v>
      </c>
      <c r="G2014" s="447" t="s">
        <v>226</v>
      </c>
      <c r="H2014" s="447" t="s">
        <v>226</v>
      </c>
      <c r="I2014" s="447" t="s">
        <v>226</v>
      </c>
      <c r="J2014" s="447" t="s">
        <v>226</v>
      </c>
      <c r="K2014" s="447" t="s">
        <v>226</v>
      </c>
      <c r="L2014" s="447" t="s">
        <v>226</v>
      </c>
      <c r="M2014" s="447" t="s">
        <v>226</v>
      </c>
      <c r="N2014" s="447" t="s">
        <v>226</v>
      </c>
      <c r="O2014" s="447" t="s">
        <v>226</v>
      </c>
      <c r="P2014" s="447" t="s">
        <v>226</v>
      </c>
      <c r="Q2014" s="447" t="s">
        <v>226</v>
      </c>
      <c r="R2014" s="447" t="s">
        <v>226</v>
      </c>
      <c r="S2014" s="447" t="s">
        <v>226</v>
      </c>
      <c r="T2014" s="447" t="s">
        <v>226</v>
      </c>
      <c r="U2014" s="447" t="s">
        <v>225</v>
      </c>
      <c r="V2014" s="447" t="s">
        <v>225</v>
      </c>
      <c r="W2014" s="447" t="s">
        <v>226</v>
      </c>
      <c r="X2014" s="447" t="s">
        <v>226</v>
      </c>
      <c r="Y2014" s="447" t="s">
        <v>226</v>
      </c>
      <c r="Z2014" s="447" t="s">
        <v>226</v>
      </c>
      <c r="AA2014" s="447" t="s">
        <v>226</v>
      </c>
      <c r="AB2014" s="447" t="s">
        <v>226</v>
      </c>
      <c r="AC2014" s="447" t="s">
        <v>225</v>
      </c>
      <c r="AD2014" s="447" t="s">
        <v>226</v>
      </c>
      <c r="AE2014" s="447" t="s">
        <v>225</v>
      </c>
      <c r="AF2014" s="447" t="s">
        <v>226</v>
      </c>
      <c r="AG2014" s="447" t="s">
        <v>225</v>
      </c>
      <c r="AH2014" s="447" t="s">
        <v>225</v>
      </c>
      <c r="AI2014" s="447" t="s">
        <v>225</v>
      </c>
      <c r="AJ2014" s="447" t="s">
        <v>225</v>
      </c>
      <c r="AK2014" s="447" t="s">
        <v>225</v>
      </c>
      <c r="AL2014" s="447" t="s">
        <v>225</v>
      </c>
      <c r="AM2014" s="447" t="s">
        <v>293</v>
      </c>
      <c r="AN2014" s="447" t="s">
        <v>293</v>
      </c>
      <c r="AO2014" s="447" t="s">
        <v>293</v>
      </c>
      <c r="AP2014" s="447" t="s">
        <v>293</v>
      </c>
      <c r="AQ2014" s="447" t="s">
        <v>293</v>
      </c>
      <c r="AR2014" s="447" t="s">
        <v>293</v>
      </c>
      <c r="AS2014" s="447" t="s">
        <v>293</v>
      </c>
      <c r="AT2014" s="447" t="s">
        <v>293</v>
      </c>
      <c r="AU2014" s="447" t="s">
        <v>293</v>
      </c>
      <c r="AV2014" s="447" t="s">
        <v>293</v>
      </c>
      <c r="AW2014" s="447" t="s">
        <v>293</v>
      </c>
      <c r="AX2014" s="447" t="s">
        <v>293</v>
      </c>
    </row>
    <row r="2015" spans="1:50" x14ac:dyDescent="0.3">
      <c r="A2015" s="447">
        <v>706082</v>
      </c>
      <c r="B2015" s="447" t="s">
        <v>319</v>
      </c>
      <c r="C2015" s="447" t="s">
        <v>226</v>
      </c>
      <c r="D2015" s="447" t="s">
        <v>226</v>
      </c>
      <c r="E2015" s="447" t="s">
        <v>224</v>
      </c>
      <c r="F2015" s="447" t="s">
        <v>226</v>
      </c>
      <c r="G2015" s="447" t="s">
        <v>224</v>
      </c>
      <c r="H2015" s="447" t="s">
        <v>226</v>
      </c>
      <c r="I2015" s="447" t="s">
        <v>226</v>
      </c>
      <c r="J2015" s="447" t="s">
        <v>226</v>
      </c>
      <c r="K2015" s="447" t="s">
        <v>226</v>
      </c>
      <c r="L2015" s="447" t="s">
        <v>224</v>
      </c>
      <c r="M2015" s="447" t="s">
        <v>226</v>
      </c>
      <c r="N2015" s="447" t="s">
        <v>226</v>
      </c>
      <c r="O2015" s="447" t="s">
        <v>226</v>
      </c>
      <c r="P2015" s="447" t="s">
        <v>224</v>
      </c>
      <c r="Q2015" s="447" t="s">
        <v>224</v>
      </c>
      <c r="R2015" s="447" t="s">
        <v>226</v>
      </c>
      <c r="S2015" s="447" t="s">
        <v>226</v>
      </c>
      <c r="T2015" s="447" t="s">
        <v>226</v>
      </c>
      <c r="U2015" s="447" t="s">
        <v>226</v>
      </c>
      <c r="V2015" s="447" t="s">
        <v>226</v>
      </c>
      <c r="W2015" s="447" t="s">
        <v>226</v>
      </c>
      <c r="X2015" s="447" t="s">
        <v>226</v>
      </c>
      <c r="Y2015" s="447" t="s">
        <v>226</v>
      </c>
      <c r="Z2015" s="447" t="s">
        <v>226</v>
      </c>
      <c r="AA2015" s="447" t="s">
        <v>226</v>
      </c>
      <c r="AB2015" s="447" t="s">
        <v>226</v>
      </c>
      <c r="AC2015" s="447" t="s">
        <v>226</v>
      </c>
      <c r="AD2015" s="447" t="s">
        <v>226</v>
      </c>
      <c r="AE2015" s="447" t="s">
        <v>226</v>
      </c>
      <c r="AF2015" s="447" t="s">
        <v>226</v>
      </c>
      <c r="AG2015" s="447" t="s">
        <v>225</v>
      </c>
      <c r="AH2015" s="447" t="s">
        <v>225</v>
      </c>
      <c r="AI2015" s="447" t="s">
        <v>225</v>
      </c>
      <c r="AJ2015" s="447" t="s">
        <v>225</v>
      </c>
      <c r="AK2015" s="447" t="s">
        <v>225</v>
      </c>
      <c r="AL2015" s="447" t="s">
        <v>225</v>
      </c>
      <c r="AM2015" s="447" t="s">
        <v>293</v>
      </c>
      <c r="AN2015" s="447" t="s">
        <v>293</v>
      </c>
      <c r="AO2015" s="447" t="s">
        <v>293</v>
      </c>
      <c r="AP2015" s="447" t="s">
        <v>293</v>
      </c>
      <c r="AQ2015" s="447" t="s">
        <v>293</v>
      </c>
      <c r="AR2015" s="447" t="s">
        <v>293</v>
      </c>
      <c r="AS2015" s="447" t="s">
        <v>293</v>
      </c>
      <c r="AT2015" s="447" t="s">
        <v>293</v>
      </c>
      <c r="AU2015" s="447" t="s">
        <v>293</v>
      </c>
      <c r="AV2015" s="447" t="s">
        <v>293</v>
      </c>
      <c r="AW2015" s="447" t="s">
        <v>293</v>
      </c>
      <c r="AX2015" s="447" t="s">
        <v>293</v>
      </c>
    </row>
    <row r="2016" spans="1:50" x14ac:dyDescent="0.3">
      <c r="A2016" s="447">
        <v>706204</v>
      </c>
      <c r="B2016" s="447" t="s">
        <v>319</v>
      </c>
      <c r="C2016" s="447" t="s">
        <v>226</v>
      </c>
      <c r="D2016" s="447" t="s">
        <v>226</v>
      </c>
      <c r="E2016" s="447" t="s">
        <v>226</v>
      </c>
      <c r="F2016" s="447" t="s">
        <v>226</v>
      </c>
      <c r="G2016" s="447" t="s">
        <v>224</v>
      </c>
      <c r="H2016" s="447" t="s">
        <v>226</v>
      </c>
      <c r="I2016" s="447" t="s">
        <v>224</v>
      </c>
      <c r="J2016" s="447" t="s">
        <v>226</v>
      </c>
      <c r="K2016" s="447" t="s">
        <v>226</v>
      </c>
      <c r="L2016" s="447" t="s">
        <v>226</v>
      </c>
      <c r="M2016" s="447" t="s">
        <v>226</v>
      </c>
      <c r="N2016" s="447" t="s">
        <v>226</v>
      </c>
      <c r="O2016" s="447" t="s">
        <v>224</v>
      </c>
      <c r="P2016" s="447" t="s">
        <v>226</v>
      </c>
      <c r="Q2016" s="447" t="s">
        <v>226</v>
      </c>
      <c r="R2016" s="447" t="s">
        <v>226</v>
      </c>
      <c r="S2016" s="447" t="s">
        <v>224</v>
      </c>
      <c r="T2016" s="447" t="s">
        <v>226</v>
      </c>
      <c r="U2016" s="447" t="s">
        <v>226</v>
      </c>
      <c r="V2016" s="447" t="s">
        <v>226</v>
      </c>
      <c r="W2016" s="447" t="s">
        <v>226</v>
      </c>
      <c r="X2016" s="447" t="s">
        <v>226</v>
      </c>
      <c r="Y2016" s="447" t="s">
        <v>226</v>
      </c>
      <c r="Z2016" s="447" t="s">
        <v>226</v>
      </c>
      <c r="AA2016" s="447" t="s">
        <v>226</v>
      </c>
      <c r="AB2016" s="447" t="s">
        <v>226</v>
      </c>
      <c r="AC2016" s="447" t="s">
        <v>226</v>
      </c>
      <c r="AD2016" s="447" t="s">
        <v>226</v>
      </c>
      <c r="AE2016" s="447" t="s">
        <v>226</v>
      </c>
      <c r="AF2016" s="447" t="s">
        <v>226</v>
      </c>
      <c r="AG2016" s="447" t="s">
        <v>225</v>
      </c>
      <c r="AH2016" s="447" t="s">
        <v>225</v>
      </c>
      <c r="AI2016" s="447" t="s">
        <v>225</v>
      </c>
      <c r="AJ2016" s="447" t="s">
        <v>225</v>
      </c>
      <c r="AK2016" s="447" t="s">
        <v>225</v>
      </c>
      <c r="AL2016" s="447" t="s">
        <v>225</v>
      </c>
      <c r="AM2016" s="447" t="s">
        <v>293</v>
      </c>
      <c r="AN2016" s="447" t="s">
        <v>293</v>
      </c>
      <c r="AO2016" s="447" t="s">
        <v>293</v>
      </c>
      <c r="AP2016" s="447" t="s">
        <v>293</v>
      </c>
      <c r="AQ2016" s="447" t="s">
        <v>293</v>
      </c>
      <c r="AR2016" s="447" t="s">
        <v>293</v>
      </c>
      <c r="AS2016" s="447" t="s">
        <v>293</v>
      </c>
      <c r="AT2016" s="447" t="s">
        <v>293</v>
      </c>
      <c r="AU2016" s="447" t="s">
        <v>293</v>
      </c>
      <c r="AV2016" s="447" t="s">
        <v>293</v>
      </c>
      <c r="AW2016" s="447" t="s">
        <v>293</v>
      </c>
      <c r="AX2016" s="447" t="s">
        <v>293</v>
      </c>
    </row>
    <row r="2017" spans="1:50" x14ac:dyDescent="0.3">
      <c r="A2017" s="447">
        <v>706234</v>
      </c>
      <c r="B2017" s="447" t="s">
        <v>319</v>
      </c>
      <c r="C2017" s="447" t="s">
        <v>226</v>
      </c>
      <c r="D2017" s="447" t="s">
        <v>224</v>
      </c>
      <c r="E2017" s="447" t="s">
        <v>226</v>
      </c>
      <c r="F2017" s="447" t="s">
        <v>226</v>
      </c>
      <c r="G2017" s="447" t="s">
        <v>226</v>
      </c>
      <c r="H2017" s="447" t="s">
        <v>226</v>
      </c>
      <c r="I2017" s="447" t="s">
        <v>226</v>
      </c>
      <c r="J2017" s="447" t="s">
        <v>226</v>
      </c>
      <c r="K2017" s="447" t="s">
        <v>226</v>
      </c>
      <c r="L2017" s="447" t="s">
        <v>226</v>
      </c>
      <c r="M2017" s="447" t="s">
        <v>226</v>
      </c>
      <c r="N2017" s="447" t="s">
        <v>224</v>
      </c>
      <c r="O2017" s="447" t="s">
        <v>224</v>
      </c>
      <c r="P2017" s="447" t="s">
        <v>226</v>
      </c>
      <c r="Q2017" s="447" t="s">
        <v>226</v>
      </c>
      <c r="R2017" s="447" t="s">
        <v>224</v>
      </c>
      <c r="S2017" s="447" t="s">
        <v>226</v>
      </c>
      <c r="T2017" s="447" t="s">
        <v>226</v>
      </c>
      <c r="U2017" s="447" t="s">
        <v>226</v>
      </c>
      <c r="V2017" s="447" t="s">
        <v>226</v>
      </c>
      <c r="W2017" s="447" t="s">
        <v>224</v>
      </c>
      <c r="X2017" s="447" t="s">
        <v>226</v>
      </c>
      <c r="Y2017" s="447" t="s">
        <v>226</v>
      </c>
      <c r="Z2017" s="447" t="s">
        <v>226</v>
      </c>
      <c r="AA2017" s="447" t="s">
        <v>226</v>
      </c>
      <c r="AB2017" s="447" t="s">
        <v>226</v>
      </c>
      <c r="AC2017" s="447" t="s">
        <v>226</v>
      </c>
      <c r="AD2017" s="447" t="s">
        <v>226</v>
      </c>
      <c r="AE2017" s="447" t="s">
        <v>226</v>
      </c>
      <c r="AF2017" s="447" t="s">
        <v>226</v>
      </c>
      <c r="AG2017" s="447" t="s">
        <v>225</v>
      </c>
      <c r="AH2017" s="447" t="s">
        <v>225</v>
      </c>
      <c r="AI2017" s="447" t="s">
        <v>225</v>
      </c>
      <c r="AJ2017" s="447" t="s">
        <v>225</v>
      </c>
      <c r="AK2017" s="447" t="s">
        <v>225</v>
      </c>
      <c r="AL2017" s="447" t="s">
        <v>225</v>
      </c>
      <c r="AM2017" s="447" t="s">
        <v>293</v>
      </c>
      <c r="AN2017" s="447" t="s">
        <v>293</v>
      </c>
      <c r="AO2017" s="447" t="s">
        <v>293</v>
      </c>
      <c r="AP2017" s="447" t="s">
        <v>293</v>
      </c>
      <c r="AQ2017" s="447" t="s">
        <v>293</v>
      </c>
      <c r="AR2017" s="447" t="s">
        <v>293</v>
      </c>
      <c r="AS2017" s="447" t="s">
        <v>293</v>
      </c>
      <c r="AT2017" s="447" t="s">
        <v>293</v>
      </c>
      <c r="AU2017" s="447" t="s">
        <v>293</v>
      </c>
      <c r="AV2017" s="447" t="s">
        <v>293</v>
      </c>
      <c r="AW2017" s="447" t="s">
        <v>293</v>
      </c>
      <c r="AX2017" s="447" t="s">
        <v>293</v>
      </c>
    </row>
    <row r="2018" spans="1:50" x14ac:dyDescent="0.3">
      <c r="A2018" s="447">
        <v>706249</v>
      </c>
      <c r="B2018" s="447" t="s">
        <v>319</v>
      </c>
      <c r="C2018" s="447" t="s">
        <v>226</v>
      </c>
      <c r="D2018" s="447" t="s">
        <v>226</v>
      </c>
      <c r="E2018" s="447" t="s">
        <v>226</v>
      </c>
      <c r="F2018" s="447" t="s">
        <v>226</v>
      </c>
      <c r="G2018" s="447" t="s">
        <v>226</v>
      </c>
      <c r="H2018" s="447" t="s">
        <v>224</v>
      </c>
      <c r="I2018" s="447" t="s">
        <v>226</v>
      </c>
      <c r="J2018" s="447" t="s">
        <v>226</v>
      </c>
      <c r="K2018" s="447" t="s">
        <v>226</v>
      </c>
      <c r="L2018" s="447" t="s">
        <v>226</v>
      </c>
      <c r="M2018" s="447" t="s">
        <v>226</v>
      </c>
      <c r="N2018" s="447" t="s">
        <v>226</v>
      </c>
      <c r="O2018" s="447" t="s">
        <v>226</v>
      </c>
      <c r="P2018" s="447" t="s">
        <v>226</v>
      </c>
      <c r="Q2018" s="447" t="s">
        <v>226</v>
      </c>
      <c r="R2018" s="447" t="s">
        <v>226</v>
      </c>
      <c r="S2018" s="447" t="s">
        <v>226</v>
      </c>
      <c r="T2018" s="447" t="s">
        <v>226</v>
      </c>
      <c r="U2018" s="447" t="s">
        <v>226</v>
      </c>
      <c r="V2018" s="447" t="s">
        <v>226</v>
      </c>
      <c r="W2018" s="447" t="s">
        <v>226</v>
      </c>
      <c r="X2018" s="447" t="s">
        <v>226</v>
      </c>
      <c r="Y2018" s="447" t="s">
        <v>226</v>
      </c>
      <c r="Z2018" s="447" t="s">
        <v>226</v>
      </c>
      <c r="AA2018" s="447" t="s">
        <v>225</v>
      </c>
      <c r="AB2018" s="447" t="s">
        <v>226</v>
      </c>
      <c r="AC2018" s="447" t="s">
        <v>226</v>
      </c>
      <c r="AD2018" s="447" t="s">
        <v>226</v>
      </c>
      <c r="AE2018" s="447" t="s">
        <v>226</v>
      </c>
      <c r="AF2018" s="447" t="s">
        <v>226</v>
      </c>
      <c r="AG2018" s="447" t="s">
        <v>225</v>
      </c>
      <c r="AH2018" s="447" t="s">
        <v>225</v>
      </c>
      <c r="AI2018" s="447" t="s">
        <v>225</v>
      </c>
      <c r="AJ2018" s="447" t="s">
        <v>225</v>
      </c>
      <c r="AK2018" s="447" t="s">
        <v>225</v>
      </c>
      <c r="AL2018" s="447" t="s">
        <v>225</v>
      </c>
      <c r="AM2018" s="447" t="s">
        <v>293</v>
      </c>
      <c r="AN2018" s="447" t="s">
        <v>293</v>
      </c>
      <c r="AO2018" s="447" t="s">
        <v>293</v>
      </c>
      <c r="AP2018" s="447" t="s">
        <v>293</v>
      </c>
      <c r="AQ2018" s="447" t="s">
        <v>293</v>
      </c>
      <c r="AR2018" s="447" t="s">
        <v>293</v>
      </c>
      <c r="AS2018" s="447" t="s">
        <v>293</v>
      </c>
      <c r="AT2018" s="447" t="s">
        <v>293</v>
      </c>
      <c r="AU2018" s="447" t="s">
        <v>293</v>
      </c>
      <c r="AV2018" s="447" t="s">
        <v>293</v>
      </c>
      <c r="AW2018" s="447" t="s">
        <v>293</v>
      </c>
      <c r="AX2018" s="447" t="s">
        <v>293</v>
      </c>
    </row>
    <row r="2019" spans="1:50" x14ac:dyDescent="0.3">
      <c r="A2019" s="447">
        <v>706283</v>
      </c>
      <c r="B2019" s="447" t="s">
        <v>319</v>
      </c>
      <c r="C2019" s="447" t="s">
        <v>226</v>
      </c>
      <c r="D2019" s="447" t="s">
        <v>224</v>
      </c>
      <c r="E2019" s="447" t="s">
        <v>224</v>
      </c>
      <c r="F2019" s="447" t="s">
        <v>226</v>
      </c>
      <c r="G2019" s="447" t="s">
        <v>224</v>
      </c>
      <c r="H2019" s="447" t="s">
        <v>226</v>
      </c>
      <c r="I2019" s="447" t="s">
        <v>224</v>
      </c>
      <c r="J2019" s="447" t="s">
        <v>226</v>
      </c>
      <c r="K2019" s="447" t="s">
        <v>226</v>
      </c>
      <c r="L2019" s="447" t="s">
        <v>226</v>
      </c>
      <c r="M2019" s="447" t="s">
        <v>226</v>
      </c>
      <c r="N2019" s="447" t="s">
        <v>226</v>
      </c>
      <c r="O2019" s="447" t="s">
        <v>224</v>
      </c>
      <c r="P2019" s="447" t="s">
        <v>226</v>
      </c>
      <c r="Q2019" s="447" t="s">
        <v>226</v>
      </c>
      <c r="R2019" s="447" t="s">
        <v>226</v>
      </c>
      <c r="S2019" s="447" t="s">
        <v>224</v>
      </c>
      <c r="T2019" s="447" t="s">
        <v>226</v>
      </c>
      <c r="U2019" s="447" t="s">
        <v>226</v>
      </c>
      <c r="V2019" s="447" t="s">
        <v>226</v>
      </c>
      <c r="W2019" s="447" t="s">
        <v>226</v>
      </c>
      <c r="X2019" s="447" t="s">
        <v>226</v>
      </c>
      <c r="Y2019" s="447" t="s">
        <v>226</v>
      </c>
      <c r="Z2019" s="447" t="s">
        <v>226</v>
      </c>
      <c r="AA2019" s="447" t="s">
        <v>226</v>
      </c>
      <c r="AB2019" s="447" t="s">
        <v>226</v>
      </c>
      <c r="AC2019" s="447" t="s">
        <v>226</v>
      </c>
      <c r="AD2019" s="447" t="s">
        <v>226</v>
      </c>
      <c r="AE2019" s="447" t="s">
        <v>226</v>
      </c>
      <c r="AF2019" s="447" t="s">
        <v>226</v>
      </c>
      <c r="AG2019" s="447" t="s">
        <v>225</v>
      </c>
      <c r="AH2019" s="447" t="s">
        <v>225</v>
      </c>
      <c r="AI2019" s="447" t="s">
        <v>225</v>
      </c>
      <c r="AJ2019" s="447" t="s">
        <v>225</v>
      </c>
      <c r="AK2019" s="447" t="s">
        <v>225</v>
      </c>
      <c r="AL2019" s="447" t="s">
        <v>225</v>
      </c>
      <c r="AM2019" s="447" t="s">
        <v>293</v>
      </c>
      <c r="AN2019" s="447" t="s">
        <v>293</v>
      </c>
      <c r="AO2019" s="447" t="s">
        <v>293</v>
      </c>
      <c r="AP2019" s="447" t="s">
        <v>293</v>
      </c>
      <c r="AQ2019" s="447" t="s">
        <v>293</v>
      </c>
      <c r="AR2019" s="447" t="s">
        <v>293</v>
      </c>
      <c r="AS2019" s="447" t="s">
        <v>293</v>
      </c>
      <c r="AT2019" s="447" t="s">
        <v>293</v>
      </c>
      <c r="AU2019" s="447" t="s">
        <v>293</v>
      </c>
      <c r="AV2019" s="447" t="s">
        <v>293</v>
      </c>
      <c r="AW2019" s="447" t="s">
        <v>293</v>
      </c>
      <c r="AX2019" s="447" t="s">
        <v>293</v>
      </c>
    </row>
    <row r="2020" spans="1:50" x14ac:dyDescent="0.3">
      <c r="A2020" s="447">
        <v>706314</v>
      </c>
      <c r="B2020" s="447" t="s">
        <v>319</v>
      </c>
      <c r="C2020" s="447" t="s">
        <v>226</v>
      </c>
      <c r="D2020" s="447" t="s">
        <v>226</v>
      </c>
      <c r="E2020" s="447" t="s">
        <v>226</v>
      </c>
      <c r="F2020" s="447" t="s">
        <v>226</v>
      </c>
      <c r="G2020" s="447" t="s">
        <v>226</v>
      </c>
      <c r="H2020" s="447" t="s">
        <v>225</v>
      </c>
      <c r="I2020" s="447" t="s">
        <v>226</v>
      </c>
      <c r="J2020" s="447" t="s">
        <v>225</v>
      </c>
      <c r="K2020" s="447" t="s">
        <v>225</v>
      </c>
      <c r="L2020" s="447" t="s">
        <v>226</v>
      </c>
      <c r="M2020" s="447" t="s">
        <v>226</v>
      </c>
      <c r="N2020" s="447" t="s">
        <v>225</v>
      </c>
      <c r="O2020" s="447" t="s">
        <v>226</v>
      </c>
      <c r="P2020" s="447" t="s">
        <v>226</v>
      </c>
      <c r="Q2020" s="447" t="s">
        <v>226</v>
      </c>
      <c r="R2020" s="447" t="s">
        <v>226</v>
      </c>
      <c r="S2020" s="447" t="s">
        <v>226</v>
      </c>
      <c r="T2020" s="447" t="s">
        <v>226</v>
      </c>
      <c r="U2020" s="447" t="s">
        <v>226</v>
      </c>
      <c r="V2020" s="447" t="s">
        <v>226</v>
      </c>
      <c r="W2020" s="447" t="s">
        <v>226</v>
      </c>
      <c r="X2020" s="447" t="s">
        <v>226</v>
      </c>
      <c r="Y2020" s="447" t="s">
        <v>226</v>
      </c>
      <c r="Z2020" s="447" t="s">
        <v>225</v>
      </c>
      <c r="AA2020" s="447" t="s">
        <v>226</v>
      </c>
      <c r="AB2020" s="447" t="s">
        <v>226</v>
      </c>
      <c r="AC2020" s="447" t="s">
        <v>226</v>
      </c>
      <c r="AD2020" s="447" t="s">
        <v>226</v>
      </c>
      <c r="AE2020" s="447" t="s">
        <v>226</v>
      </c>
      <c r="AF2020" s="447" t="s">
        <v>226</v>
      </c>
      <c r="AG2020" s="447" t="s">
        <v>225</v>
      </c>
      <c r="AH2020" s="447" t="s">
        <v>225</v>
      </c>
      <c r="AI2020" s="447" t="s">
        <v>225</v>
      </c>
      <c r="AJ2020" s="447" t="s">
        <v>225</v>
      </c>
      <c r="AK2020" s="447" t="s">
        <v>225</v>
      </c>
      <c r="AL2020" s="447" t="s">
        <v>225</v>
      </c>
      <c r="AM2020" s="447" t="s">
        <v>293</v>
      </c>
      <c r="AN2020" s="447" t="s">
        <v>293</v>
      </c>
      <c r="AO2020" s="447" t="s">
        <v>293</v>
      </c>
      <c r="AP2020" s="447" t="s">
        <v>293</v>
      </c>
      <c r="AQ2020" s="447" t="s">
        <v>293</v>
      </c>
      <c r="AR2020" s="447" t="s">
        <v>293</v>
      </c>
      <c r="AS2020" s="447" t="s">
        <v>293</v>
      </c>
      <c r="AT2020" s="447" t="s">
        <v>293</v>
      </c>
      <c r="AU2020" s="447" t="s">
        <v>293</v>
      </c>
      <c r="AV2020" s="447" t="s">
        <v>293</v>
      </c>
      <c r="AW2020" s="447" t="s">
        <v>293</v>
      </c>
      <c r="AX2020" s="447" t="s">
        <v>293</v>
      </c>
    </row>
    <row r="2021" spans="1:50" x14ac:dyDescent="0.3">
      <c r="A2021" s="447">
        <v>706416</v>
      </c>
      <c r="B2021" s="447" t="s">
        <v>319</v>
      </c>
      <c r="C2021" s="447" t="s">
        <v>226</v>
      </c>
      <c r="D2021" s="447" t="s">
        <v>226</v>
      </c>
      <c r="E2021" s="447" t="s">
        <v>226</v>
      </c>
      <c r="F2021" s="447" t="s">
        <v>226</v>
      </c>
      <c r="G2021" s="447" t="s">
        <v>226</v>
      </c>
      <c r="H2021" s="447" t="s">
        <v>224</v>
      </c>
      <c r="I2021" s="447" t="s">
        <v>224</v>
      </c>
      <c r="J2021" s="447" t="s">
        <v>226</v>
      </c>
      <c r="K2021" s="447" t="s">
        <v>226</v>
      </c>
      <c r="L2021" s="447" t="s">
        <v>226</v>
      </c>
      <c r="M2021" s="447" t="s">
        <v>226</v>
      </c>
      <c r="N2021" s="447" t="s">
        <v>226</v>
      </c>
      <c r="O2021" s="447" t="s">
        <v>226</v>
      </c>
      <c r="P2021" s="447" t="s">
        <v>226</v>
      </c>
      <c r="Q2021" s="447" t="s">
        <v>226</v>
      </c>
      <c r="R2021" s="447" t="s">
        <v>226</v>
      </c>
      <c r="S2021" s="447" t="s">
        <v>226</v>
      </c>
      <c r="T2021" s="447" t="s">
        <v>224</v>
      </c>
      <c r="U2021" s="447" t="s">
        <v>226</v>
      </c>
      <c r="V2021" s="447" t="s">
        <v>226</v>
      </c>
      <c r="W2021" s="447" t="s">
        <v>226</v>
      </c>
      <c r="X2021" s="447" t="s">
        <v>224</v>
      </c>
      <c r="Y2021" s="447" t="s">
        <v>226</v>
      </c>
      <c r="Z2021" s="447" t="s">
        <v>224</v>
      </c>
      <c r="AA2021" s="447" t="s">
        <v>226</v>
      </c>
      <c r="AB2021" s="447" t="s">
        <v>226</v>
      </c>
      <c r="AC2021" s="447" t="s">
        <v>226</v>
      </c>
      <c r="AD2021" s="447" t="s">
        <v>226</v>
      </c>
      <c r="AE2021" s="447" t="s">
        <v>226</v>
      </c>
      <c r="AF2021" s="447" t="s">
        <v>226</v>
      </c>
      <c r="AG2021" s="447" t="s">
        <v>225</v>
      </c>
      <c r="AH2021" s="447" t="s">
        <v>225</v>
      </c>
      <c r="AI2021" s="447" t="s">
        <v>225</v>
      </c>
      <c r="AJ2021" s="447" t="s">
        <v>225</v>
      </c>
      <c r="AK2021" s="447" t="s">
        <v>225</v>
      </c>
      <c r="AL2021" s="447" t="s">
        <v>225</v>
      </c>
      <c r="AM2021" s="447" t="s">
        <v>293</v>
      </c>
      <c r="AN2021" s="447" t="s">
        <v>293</v>
      </c>
      <c r="AO2021" s="447" t="s">
        <v>293</v>
      </c>
      <c r="AP2021" s="447" t="s">
        <v>293</v>
      </c>
      <c r="AQ2021" s="447" t="s">
        <v>293</v>
      </c>
      <c r="AR2021" s="447" t="s">
        <v>293</v>
      </c>
      <c r="AS2021" s="447" t="s">
        <v>293</v>
      </c>
      <c r="AT2021" s="447" t="s">
        <v>293</v>
      </c>
      <c r="AU2021" s="447" t="s">
        <v>293</v>
      </c>
      <c r="AV2021" s="447" t="s">
        <v>293</v>
      </c>
      <c r="AW2021" s="447" t="s">
        <v>293</v>
      </c>
      <c r="AX2021" s="447" t="s">
        <v>293</v>
      </c>
    </row>
    <row r="2022" spans="1:50" x14ac:dyDescent="0.3">
      <c r="A2022" s="447">
        <v>706457</v>
      </c>
      <c r="B2022" s="447" t="s">
        <v>319</v>
      </c>
      <c r="C2022" s="447" t="s">
        <v>226</v>
      </c>
      <c r="D2022" s="447" t="s">
        <v>226</v>
      </c>
      <c r="E2022" s="447" t="s">
        <v>224</v>
      </c>
      <c r="F2022" s="447" t="s">
        <v>226</v>
      </c>
      <c r="G2022" s="447" t="s">
        <v>226</v>
      </c>
      <c r="H2022" s="447" t="s">
        <v>226</v>
      </c>
      <c r="I2022" s="447" t="s">
        <v>226</v>
      </c>
      <c r="J2022" s="447" t="s">
        <v>226</v>
      </c>
      <c r="K2022" s="447" t="s">
        <v>226</v>
      </c>
      <c r="L2022" s="447" t="s">
        <v>224</v>
      </c>
      <c r="M2022" s="447" t="s">
        <v>224</v>
      </c>
      <c r="N2022" s="447" t="s">
        <v>226</v>
      </c>
      <c r="O2022" s="447" t="s">
        <v>226</v>
      </c>
      <c r="P2022" s="447" t="s">
        <v>226</v>
      </c>
      <c r="Q2022" s="447" t="s">
        <v>226</v>
      </c>
      <c r="R2022" s="447" t="s">
        <v>224</v>
      </c>
      <c r="S2022" s="447" t="s">
        <v>226</v>
      </c>
      <c r="T2022" s="447" t="s">
        <v>226</v>
      </c>
      <c r="U2022" s="447" t="s">
        <v>224</v>
      </c>
      <c r="V2022" s="447" t="s">
        <v>226</v>
      </c>
      <c r="W2022" s="447" t="s">
        <v>224</v>
      </c>
      <c r="X2022" s="447" t="s">
        <v>226</v>
      </c>
      <c r="Y2022" s="447" t="s">
        <v>226</v>
      </c>
      <c r="Z2022" s="447" t="s">
        <v>226</v>
      </c>
      <c r="AA2022" s="447" t="s">
        <v>226</v>
      </c>
      <c r="AB2022" s="447" t="s">
        <v>226</v>
      </c>
      <c r="AC2022" s="447" t="s">
        <v>226</v>
      </c>
      <c r="AD2022" s="447" t="s">
        <v>226</v>
      </c>
      <c r="AE2022" s="447" t="s">
        <v>226</v>
      </c>
      <c r="AF2022" s="447" t="s">
        <v>226</v>
      </c>
      <c r="AG2022" s="447" t="s">
        <v>225</v>
      </c>
      <c r="AH2022" s="447" t="s">
        <v>225</v>
      </c>
      <c r="AI2022" s="447" t="s">
        <v>225</v>
      </c>
      <c r="AJ2022" s="447" t="s">
        <v>225</v>
      </c>
      <c r="AK2022" s="447" t="s">
        <v>225</v>
      </c>
      <c r="AL2022" s="447" t="s">
        <v>225</v>
      </c>
      <c r="AM2022" s="447" t="s">
        <v>293</v>
      </c>
      <c r="AN2022" s="447" t="s">
        <v>293</v>
      </c>
      <c r="AO2022" s="447" t="s">
        <v>293</v>
      </c>
      <c r="AP2022" s="447" t="s">
        <v>293</v>
      </c>
      <c r="AQ2022" s="447" t="s">
        <v>293</v>
      </c>
      <c r="AR2022" s="447" t="s">
        <v>293</v>
      </c>
      <c r="AS2022" s="447" t="s">
        <v>293</v>
      </c>
      <c r="AT2022" s="447" t="s">
        <v>293</v>
      </c>
      <c r="AU2022" s="447" t="s">
        <v>293</v>
      </c>
      <c r="AV2022" s="447" t="s">
        <v>293</v>
      </c>
      <c r="AW2022" s="447" t="s">
        <v>293</v>
      </c>
      <c r="AX2022" s="447" t="s">
        <v>293</v>
      </c>
    </row>
    <row r="2023" spans="1:50" x14ac:dyDescent="0.3">
      <c r="A2023" s="447">
        <v>706500</v>
      </c>
      <c r="B2023" s="447" t="s">
        <v>319</v>
      </c>
      <c r="C2023" s="447" t="s">
        <v>226</v>
      </c>
      <c r="D2023" s="447" t="s">
        <v>226</v>
      </c>
      <c r="E2023" s="447" t="s">
        <v>226</v>
      </c>
      <c r="F2023" s="447" t="s">
        <v>226</v>
      </c>
      <c r="G2023" s="447" t="s">
        <v>224</v>
      </c>
      <c r="H2023" s="447" t="s">
        <v>226</v>
      </c>
      <c r="I2023" s="447" t="s">
        <v>226</v>
      </c>
      <c r="J2023" s="447" t="s">
        <v>226</v>
      </c>
      <c r="K2023" s="447" t="s">
        <v>226</v>
      </c>
      <c r="L2023" s="447" t="s">
        <v>226</v>
      </c>
      <c r="M2023" s="447" t="s">
        <v>226</v>
      </c>
      <c r="N2023" s="447" t="s">
        <v>226</v>
      </c>
      <c r="O2023" s="447" t="s">
        <v>226</v>
      </c>
      <c r="P2023" s="447" t="s">
        <v>226</v>
      </c>
      <c r="Q2023" s="447" t="s">
        <v>226</v>
      </c>
      <c r="R2023" s="447" t="s">
        <v>226</v>
      </c>
      <c r="S2023" s="447" t="s">
        <v>226</v>
      </c>
      <c r="T2023" s="447" t="s">
        <v>226</v>
      </c>
      <c r="U2023" s="447" t="s">
        <v>226</v>
      </c>
      <c r="V2023" s="447" t="s">
        <v>226</v>
      </c>
      <c r="W2023" s="447" t="s">
        <v>226</v>
      </c>
      <c r="X2023" s="447" t="s">
        <v>226</v>
      </c>
      <c r="Y2023" s="447" t="s">
        <v>226</v>
      </c>
      <c r="Z2023" s="447" t="s">
        <v>226</v>
      </c>
      <c r="AA2023" s="447" t="s">
        <v>226</v>
      </c>
      <c r="AB2023" s="447" t="s">
        <v>226</v>
      </c>
      <c r="AC2023" s="447" t="s">
        <v>226</v>
      </c>
      <c r="AD2023" s="447" t="s">
        <v>226</v>
      </c>
      <c r="AE2023" s="447" t="s">
        <v>226</v>
      </c>
      <c r="AF2023" s="447" t="s">
        <v>226</v>
      </c>
      <c r="AG2023" s="447" t="s">
        <v>225</v>
      </c>
      <c r="AH2023" s="447" t="s">
        <v>225</v>
      </c>
      <c r="AI2023" s="447" t="s">
        <v>225</v>
      </c>
      <c r="AJ2023" s="447" t="s">
        <v>225</v>
      </c>
      <c r="AK2023" s="447" t="s">
        <v>225</v>
      </c>
      <c r="AL2023" s="447" t="s">
        <v>225</v>
      </c>
      <c r="AM2023" s="447" t="s">
        <v>293</v>
      </c>
      <c r="AN2023" s="447" t="s">
        <v>293</v>
      </c>
      <c r="AO2023" s="447" t="s">
        <v>293</v>
      </c>
      <c r="AP2023" s="447" t="s">
        <v>293</v>
      </c>
      <c r="AQ2023" s="447" t="s">
        <v>293</v>
      </c>
      <c r="AR2023" s="447" t="s">
        <v>293</v>
      </c>
      <c r="AS2023" s="447" t="s">
        <v>293</v>
      </c>
      <c r="AT2023" s="447" t="s">
        <v>293</v>
      </c>
      <c r="AU2023" s="447" t="s">
        <v>293</v>
      </c>
      <c r="AV2023" s="447" t="s">
        <v>293</v>
      </c>
      <c r="AW2023" s="447" t="s">
        <v>293</v>
      </c>
      <c r="AX2023" s="447" t="s">
        <v>293</v>
      </c>
    </row>
    <row r="2024" spans="1:50" x14ac:dyDescent="0.3">
      <c r="A2024" s="447">
        <v>706526</v>
      </c>
      <c r="B2024" s="447" t="s">
        <v>319</v>
      </c>
      <c r="C2024" s="447" t="s">
        <v>226</v>
      </c>
      <c r="D2024" s="447" t="s">
        <v>224</v>
      </c>
      <c r="E2024" s="447" t="s">
        <v>226</v>
      </c>
      <c r="F2024" s="447" t="s">
        <v>226</v>
      </c>
      <c r="G2024" s="447" t="s">
        <v>226</v>
      </c>
      <c r="H2024" s="447" t="s">
        <v>226</v>
      </c>
      <c r="I2024" s="447" t="s">
        <v>226</v>
      </c>
      <c r="J2024" s="447" t="s">
        <v>226</v>
      </c>
      <c r="K2024" s="447" t="s">
        <v>226</v>
      </c>
      <c r="L2024" s="447" t="s">
        <v>226</v>
      </c>
      <c r="M2024" s="447" t="s">
        <v>226</v>
      </c>
      <c r="N2024" s="447" t="s">
        <v>226</v>
      </c>
      <c r="O2024" s="447" t="s">
        <v>225</v>
      </c>
      <c r="P2024" s="447" t="s">
        <v>226</v>
      </c>
      <c r="Q2024" s="447" t="s">
        <v>226</v>
      </c>
      <c r="R2024" s="447" t="s">
        <v>226</v>
      </c>
      <c r="S2024" s="447" t="s">
        <v>226</v>
      </c>
      <c r="T2024" s="447" t="s">
        <v>226</v>
      </c>
      <c r="U2024" s="447" t="s">
        <v>226</v>
      </c>
      <c r="V2024" s="447" t="s">
        <v>226</v>
      </c>
      <c r="W2024" s="447" t="s">
        <v>226</v>
      </c>
      <c r="X2024" s="447" t="s">
        <v>226</v>
      </c>
      <c r="Y2024" s="447" t="s">
        <v>226</v>
      </c>
      <c r="Z2024" s="447" t="s">
        <v>226</v>
      </c>
      <c r="AA2024" s="447" t="s">
        <v>226</v>
      </c>
      <c r="AB2024" s="447" t="s">
        <v>226</v>
      </c>
      <c r="AC2024" s="447" t="s">
        <v>226</v>
      </c>
      <c r="AD2024" s="447" t="s">
        <v>225</v>
      </c>
      <c r="AE2024" s="447" t="s">
        <v>225</v>
      </c>
      <c r="AF2024" s="447" t="s">
        <v>226</v>
      </c>
      <c r="AG2024" s="447" t="s">
        <v>225</v>
      </c>
      <c r="AH2024" s="447" t="s">
        <v>225</v>
      </c>
      <c r="AI2024" s="447" t="s">
        <v>225</v>
      </c>
      <c r="AJ2024" s="447" t="s">
        <v>225</v>
      </c>
      <c r="AK2024" s="447" t="s">
        <v>225</v>
      </c>
      <c r="AL2024" s="447" t="s">
        <v>225</v>
      </c>
      <c r="AM2024" s="447" t="s">
        <v>293</v>
      </c>
      <c r="AN2024" s="447" t="s">
        <v>293</v>
      </c>
      <c r="AO2024" s="447" t="s">
        <v>293</v>
      </c>
      <c r="AP2024" s="447" t="s">
        <v>293</v>
      </c>
      <c r="AQ2024" s="447" t="s">
        <v>293</v>
      </c>
      <c r="AR2024" s="447" t="s">
        <v>293</v>
      </c>
      <c r="AS2024" s="447" t="s">
        <v>293</v>
      </c>
      <c r="AT2024" s="447" t="s">
        <v>293</v>
      </c>
      <c r="AU2024" s="447" t="s">
        <v>293</v>
      </c>
      <c r="AV2024" s="447" t="s">
        <v>293</v>
      </c>
      <c r="AW2024" s="447" t="s">
        <v>293</v>
      </c>
      <c r="AX2024" s="447" t="s">
        <v>293</v>
      </c>
    </row>
    <row r="2025" spans="1:50" x14ac:dyDescent="0.3">
      <c r="A2025" s="447">
        <v>706552</v>
      </c>
      <c r="B2025" s="447" t="s">
        <v>319</v>
      </c>
      <c r="C2025" s="447" t="s">
        <v>226</v>
      </c>
      <c r="D2025" s="447" t="s">
        <v>226</v>
      </c>
      <c r="E2025" s="447" t="s">
        <v>226</v>
      </c>
      <c r="F2025" s="447" t="s">
        <v>225</v>
      </c>
      <c r="G2025" s="447" t="s">
        <v>226</v>
      </c>
      <c r="H2025" s="447" t="s">
        <v>224</v>
      </c>
      <c r="I2025" s="447" t="s">
        <v>226</v>
      </c>
      <c r="J2025" s="447" t="s">
        <v>226</v>
      </c>
      <c r="K2025" s="447" t="s">
        <v>226</v>
      </c>
      <c r="L2025" s="447" t="s">
        <v>226</v>
      </c>
      <c r="M2025" s="447" t="s">
        <v>226</v>
      </c>
      <c r="N2025" s="447" t="s">
        <v>226</v>
      </c>
      <c r="O2025" s="447" t="s">
        <v>226</v>
      </c>
      <c r="P2025" s="447" t="s">
        <v>226</v>
      </c>
      <c r="Q2025" s="447" t="s">
        <v>226</v>
      </c>
      <c r="R2025" s="447" t="s">
        <v>226</v>
      </c>
      <c r="S2025" s="447" t="s">
        <v>226</v>
      </c>
      <c r="T2025" s="447" t="s">
        <v>226</v>
      </c>
      <c r="U2025" s="447" t="s">
        <v>226</v>
      </c>
      <c r="V2025" s="447" t="s">
        <v>226</v>
      </c>
      <c r="W2025" s="447" t="s">
        <v>226</v>
      </c>
      <c r="X2025" s="447" t="s">
        <v>226</v>
      </c>
      <c r="Y2025" s="447" t="s">
        <v>226</v>
      </c>
      <c r="Z2025" s="447" t="s">
        <v>226</v>
      </c>
      <c r="AA2025" s="447" t="s">
        <v>226</v>
      </c>
      <c r="AB2025" s="447" t="s">
        <v>226</v>
      </c>
      <c r="AC2025" s="447" t="s">
        <v>226</v>
      </c>
      <c r="AD2025" s="447" t="s">
        <v>226</v>
      </c>
      <c r="AE2025" s="447" t="s">
        <v>226</v>
      </c>
      <c r="AF2025" s="447" t="s">
        <v>226</v>
      </c>
      <c r="AG2025" s="447" t="s">
        <v>225</v>
      </c>
      <c r="AH2025" s="447" t="s">
        <v>225</v>
      </c>
      <c r="AI2025" s="447" t="s">
        <v>225</v>
      </c>
      <c r="AJ2025" s="447" t="s">
        <v>225</v>
      </c>
      <c r="AK2025" s="447" t="s">
        <v>225</v>
      </c>
      <c r="AL2025" s="447" t="s">
        <v>225</v>
      </c>
      <c r="AM2025" s="447" t="s">
        <v>293</v>
      </c>
      <c r="AN2025" s="447" t="s">
        <v>293</v>
      </c>
      <c r="AO2025" s="447" t="s">
        <v>293</v>
      </c>
      <c r="AP2025" s="447" t="s">
        <v>293</v>
      </c>
      <c r="AQ2025" s="447" t="s">
        <v>293</v>
      </c>
      <c r="AR2025" s="447" t="s">
        <v>293</v>
      </c>
      <c r="AS2025" s="447" t="s">
        <v>293</v>
      </c>
      <c r="AT2025" s="447" t="s">
        <v>293</v>
      </c>
      <c r="AU2025" s="447" t="s">
        <v>293</v>
      </c>
      <c r="AV2025" s="447" t="s">
        <v>293</v>
      </c>
      <c r="AW2025" s="447" t="s">
        <v>293</v>
      </c>
      <c r="AX2025" s="447" t="s">
        <v>293</v>
      </c>
    </row>
    <row r="2026" spans="1:50" x14ac:dyDescent="0.3">
      <c r="A2026" s="447">
        <v>706629</v>
      </c>
      <c r="B2026" s="447" t="s">
        <v>319</v>
      </c>
      <c r="C2026" s="447" t="s">
        <v>226</v>
      </c>
      <c r="D2026" s="447" t="s">
        <v>224</v>
      </c>
      <c r="E2026" s="447" t="s">
        <v>226</v>
      </c>
      <c r="F2026" s="447" t="s">
        <v>224</v>
      </c>
      <c r="G2026" s="447" t="s">
        <v>224</v>
      </c>
      <c r="H2026" s="447" t="s">
        <v>226</v>
      </c>
      <c r="I2026" s="447" t="s">
        <v>226</v>
      </c>
      <c r="J2026" s="447" t="s">
        <v>226</v>
      </c>
      <c r="K2026" s="447" t="s">
        <v>226</v>
      </c>
      <c r="L2026" s="447" t="s">
        <v>224</v>
      </c>
      <c r="M2026" s="447" t="s">
        <v>226</v>
      </c>
      <c r="N2026" s="447" t="s">
        <v>226</v>
      </c>
      <c r="O2026" s="447" t="s">
        <v>226</v>
      </c>
      <c r="P2026" s="447" t="s">
        <v>226</v>
      </c>
      <c r="Q2026" s="447" t="s">
        <v>226</v>
      </c>
      <c r="R2026" s="447" t="s">
        <v>226</v>
      </c>
      <c r="S2026" s="447" t="s">
        <v>226</v>
      </c>
      <c r="T2026" s="447" t="s">
        <v>224</v>
      </c>
      <c r="U2026" s="447" t="s">
        <v>224</v>
      </c>
      <c r="V2026" s="447" t="s">
        <v>226</v>
      </c>
      <c r="W2026" s="447" t="s">
        <v>226</v>
      </c>
      <c r="X2026" s="447" t="s">
        <v>226</v>
      </c>
      <c r="Y2026" s="447" t="s">
        <v>226</v>
      </c>
      <c r="Z2026" s="447" t="s">
        <v>224</v>
      </c>
      <c r="AA2026" s="447" t="s">
        <v>226</v>
      </c>
      <c r="AB2026" s="447" t="s">
        <v>226</v>
      </c>
      <c r="AC2026" s="447" t="s">
        <v>226</v>
      </c>
      <c r="AD2026" s="447" t="s">
        <v>226</v>
      </c>
      <c r="AE2026" s="447" t="s">
        <v>226</v>
      </c>
      <c r="AF2026" s="447" t="s">
        <v>226</v>
      </c>
      <c r="AG2026" s="447" t="s">
        <v>225</v>
      </c>
      <c r="AH2026" s="447" t="s">
        <v>225</v>
      </c>
      <c r="AI2026" s="447" t="s">
        <v>225</v>
      </c>
      <c r="AJ2026" s="447" t="s">
        <v>225</v>
      </c>
      <c r="AK2026" s="447" t="s">
        <v>225</v>
      </c>
      <c r="AL2026" s="447" t="s">
        <v>225</v>
      </c>
      <c r="AM2026" s="447" t="s">
        <v>293</v>
      </c>
      <c r="AN2026" s="447" t="s">
        <v>293</v>
      </c>
      <c r="AO2026" s="447" t="s">
        <v>293</v>
      </c>
      <c r="AP2026" s="447" t="s">
        <v>293</v>
      </c>
      <c r="AQ2026" s="447" t="s">
        <v>293</v>
      </c>
      <c r="AR2026" s="447" t="s">
        <v>293</v>
      </c>
      <c r="AS2026" s="447" t="s">
        <v>293</v>
      </c>
      <c r="AT2026" s="447" t="s">
        <v>293</v>
      </c>
      <c r="AU2026" s="447" t="s">
        <v>293</v>
      </c>
      <c r="AV2026" s="447" t="s">
        <v>293</v>
      </c>
      <c r="AW2026" s="447" t="s">
        <v>293</v>
      </c>
      <c r="AX2026" s="447" t="s">
        <v>293</v>
      </c>
    </row>
    <row r="2027" spans="1:50" x14ac:dyDescent="0.3">
      <c r="A2027" s="447">
        <v>706632</v>
      </c>
      <c r="B2027" s="447" t="s">
        <v>319</v>
      </c>
      <c r="C2027" s="447" t="s">
        <v>226</v>
      </c>
      <c r="D2027" s="447" t="s">
        <v>226</v>
      </c>
      <c r="E2027" s="447" t="s">
        <v>226</v>
      </c>
      <c r="F2027" s="447" t="s">
        <v>226</v>
      </c>
      <c r="G2027" s="447" t="s">
        <v>226</v>
      </c>
      <c r="H2027" s="447" t="s">
        <v>226</v>
      </c>
      <c r="I2027" s="447" t="s">
        <v>226</v>
      </c>
      <c r="J2027" s="447" t="s">
        <v>226</v>
      </c>
      <c r="K2027" s="447" t="s">
        <v>226</v>
      </c>
      <c r="L2027" s="447" t="s">
        <v>226</v>
      </c>
      <c r="M2027" s="447" t="s">
        <v>226</v>
      </c>
      <c r="N2027" s="447" t="s">
        <v>226</v>
      </c>
      <c r="O2027" s="447" t="s">
        <v>225</v>
      </c>
      <c r="P2027" s="447" t="s">
        <v>226</v>
      </c>
      <c r="Q2027" s="447" t="s">
        <v>224</v>
      </c>
      <c r="R2027" s="447" t="s">
        <v>226</v>
      </c>
      <c r="S2027" s="447" t="s">
        <v>226</v>
      </c>
      <c r="T2027" s="447" t="s">
        <v>226</v>
      </c>
      <c r="U2027" s="447" t="s">
        <v>226</v>
      </c>
      <c r="V2027" s="447" t="s">
        <v>226</v>
      </c>
      <c r="W2027" s="447" t="s">
        <v>226</v>
      </c>
      <c r="X2027" s="447" t="s">
        <v>226</v>
      </c>
      <c r="Y2027" s="447" t="s">
        <v>226</v>
      </c>
      <c r="Z2027" s="447" t="s">
        <v>226</v>
      </c>
      <c r="AA2027" s="447" t="s">
        <v>226</v>
      </c>
      <c r="AB2027" s="447" t="s">
        <v>226</v>
      </c>
      <c r="AC2027" s="447" t="s">
        <v>226</v>
      </c>
      <c r="AD2027" s="447" t="s">
        <v>226</v>
      </c>
      <c r="AE2027" s="447" t="s">
        <v>226</v>
      </c>
      <c r="AF2027" s="447" t="s">
        <v>226</v>
      </c>
      <c r="AG2027" s="447" t="s">
        <v>225</v>
      </c>
      <c r="AH2027" s="447" t="s">
        <v>225</v>
      </c>
      <c r="AI2027" s="447" t="s">
        <v>225</v>
      </c>
      <c r="AJ2027" s="447" t="s">
        <v>225</v>
      </c>
      <c r="AK2027" s="447" t="s">
        <v>225</v>
      </c>
      <c r="AL2027" s="447" t="s">
        <v>225</v>
      </c>
      <c r="AM2027" s="447" t="s">
        <v>293</v>
      </c>
      <c r="AN2027" s="447" t="s">
        <v>293</v>
      </c>
      <c r="AO2027" s="447" t="s">
        <v>293</v>
      </c>
      <c r="AP2027" s="447" t="s">
        <v>293</v>
      </c>
      <c r="AQ2027" s="447" t="s">
        <v>293</v>
      </c>
      <c r="AR2027" s="447" t="s">
        <v>293</v>
      </c>
      <c r="AS2027" s="447" t="s">
        <v>293</v>
      </c>
      <c r="AT2027" s="447" t="s">
        <v>293</v>
      </c>
      <c r="AU2027" s="447" t="s">
        <v>293</v>
      </c>
      <c r="AV2027" s="447" t="s">
        <v>293</v>
      </c>
      <c r="AW2027" s="447" t="s">
        <v>293</v>
      </c>
      <c r="AX2027" s="447" t="s">
        <v>293</v>
      </c>
    </row>
    <row r="2028" spans="1:50" x14ac:dyDescent="0.3">
      <c r="A2028" s="447">
        <v>706640</v>
      </c>
      <c r="B2028" s="447" t="s">
        <v>319</v>
      </c>
      <c r="C2028" s="447" t="s">
        <v>226</v>
      </c>
      <c r="D2028" s="447" t="s">
        <v>226</v>
      </c>
      <c r="E2028" s="447" t="s">
        <v>226</v>
      </c>
      <c r="F2028" s="447" t="s">
        <v>226</v>
      </c>
      <c r="G2028" s="447" t="s">
        <v>226</v>
      </c>
      <c r="H2028" s="447" t="s">
        <v>226</v>
      </c>
      <c r="I2028" s="447" t="s">
        <v>226</v>
      </c>
      <c r="J2028" s="447" t="s">
        <v>226</v>
      </c>
      <c r="K2028" s="447" t="s">
        <v>226</v>
      </c>
      <c r="L2028" s="447" t="s">
        <v>226</v>
      </c>
      <c r="M2028" s="447" t="s">
        <v>226</v>
      </c>
      <c r="N2028" s="447" t="s">
        <v>226</v>
      </c>
      <c r="O2028" s="447" t="s">
        <v>226</v>
      </c>
      <c r="P2028" s="447" t="s">
        <v>226</v>
      </c>
      <c r="Q2028" s="447" t="s">
        <v>226</v>
      </c>
      <c r="R2028" s="447" t="s">
        <v>226</v>
      </c>
      <c r="S2028" s="447" t="s">
        <v>226</v>
      </c>
      <c r="T2028" s="447" t="s">
        <v>226</v>
      </c>
      <c r="U2028" s="447" t="s">
        <v>226</v>
      </c>
      <c r="V2028" s="447" t="s">
        <v>226</v>
      </c>
      <c r="W2028" s="447" t="s">
        <v>226</v>
      </c>
      <c r="X2028" s="447" t="s">
        <v>226</v>
      </c>
      <c r="Y2028" s="447" t="s">
        <v>226</v>
      </c>
      <c r="Z2028" s="447" t="s">
        <v>226</v>
      </c>
      <c r="AA2028" s="447" t="s">
        <v>226</v>
      </c>
      <c r="AB2028" s="447" t="s">
        <v>226</v>
      </c>
      <c r="AC2028" s="447" t="s">
        <v>226</v>
      </c>
      <c r="AD2028" s="447" t="s">
        <v>226</v>
      </c>
      <c r="AE2028" s="447" t="s">
        <v>226</v>
      </c>
      <c r="AF2028" s="447" t="s">
        <v>226</v>
      </c>
      <c r="AG2028" s="447" t="s">
        <v>225</v>
      </c>
      <c r="AH2028" s="447" t="s">
        <v>225</v>
      </c>
      <c r="AI2028" s="447" t="s">
        <v>225</v>
      </c>
      <c r="AJ2028" s="447" t="s">
        <v>225</v>
      </c>
      <c r="AK2028" s="447" t="s">
        <v>225</v>
      </c>
      <c r="AL2028" s="447" t="s">
        <v>225</v>
      </c>
      <c r="AM2028" s="447" t="s">
        <v>293</v>
      </c>
      <c r="AN2028" s="447" t="s">
        <v>293</v>
      </c>
      <c r="AO2028" s="447" t="s">
        <v>293</v>
      </c>
      <c r="AP2028" s="447" t="s">
        <v>293</v>
      </c>
      <c r="AQ2028" s="447" t="s">
        <v>293</v>
      </c>
      <c r="AR2028" s="447" t="s">
        <v>293</v>
      </c>
      <c r="AS2028" s="447" t="s">
        <v>293</v>
      </c>
      <c r="AT2028" s="447" t="s">
        <v>293</v>
      </c>
      <c r="AU2028" s="447" t="s">
        <v>293</v>
      </c>
      <c r="AV2028" s="447" t="s">
        <v>293</v>
      </c>
      <c r="AW2028" s="447" t="s">
        <v>293</v>
      </c>
      <c r="AX2028" s="447" t="s">
        <v>293</v>
      </c>
    </row>
    <row r="2029" spans="1:50" x14ac:dyDescent="0.3">
      <c r="A2029" s="447">
        <v>706643</v>
      </c>
      <c r="B2029" s="447" t="s">
        <v>319</v>
      </c>
      <c r="C2029" s="447" t="s">
        <v>226</v>
      </c>
      <c r="D2029" s="447" t="s">
        <v>226</v>
      </c>
      <c r="E2029" s="447" t="s">
        <v>226</v>
      </c>
      <c r="F2029" s="447" t="s">
        <v>226</v>
      </c>
      <c r="G2029" s="447" t="s">
        <v>226</v>
      </c>
      <c r="H2029" s="447" t="s">
        <v>226</v>
      </c>
      <c r="I2029" s="447" t="s">
        <v>226</v>
      </c>
      <c r="J2029" s="447" t="s">
        <v>226</v>
      </c>
      <c r="K2029" s="447" t="s">
        <v>226</v>
      </c>
      <c r="L2029" s="447" t="s">
        <v>226</v>
      </c>
      <c r="M2029" s="447" t="s">
        <v>226</v>
      </c>
      <c r="N2029" s="447" t="s">
        <v>226</v>
      </c>
      <c r="O2029" s="447" t="s">
        <v>226</v>
      </c>
      <c r="P2029" s="447" t="s">
        <v>226</v>
      </c>
      <c r="Q2029" s="447" t="s">
        <v>224</v>
      </c>
      <c r="R2029" s="447" t="s">
        <v>226</v>
      </c>
      <c r="S2029" s="447" t="s">
        <v>226</v>
      </c>
      <c r="T2029" s="447" t="s">
        <v>226</v>
      </c>
      <c r="U2029" s="447" t="s">
        <v>226</v>
      </c>
      <c r="V2029" s="447" t="s">
        <v>226</v>
      </c>
      <c r="W2029" s="447" t="s">
        <v>226</v>
      </c>
      <c r="X2029" s="447" t="s">
        <v>226</v>
      </c>
      <c r="Y2029" s="447" t="s">
        <v>226</v>
      </c>
      <c r="Z2029" s="447" t="s">
        <v>224</v>
      </c>
      <c r="AA2029" s="447" t="s">
        <v>226</v>
      </c>
      <c r="AB2029" s="447" t="s">
        <v>226</v>
      </c>
      <c r="AC2029" s="447" t="s">
        <v>226</v>
      </c>
      <c r="AD2029" s="447" t="s">
        <v>226</v>
      </c>
      <c r="AE2029" s="447" t="s">
        <v>226</v>
      </c>
      <c r="AF2029" s="447" t="s">
        <v>226</v>
      </c>
      <c r="AG2029" s="447" t="s">
        <v>225</v>
      </c>
      <c r="AH2029" s="447" t="s">
        <v>225</v>
      </c>
      <c r="AI2029" s="447" t="s">
        <v>225</v>
      </c>
      <c r="AJ2029" s="447" t="s">
        <v>225</v>
      </c>
      <c r="AK2029" s="447" t="s">
        <v>225</v>
      </c>
      <c r="AL2029" s="447" t="s">
        <v>225</v>
      </c>
      <c r="AM2029" s="447" t="s">
        <v>293</v>
      </c>
      <c r="AN2029" s="447" t="s">
        <v>293</v>
      </c>
      <c r="AO2029" s="447" t="s">
        <v>293</v>
      </c>
      <c r="AP2029" s="447" t="s">
        <v>293</v>
      </c>
      <c r="AQ2029" s="447" t="s">
        <v>293</v>
      </c>
      <c r="AR2029" s="447" t="s">
        <v>293</v>
      </c>
      <c r="AS2029" s="447" t="s">
        <v>293</v>
      </c>
      <c r="AT2029" s="447" t="s">
        <v>293</v>
      </c>
      <c r="AU2029" s="447" t="s">
        <v>293</v>
      </c>
      <c r="AV2029" s="447" t="s">
        <v>293</v>
      </c>
      <c r="AW2029" s="447" t="s">
        <v>293</v>
      </c>
      <c r="AX2029" s="447" t="s">
        <v>293</v>
      </c>
    </row>
    <row r="2030" spans="1:50" x14ac:dyDescent="0.3">
      <c r="A2030" s="447">
        <v>706713</v>
      </c>
      <c r="B2030" s="447" t="s">
        <v>319</v>
      </c>
      <c r="C2030" s="447" t="s">
        <v>226</v>
      </c>
      <c r="D2030" s="447" t="s">
        <v>226</v>
      </c>
      <c r="E2030" s="447" t="s">
        <v>226</v>
      </c>
      <c r="F2030" s="447" t="s">
        <v>226</v>
      </c>
      <c r="G2030" s="447" t="s">
        <v>224</v>
      </c>
      <c r="H2030" s="447" t="s">
        <v>226</v>
      </c>
      <c r="I2030" s="447" t="s">
        <v>224</v>
      </c>
      <c r="J2030" s="447" t="s">
        <v>226</v>
      </c>
      <c r="K2030" s="447" t="s">
        <v>226</v>
      </c>
      <c r="L2030" s="447" t="s">
        <v>225</v>
      </c>
      <c r="M2030" s="447" t="s">
        <v>226</v>
      </c>
      <c r="N2030" s="447" t="s">
        <v>226</v>
      </c>
      <c r="O2030" s="447" t="s">
        <v>226</v>
      </c>
      <c r="P2030" s="447" t="s">
        <v>226</v>
      </c>
      <c r="Q2030" s="447" t="s">
        <v>226</v>
      </c>
      <c r="R2030" s="447" t="s">
        <v>226</v>
      </c>
      <c r="S2030" s="447" t="s">
        <v>225</v>
      </c>
      <c r="T2030" s="447" t="s">
        <v>226</v>
      </c>
      <c r="U2030" s="447" t="s">
        <v>226</v>
      </c>
      <c r="V2030" s="447" t="s">
        <v>226</v>
      </c>
      <c r="W2030" s="447" t="s">
        <v>226</v>
      </c>
      <c r="X2030" s="447" t="s">
        <v>226</v>
      </c>
      <c r="Y2030" s="447" t="s">
        <v>226</v>
      </c>
      <c r="Z2030" s="447" t="s">
        <v>226</v>
      </c>
      <c r="AA2030" s="447" t="s">
        <v>226</v>
      </c>
      <c r="AB2030" s="447" t="s">
        <v>226</v>
      </c>
      <c r="AC2030" s="447" t="s">
        <v>226</v>
      </c>
      <c r="AD2030" s="447" t="s">
        <v>226</v>
      </c>
      <c r="AE2030" s="447" t="s">
        <v>226</v>
      </c>
      <c r="AF2030" s="447" t="s">
        <v>226</v>
      </c>
      <c r="AG2030" s="447" t="s">
        <v>225</v>
      </c>
      <c r="AH2030" s="447" t="s">
        <v>225</v>
      </c>
      <c r="AI2030" s="447" t="s">
        <v>225</v>
      </c>
      <c r="AJ2030" s="447" t="s">
        <v>225</v>
      </c>
      <c r="AK2030" s="447" t="s">
        <v>225</v>
      </c>
      <c r="AL2030" s="447" t="s">
        <v>225</v>
      </c>
      <c r="AM2030" s="447" t="s">
        <v>293</v>
      </c>
      <c r="AN2030" s="447" t="s">
        <v>293</v>
      </c>
      <c r="AO2030" s="447" t="s">
        <v>293</v>
      </c>
      <c r="AP2030" s="447" t="s">
        <v>293</v>
      </c>
      <c r="AQ2030" s="447" t="s">
        <v>293</v>
      </c>
      <c r="AR2030" s="447" t="s">
        <v>293</v>
      </c>
      <c r="AS2030" s="447" t="s">
        <v>293</v>
      </c>
      <c r="AT2030" s="447" t="s">
        <v>293</v>
      </c>
      <c r="AU2030" s="447" t="s">
        <v>293</v>
      </c>
      <c r="AV2030" s="447" t="s">
        <v>293</v>
      </c>
      <c r="AW2030" s="447" t="s">
        <v>293</v>
      </c>
      <c r="AX2030" s="447" t="s">
        <v>293</v>
      </c>
    </row>
    <row r="2031" spans="1:50" x14ac:dyDescent="0.3">
      <c r="A2031" s="447">
        <v>706719</v>
      </c>
      <c r="B2031" s="447" t="s">
        <v>319</v>
      </c>
      <c r="C2031" s="447" t="s">
        <v>226</v>
      </c>
      <c r="D2031" s="447" t="s">
        <v>226</v>
      </c>
      <c r="E2031" s="447" t="s">
        <v>226</v>
      </c>
      <c r="F2031" s="447" t="s">
        <v>226</v>
      </c>
      <c r="G2031" s="447" t="s">
        <v>226</v>
      </c>
      <c r="H2031" s="447" t="s">
        <v>226</v>
      </c>
      <c r="I2031" s="447" t="s">
        <v>226</v>
      </c>
      <c r="J2031" s="447" t="s">
        <v>226</v>
      </c>
      <c r="K2031" s="447" t="s">
        <v>226</v>
      </c>
      <c r="L2031" s="447" t="s">
        <v>226</v>
      </c>
      <c r="M2031" s="447" t="s">
        <v>226</v>
      </c>
      <c r="N2031" s="447" t="s">
        <v>226</v>
      </c>
      <c r="O2031" s="447" t="s">
        <v>224</v>
      </c>
      <c r="P2031" s="447" t="s">
        <v>226</v>
      </c>
      <c r="Q2031" s="447" t="s">
        <v>224</v>
      </c>
      <c r="R2031" s="447" t="s">
        <v>224</v>
      </c>
      <c r="S2031" s="447" t="s">
        <v>226</v>
      </c>
      <c r="T2031" s="447" t="s">
        <v>226</v>
      </c>
      <c r="U2031" s="447" t="s">
        <v>226</v>
      </c>
      <c r="V2031" s="447" t="s">
        <v>224</v>
      </c>
      <c r="W2031" s="447" t="s">
        <v>226</v>
      </c>
      <c r="X2031" s="447" t="s">
        <v>226</v>
      </c>
      <c r="Y2031" s="447" t="s">
        <v>226</v>
      </c>
      <c r="Z2031" s="447" t="s">
        <v>226</v>
      </c>
      <c r="AA2031" s="447" t="s">
        <v>226</v>
      </c>
      <c r="AB2031" s="447" t="s">
        <v>225</v>
      </c>
      <c r="AC2031" s="447" t="s">
        <v>226</v>
      </c>
      <c r="AD2031" s="447" t="s">
        <v>226</v>
      </c>
      <c r="AE2031" s="447" t="s">
        <v>226</v>
      </c>
      <c r="AF2031" s="447" t="s">
        <v>225</v>
      </c>
      <c r="AG2031" s="447" t="s">
        <v>225</v>
      </c>
      <c r="AH2031" s="447" t="s">
        <v>225</v>
      </c>
      <c r="AI2031" s="447" t="s">
        <v>225</v>
      </c>
      <c r="AJ2031" s="447" t="s">
        <v>225</v>
      </c>
      <c r="AK2031" s="447" t="s">
        <v>225</v>
      </c>
      <c r="AL2031" s="447" t="s">
        <v>225</v>
      </c>
      <c r="AM2031" s="447" t="s">
        <v>293</v>
      </c>
      <c r="AN2031" s="447" t="s">
        <v>293</v>
      </c>
      <c r="AO2031" s="447" t="s">
        <v>293</v>
      </c>
      <c r="AP2031" s="447" t="s">
        <v>293</v>
      </c>
      <c r="AQ2031" s="447" t="s">
        <v>293</v>
      </c>
      <c r="AR2031" s="447" t="s">
        <v>293</v>
      </c>
      <c r="AS2031" s="447" t="s">
        <v>293</v>
      </c>
      <c r="AT2031" s="447" t="s">
        <v>293</v>
      </c>
      <c r="AU2031" s="447" t="s">
        <v>293</v>
      </c>
      <c r="AV2031" s="447" t="s">
        <v>293</v>
      </c>
      <c r="AW2031" s="447" t="s">
        <v>293</v>
      </c>
      <c r="AX2031" s="447" t="s">
        <v>293</v>
      </c>
    </row>
    <row r="2032" spans="1:50" x14ac:dyDescent="0.3">
      <c r="A2032" s="447">
        <v>704039</v>
      </c>
      <c r="B2032" s="447" t="s">
        <v>319</v>
      </c>
      <c r="C2032" s="447" t="s">
        <v>226</v>
      </c>
      <c r="D2032" s="447" t="s">
        <v>224</v>
      </c>
      <c r="E2032" s="447" t="s">
        <v>226</v>
      </c>
      <c r="F2032" s="447" t="s">
        <v>224</v>
      </c>
      <c r="G2032" s="447" t="s">
        <v>224</v>
      </c>
      <c r="H2032" s="447" t="s">
        <v>224</v>
      </c>
      <c r="I2032" s="447" t="s">
        <v>226</v>
      </c>
      <c r="J2032" s="447" t="s">
        <v>224</v>
      </c>
      <c r="K2032" s="447" t="s">
        <v>226</v>
      </c>
      <c r="L2032" s="447" t="s">
        <v>224</v>
      </c>
      <c r="M2032" s="447" t="s">
        <v>224</v>
      </c>
      <c r="N2032" s="447" t="s">
        <v>224</v>
      </c>
      <c r="O2032" s="447" t="s">
        <v>224</v>
      </c>
      <c r="P2032" s="447" t="s">
        <v>224</v>
      </c>
      <c r="Q2032" s="447" t="s">
        <v>224</v>
      </c>
      <c r="R2032" s="447" t="s">
        <v>224</v>
      </c>
      <c r="S2032" s="447" t="s">
        <v>224</v>
      </c>
      <c r="T2032" s="447" t="s">
        <v>226</v>
      </c>
      <c r="U2032" s="447" t="s">
        <v>224</v>
      </c>
      <c r="V2032" s="447" t="s">
        <v>224</v>
      </c>
      <c r="W2032" s="447" t="s">
        <v>224</v>
      </c>
      <c r="X2032" s="447" t="s">
        <v>224</v>
      </c>
      <c r="Y2032" s="447" t="s">
        <v>226</v>
      </c>
      <c r="Z2032" s="447" t="s">
        <v>224</v>
      </c>
      <c r="AA2032" s="447" t="s">
        <v>226</v>
      </c>
      <c r="AB2032" s="447" t="s">
        <v>226</v>
      </c>
      <c r="AC2032" s="447" t="s">
        <v>226</v>
      </c>
      <c r="AD2032" s="447" t="s">
        <v>226</v>
      </c>
      <c r="AE2032" s="447" t="s">
        <v>226</v>
      </c>
      <c r="AF2032" s="447" t="s">
        <v>226</v>
      </c>
      <c r="AG2032" s="447" t="s">
        <v>225</v>
      </c>
      <c r="AH2032" s="447" t="s">
        <v>225</v>
      </c>
      <c r="AI2032" s="447" t="s">
        <v>225</v>
      </c>
      <c r="AJ2032" s="447" t="s">
        <v>225</v>
      </c>
      <c r="AK2032" s="447" t="s">
        <v>225</v>
      </c>
      <c r="AL2032" s="447" t="s">
        <v>225</v>
      </c>
    </row>
    <row r="2033" spans="1:50" x14ac:dyDescent="0.3">
      <c r="A2033" s="447">
        <v>706450</v>
      </c>
      <c r="B2033" s="447" t="s">
        <v>319</v>
      </c>
      <c r="C2033" s="447" t="s">
        <v>226</v>
      </c>
      <c r="D2033" s="447" t="s">
        <v>224</v>
      </c>
      <c r="E2033" s="447" t="s">
        <v>226</v>
      </c>
      <c r="F2033" s="447" t="s">
        <v>226</v>
      </c>
      <c r="G2033" s="447" t="s">
        <v>226</v>
      </c>
      <c r="H2033" s="447" t="s">
        <v>224</v>
      </c>
      <c r="I2033" s="447" t="s">
        <v>226</v>
      </c>
      <c r="J2033" s="447" t="s">
        <v>226</v>
      </c>
      <c r="K2033" s="447" t="s">
        <v>226</v>
      </c>
      <c r="L2033" s="447" t="s">
        <v>226</v>
      </c>
      <c r="M2033" s="447" t="s">
        <v>226</v>
      </c>
      <c r="N2033" s="447" t="s">
        <v>226</v>
      </c>
      <c r="O2033" s="447" t="s">
        <v>226</v>
      </c>
      <c r="P2033" s="447" t="s">
        <v>226</v>
      </c>
      <c r="Q2033" s="447" t="s">
        <v>226</v>
      </c>
      <c r="R2033" s="447" t="s">
        <v>226</v>
      </c>
      <c r="S2033" s="447" t="s">
        <v>226</v>
      </c>
      <c r="T2033" s="447" t="s">
        <v>224</v>
      </c>
      <c r="U2033" s="447" t="s">
        <v>226</v>
      </c>
      <c r="V2033" s="447" t="s">
        <v>226</v>
      </c>
      <c r="W2033" s="447" t="s">
        <v>226</v>
      </c>
      <c r="X2033" s="447" t="s">
        <v>226</v>
      </c>
      <c r="Y2033" s="447" t="s">
        <v>226</v>
      </c>
      <c r="Z2033" s="447" t="s">
        <v>226</v>
      </c>
      <c r="AA2033" s="447" t="s">
        <v>226</v>
      </c>
      <c r="AB2033" s="447" t="s">
        <v>226</v>
      </c>
      <c r="AC2033" s="447" t="s">
        <v>226</v>
      </c>
      <c r="AD2033" s="447" t="s">
        <v>226</v>
      </c>
      <c r="AE2033" s="447" t="s">
        <v>226</v>
      </c>
      <c r="AF2033" s="447" t="s">
        <v>226</v>
      </c>
      <c r="AG2033" s="447" t="s">
        <v>225</v>
      </c>
      <c r="AH2033" s="447" t="s">
        <v>225</v>
      </c>
      <c r="AI2033" s="447" t="s">
        <v>225</v>
      </c>
      <c r="AJ2033" s="447" t="s">
        <v>225</v>
      </c>
      <c r="AK2033" s="447" t="s">
        <v>225</v>
      </c>
      <c r="AL2033" s="447" t="s">
        <v>225</v>
      </c>
    </row>
    <row r="2034" spans="1:50" x14ac:dyDescent="0.3">
      <c r="A2034" s="447">
        <v>701018</v>
      </c>
      <c r="B2034" s="447" t="s">
        <v>319</v>
      </c>
      <c r="C2034" s="447" t="s">
        <v>226</v>
      </c>
      <c r="D2034" s="447" t="s">
        <v>224</v>
      </c>
      <c r="E2034" s="447" t="s">
        <v>224</v>
      </c>
      <c r="F2034" s="447" t="s">
        <v>224</v>
      </c>
      <c r="G2034" s="447" t="s">
        <v>224</v>
      </c>
      <c r="H2034" s="447" t="s">
        <v>224</v>
      </c>
      <c r="I2034" s="447" t="s">
        <v>226</v>
      </c>
      <c r="J2034" s="447" t="s">
        <v>226</v>
      </c>
      <c r="K2034" s="447" t="s">
        <v>226</v>
      </c>
      <c r="L2034" s="447" t="s">
        <v>226</v>
      </c>
      <c r="M2034" s="447" t="s">
        <v>226</v>
      </c>
      <c r="N2034" s="447" t="s">
        <v>224</v>
      </c>
      <c r="O2034" s="447" t="s">
        <v>226</v>
      </c>
      <c r="P2034" s="447" t="s">
        <v>226</v>
      </c>
      <c r="Q2034" s="447" t="s">
        <v>226</v>
      </c>
      <c r="R2034" s="447" t="s">
        <v>226</v>
      </c>
      <c r="S2034" s="447" t="s">
        <v>226</v>
      </c>
      <c r="T2034" s="447" t="s">
        <v>226</v>
      </c>
      <c r="U2034" s="447" t="s">
        <v>226</v>
      </c>
      <c r="V2034" s="447" t="s">
        <v>224</v>
      </c>
      <c r="W2034" s="447" t="s">
        <v>226</v>
      </c>
      <c r="X2034" s="447" t="s">
        <v>224</v>
      </c>
      <c r="Y2034" s="447" t="s">
        <v>226</v>
      </c>
      <c r="Z2034" s="447" t="s">
        <v>226</v>
      </c>
      <c r="AA2034" s="447" t="s">
        <v>226</v>
      </c>
      <c r="AB2034" s="447" t="s">
        <v>226</v>
      </c>
      <c r="AC2034" s="447" t="s">
        <v>224</v>
      </c>
      <c r="AD2034" s="447" t="s">
        <v>224</v>
      </c>
      <c r="AE2034" s="447" t="s">
        <v>226</v>
      </c>
      <c r="AF2034" s="447" t="s">
        <v>226</v>
      </c>
      <c r="AG2034" s="447" t="s">
        <v>226</v>
      </c>
      <c r="AH2034" s="447" t="s">
        <v>225</v>
      </c>
      <c r="AI2034" s="447" t="s">
        <v>225</v>
      </c>
      <c r="AJ2034" s="447" t="s">
        <v>225</v>
      </c>
      <c r="AK2034" s="447" t="s">
        <v>224</v>
      </c>
      <c r="AL2034" s="447" t="s">
        <v>225</v>
      </c>
    </row>
    <row r="2035" spans="1:50" x14ac:dyDescent="0.3">
      <c r="A2035" s="447">
        <v>701479</v>
      </c>
      <c r="B2035" s="447" t="s">
        <v>319</v>
      </c>
      <c r="C2035" s="447" t="s">
        <v>226</v>
      </c>
      <c r="D2035" s="447" t="s">
        <v>224</v>
      </c>
      <c r="E2035" s="447" t="s">
        <v>224</v>
      </c>
      <c r="F2035" s="447" t="s">
        <v>224</v>
      </c>
      <c r="G2035" s="447" t="s">
        <v>226</v>
      </c>
      <c r="H2035" s="447" t="s">
        <v>226</v>
      </c>
      <c r="I2035" s="447" t="s">
        <v>226</v>
      </c>
      <c r="J2035" s="447" t="s">
        <v>224</v>
      </c>
      <c r="K2035" s="447" t="s">
        <v>224</v>
      </c>
      <c r="L2035" s="447" t="s">
        <v>226</v>
      </c>
      <c r="M2035" s="447" t="s">
        <v>224</v>
      </c>
      <c r="N2035" s="447" t="s">
        <v>224</v>
      </c>
      <c r="O2035" s="447" t="s">
        <v>224</v>
      </c>
      <c r="P2035" s="447" t="s">
        <v>226</v>
      </c>
      <c r="Q2035" s="447" t="s">
        <v>226</v>
      </c>
      <c r="R2035" s="447" t="s">
        <v>225</v>
      </c>
      <c r="S2035" s="447" t="s">
        <v>224</v>
      </c>
      <c r="T2035" s="447" t="s">
        <v>226</v>
      </c>
      <c r="U2035" s="447" t="s">
        <v>224</v>
      </c>
      <c r="V2035" s="447" t="s">
        <v>224</v>
      </c>
      <c r="W2035" s="447" t="s">
        <v>225</v>
      </c>
      <c r="X2035" s="447" t="s">
        <v>226</v>
      </c>
      <c r="Y2035" s="447" t="s">
        <v>225</v>
      </c>
      <c r="Z2035" s="447" t="s">
        <v>224</v>
      </c>
      <c r="AA2035" s="447" t="s">
        <v>224</v>
      </c>
      <c r="AB2035" s="447" t="s">
        <v>226</v>
      </c>
      <c r="AC2035" s="447" t="s">
        <v>225</v>
      </c>
      <c r="AD2035" s="447" t="s">
        <v>225</v>
      </c>
      <c r="AE2035" s="447" t="s">
        <v>224</v>
      </c>
      <c r="AF2035" s="447" t="s">
        <v>224</v>
      </c>
      <c r="AG2035" s="447" t="s">
        <v>226</v>
      </c>
      <c r="AH2035" s="447" t="s">
        <v>225</v>
      </c>
      <c r="AI2035" s="447" t="s">
        <v>225</v>
      </c>
      <c r="AJ2035" s="447" t="s">
        <v>225</v>
      </c>
      <c r="AK2035" s="447" t="s">
        <v>225</v>
      </c>
      <c r="AL2035" s="447" t="s">
        <v>225</v>
      </c>
    </row>
    <row r="2036" spans="1:50" x14ac:dyDescent="0.3">
      <c r="A2036" s="447">
        <v>703743</v>
      </c>
      <c r="B2036" s="447" t="s">
        <v>319</v>
      </c>
      <c r="C2036" s="447" t="s">
        <v>226</v>
      </c>
      <c r="D2036" s="447" t="s">
        <v>226</v>
      </c>
      <c r="E2036" s="447" t="s">
        <v>224</v>
      </c>
      <c r="F2036" s="447" t="s">
        <v>226</v>
      </c>
      <c r="G2036" s="447" t="s">
        <v>224</v>
      </c>
      <c r="H2036" s="447" t="s">
        <v>226</v>
      </c>
      <c r="I2036" s="447" t="s">
        <v>226</v>
      </c>
      <c r="J2036" s="447" t="s">
        <v>226</v>
      </c>
      <c r="K2036" s="447" t="s">
        <v>226</v>
      </c>
      <c r="L2036" s="447" t="s">
        <v>226</v>
      </c>
      <c r="M2036" s="447" t="s">
        <v>226</v>
      </c>
      <c r="N2036" s="447" t="s">
        <v>226</v>
      </c>
      <c r="O2036" s="447" t="s">
        <v>226</v>
      </c>
      <c r="P2036" s="447" t="s">
        <v>226</v>
      </c>
      <c r="Q2036" s="447" t="s">
        <v>224</v>
      </c>
      <c r="R2036" s="447" t="s">
        <v>226</v>
      </c>
      <c r="S2036" s="447" t="s">
        <v>224</v>
      </c>
      <c r="T2036" s="447" t="s">
        <v>226</v>
      </c>
      <c r="U2036" s="447" t="s">
        <v>226</v>
      </c>
      <c r="V2036" s="447" t="s">
        <v>224</v>
      </c>
      <c r="W2036" s="447" t="s">
        <v>226</v>
      </c>
      <c r="X2036" s="447" t="s">
        <v>226</v>
      </c>
      <c r="Y2036" s="447" t="s">
        <v>226</v>
      </c>
      <c r="Z2036" s="447" t="s">
        <v>226</v>
      </c>
      <c r="AA2036" s="447" t="s">
        <v>225</v>
      </c>
      <c r="AB2036" s="447" t="s">
        <v>225</v>
      </c>
      <c r="AC2036" s="447" t="s">
        <v>226</v>
      </c>
      <c r="AD2036" s="447" t="s">
        <v>225</v>
      </c>
      <c r="AE2036" s="447" t="s">
        <v>225</v>
      </c>
      <c r="AF2036" s="447" t="s">
        <v>225</v>
      </c>
      <c r="AG2036" s="447" t="s">
        <v>225</v>
      </c>
      <c r="AH2036" s="447" t="s">
        <v>225</v>
      </c>
      <c r="AI2036" s="447" t="s">
        <v>225</v>
      </c>
      <c r="AJ2036" s="447" t="s">
        <v>225</v>
      </c>
      <c r="AK2036" s="447" t="s">
        <v>225</v>
      </c>
      <c r="AL2036" s="447" t="s">
        <v>225</v>
      </c>
    </row>
    <row r="2037" spans="1:50" x14ac:dyDescent="0.3">
      <c r="A2037" s="447">
        <v>705841</v>
      </c>
      <c r="B2037" s="447" t="s">
        <v>319</v>
      </c>
      <c r="C2037" s="447" t="s">
        <v>226</v>
      </c>
      <c r="D2037" s="447" t="s">
        <v>226</v>
      </c>
      <c r="E2037" s="447" t="s">
        <v>226</v>
      </c>
      <c r="F2037" s="447" t="s">
        <v>224</v>
      </c>
      <c r="G2037" s="447" t="s">
        <v>226</v>
      </c>
      <c r="H2037" s="447" t="s">
        <v>226</v>
      </c>
      <c r="I2037" s="447" t="s">
        <v>226</v>
      </c>
      <c r="J2037" s="447" t="s">
        <v>226</v>
      </c>
      <c r="K2037" s="447" t="s">
        <v>226</v>
      </c>
      <c r="L2037" s="447" t="s">
        <v>226</v>
      </c>
      <c r="M2037" s="447" t="s">
        <v>226</v>
      </c>
      <c r="N2037" s="447" t="s">
        <v>226</v>
      </c>
      <c r="O2037" s="447" t="s">
        <v>226</v>
      </c>
      <c r="P2037" s="447" t="s">
        <v>226</v>
      </c>
      <c r="Q2037" s="447" t="s">
        <v>226</v>
      </c>
      <c r="R2037" s="447" t="s">
        <v>226</v>
      </c>
      <c r="S2037" s="447" t="s">
        <v>224</v>
      </c>
      <c r="T2037" s="447" t="s">
        <v>226</v>
      </c>
      <c r="U2037" s="447" t="s">
        <v>226</v>
      </c>
      <c r="V2037" s="447" t="s">
        <v>226</v>
      </c>
      <c r="W2037" s="447" t="s">
        <v>224</v>
      </c>
      <c r="X2037" s="447" t="s">
        <v>226</v>
      </c>
      <c r="Y2037" s="447" t="s">
        <v>224</v>
      </c>
      <c r="Z2037" s="447" t="s">
        <v>226</v>
      </c>
      <c r="AA2037" s="447" t="s">
        <v>226</v>
      </c>
      <c r="AB2037" s="447" t="s">
        <v>224</v>
      </c>
      <c r="AC2037" s="447" t="s">
        <v>226</v>
      </c>
      <c r="AD2037" s="447" t="s">
        <v>225</v>
      </c>
      <c r="AE2037" s="447" t="s">
        <v>225</v>
      </c>
      <c r="AF2037" s="447" t="s">
        <v>226</v>
      </c>
      <c r="AG2037" s="447" t="s">
        <v>225</v>
      </c>
      <c r="AH2037" s="447" t="s">
        <v>225</v>
      </c>
      <c r="AI2037" s="447" t="s">
        <v>226</v>
      </c>
      <c r="AJ2037" s="447" t="s">
        <v>225</v>
      </c>
      <c r="AK2037" s="447" t="s">
        <v>225</v>
      </c>
      <c r="AL2037" s="447" t="s">
        <v>226</v>
      </c>
    </row>
    <row r="2038" spans="1:50" x14ac:dyDescent="0.3">
      <c r="A2038" s="447">
        <v>703151</v>
      </c>
      <c r="B2038" s="447" t="s">
        <v>319</v>
      </c>
      <c r="C2038" s="447" t="s">
        <v>226</v>
      </c>
      <c r="D2038" s="447" t="s">
        <v>226</v>
      </c>
      <c r="E2038" s="447" t="s">
        <v>226</v>
      </c>
      <c r="F2038" s="447" t="s">
        <v>224</v>
      </c>
      <c r="G2038" s="447" t="s">
        <v>226</v>
      </c>
      <c r="H2038" s="447" t="s">
        <v>226</v>
      </c>
      <c r="I2038" s="447" t="s">
        <v>224</v>
      </c>
      <c r="J2038" s="447" t="s">
        <v>224</v>
      </c>
      <c r="K2038" s="447" t="s">
        <v>226</v>
      </c>
      <c r="L2038" s="447" t="s">
        <v>224</v>
      </c>
      <c r="M2038" s="447" t="s">
        <v>224</v>
      </c>
      <c r="N2038" s="447" t="s">
        <v>226</v>
      </c>
      <c r="O2038" s="447" t="s">
        <v>224</v>
      </c>
      <c r="P2038" s="447" t="s">
        <v>224</v>
      </c>
      <c r="Q2038" s="447" t="s">
        <v>224</v>
      </c>
      <c r="R2038" s="447" t="s">
        <v>224</v>
      </c>
      <c r="S2038" s="447" t="s">
        <v>226</v>
      </c>
      <c r="T2038" s="447" t="s">
        <v>226</v>
      </c>
      <c r="U2038" s="447" t="s">
        <v>224</v>
      </c>
      <c r="V2038" s="447" t="s">
        <v>224</v>
      </c>
      <c r="W2038" s="447" t="s">
        <v>224</v>
      </c>
      <c r="X2038" s="447" t="s">
        <v>224</v>
      </c>
      <c r="Y2038" s="447" t="s">
        <v>224</v>
      </c>
      <c r="Z2038" s="447" t="s">
        <v>226</v>
      </c>
      <c r="AA2038" s="447" t="s">
        <v>226</v>
      </c>
      <c r="AB2038" s="447" t="s">
        <v>226</v>
      </c>
      <c r="AC2038" s="447" t="s">
        <v>226</v>
      </c>
      <c r="AD2038" s="447" t="s">
        <v>226</v>
      </c>
      <c r="AE2038" s="447" t="s">
        <v>224</v>
      </c>
      <c r="AF2038" s="447" t="s">
        <v>226</v>
      </c>
      <c r="AG2038" s="447" t="s">
        <v>225</v>
      </c>
      <c r="AH2038" s="447" t="s">
        <v>225</v>
      </c>
      <c r="AI2038" s="447" t="s">
        <v>226</v>
      </c>
      <c r="AJ2038" s="447" t="s">
        <v>225</v>
      </c>
      <c r="AK2038" s="447" t="s">
        <v>225</v>
      </c>
      <c r="AL2038" s="447" t="s">
        <v>225</v>
      </c>
    </row>
    <row r="2039" spans="1:50" x14ac:dyDescent="0.3">
      <c r="A2039" s="447">
        <v>701291</v>
      </c>
      <c r="B2039" s="447" t="s">
        <v>319</v>
      </c>
      <c r="C2039" s="447" t="s">
        <v>226</v>
      </c>
      <c r="D2039" s="447" t="s">
        <v>224</v>
      </c>
      <c r="E2039" s="447" t="s">
        <v>224</v>
      </c>
      <c r="F2039" s="447" t="s">
        <v>224</v>
      </c>
      <c r="G2039" s="447" t="s">
        <v>224</v>
      </c>
      <c r="H2039" s="447" t="s">
        <v>226</v>
      </c>
      <c r="I2039" s="447" t="s">
        <v>224</v>
      </c>
      <c r="J2039" s="447" t="s">
        <v>224</v>
      </c>
      <c r="K2039" s="447" t="s">
        <v>226</v>
      </c>
      <c r="L2039" s="447" t="s">
        <v>224</v>
      </c>
      <c r="M2039" s="447" t="s">
        <v>224</v>
      </c>
      <c r="N2039" s="447" t="s">
        <v>226</v>
      </c>
      <c r="O2039" s="447" t="s">
        <v>224</v>
      </c>
      <c r="P2039" s="447" t="s">
        <v>224</v>
      </c>
      <c r="Q2039" s="447" t="s">
        <v>224</v>
      </c>
      <c r="R2039" s="447" t="s">
        <v>224</v>
      </c>
      <c r="S2039" s="447" t="s">
        <v>224</v>
      </c>
      <c r="T2039" s="447" t="s">
        <v>224</v>
      </c>
      <c r="U2039" s="447" t="s">
        <v>224</v>
      </c>
      <c r="V2039" s="447" t="s">
        <v>224</v>
      </c>
      <c r="W2039" s="447" t="s">
        <v>224</v>
      </c>
      <c r="X2039" s="447" t="s">
        <v>224</v>
      </c>
      <c r="Y2039" s="447" t="s">
        <v>224</v>
      </c>
      <c r="Z2039" s="447" t="s">
        <v>226</v>
      </c>
      <c r="AA2039" s="447" t="s">
        <v>224</v>
      </c>
      <c r="AB2039" s="447" t="s">
        <v>224</v>
      </c>
      <c r="AC2039" s="447" t="s">
        <v>224</v>
      </c>
      <c r="AD2039" s="447" t="s">
        <v>224</v>
      </c>
      <c r="AE2039" s="447" t="s">
        <v>224</v>
      </c>
      <c r="AF2039" s="447" t="s">
        <v>224</v>
      </c>
      <c r="AG2039" s="447" t="s">
        <v>224</v>
      </c>
      <c r="AH2039" s="447" t="s">
        <v>225</v>
      </c>
      <c r="AI2039" s="447" t="s">
        <v>225</v>
      </c>
      <c r="AJ2039" s="447" t="s">
        <v>225</v>
      </c>
      <c r="AK2039" s="447" t="s">
        <v>225</v>
      </c>
      <c r="AL2039" s="447" t="s">
        <v>225</v>
      </c>
    </row>
    <row r="2040" spans="1:50" x14ac:dyDescent="0.3">
      <c r="A2040" s="447">
        <v>703098</v>
      </c>
      <c r="B2040" s="447" t="s">
        <v>319</v>
      </c>
      <c r="C2040" s="447" t="s">
        <v>226</v>
      </c>
      <c r="D2040" s="447" t="s">
        <v>226</v>
      </c>
      <c r="E2040" s="447" t="s">
        <v>226</v>
      </c>
      <c r="F2040" s="447" t="s">
        <v>224</v>
      </c>
      <c r="G2040" s="447" t="s">
        <v>226</v>
      </c>
      <c r="H2040" s="447" t="s">
        <v>226</v>
      </c>
      <c r="I2040" s="447" t="s">
        <v>226</v>
      </c>
      <c r="J2040" s="447" t="s">
        <v>226</v>
      </c>
      <c r="K2040" s="447" t="s">
        <v>226</v>
      </c>
      <c r="L2040" s="447" t="s">
        <v>225</v>
      </c>
      <c r="M2040" s="447" t="s">
        <v>226</v>
      </c>
      <c r="N2040" s="447" t="s">
        <v>226</v>
      </c>
      <c r="O2040" s="447" t="s">
        <v>226</v>
      </c>
      <c r="P2040" s="447" t="s">
        <v>226</v>
      </c>
      <c r="Q2040" s="447" t="s">
        <v>226</v>
      </c>
      <c r="R2040" s="447" t="s">
        <v>226</v>
      </c>
      <c r="S2040" s="447" t="s">
        <v>226</v>
      </c>
      <c r="T2040" s="447" t="s">
        <v>226</v>
      </c>
      <c r="U2040" s="447" t="s">
        <v>224</v>
      </c>
      <c r="V2040" s="447" t="s">
        <v>225</v>
      </c>
      <c r="W2040" s="447" t="s">
        <v>225</v>
      </c>
      <c r="X2040" s="447" t="s">
        <v>224</v>
      </c>
      <c r="Y2040" s="447" t="s">
        <v>226</v>
      </c>
      <c r="Z2040" s="447" t="s">
        <v>225</v>
      </c>
      <c r="AA2040" s="447" t="s">
        <v>225</v>
      </c>
      <c r="AB2040" s="447" t="s">
        <v>225</v>
      </c>
      <c r="AC2040" s="447" t="s">
        <v>225</v>
      </c>
      <c r="AD2040" s="447" t="s">
        <v>225</v>
      </c>
      <c r="AE2040" s="447" t="s">
        <v>225</v>
      </c>
      <c r="AF2040" s="447" t="s">
        <v>225</v>
      </c>
      <c r="AG2040" s="447" t="s">
        <v>225</v>
      </c>
      <c r="AH2040" s="447" t="s">
        <v>225</v>
      </c>
      <c r="AI2040" s="447" t="s">
        <v>225</v>
      </c>
      <c r="AJ2040" s="447" t="s">
        <v>225</v>
      </c>
      <c r="AK2040" s="447" t="s">
        <v>225</v>
      </c>
      <c r="AL2040" s="447" t="s">
        <v>225</v>
      </c>
    </row>
    <row r="2041" spans="1:50" x14ac:dyDescent="0.3">
      <c r="A2041" s="447">
        <v>704347</v>
      </c>
      <c r="B2041" s="447" t="s">
        <v>319</v>
      </c>
      <c r="C2041" s="447" t="s">
        <v>226</v>
      </c>
      <c r="D2041" s="447" t="s">
        <v>224</v>
      </c>
      <c r="E2041" s="447" t="s">
        <v>226</v>
      </c>
      <c r="F2041" s="447" t="s">
        <v>226</v>
      </c>
      <c r="G2041" s="447" t="s">
        <v>224</v>
      </c>
      <c r="H2041" s="447" t="s">
        <v>224</v>
      </c>
      <c r="I2041" s="447" t="s">
        <v>226</v>
      </c>
      <c r="J2041" s="447" t="s">
        <v>224</v>
      </c>
      <c r="K2041" s="447" t="s">
        <v>226</v>
      </c>
      <c r="L2041" s="447" t="s">
        <v>224</v>
      </c>
      <c r="M2041" s="447" t="s">
        <v>226</v>
      </c>
      <c r="N2041" s="447" t="s">
        <v>224</v>
      </c>
      <c r="O2041" s="447" t="s">
        <v>226</v>
      </c>
      <c r="P2041" s="447" t="s">
        <v>226</v>
      </c>
      <c r="Q2041" s="447" t="s">
        <v>226</v>
      </c>
      <c r="R2041" s="447" t="s">
        <v>226</v>
      </c>
      <c r="S2041" s="447" t="s">
        <v>224</v>
      </c>
      <c r="T2041" s="447" t="s">
        <v>226</v>
      </c>
      <c r="U2041" s="447" t="s">
        <v>226</v>
      </c>
      <c r="V2041" s="447" t="s">
        <v>226</v>
      </c>
      <c r="W2041" s="447" t="s">
        <v>226</v>
      </c>
      <c r="X2041" s="447" t="s">
        <v>226</v>
      </c>
      <c r="Y2041" s="447" t="s">
        <v>226</v>
      </c>
      <c r="Z2041" s="447" t="s">
        <v>224</v>
      </c>
      <c r="AA2041" s="447" t="s">
        <v>225</v>
      </c>
      <c r="AB2041" s="447" t="s">
        <v>225</v>
      </c>
      <c r="AC2041" s="447" t="s">
        <v>225</v>
      </c>
      <c r="AD2041" s="447" t="s">
        <v>225</v>
      </c>
      <c r="AE2041" s="447" t="s">
        <v>225</v>
      </c>
      <c r="AF2041" s="447" t="s">
        <v>225</v>
      </c>
      <c r="AG2041" s="447" t="s">
        <v>225</v>
      </c>
      <c r="AH2041" s="447" t="s">
        <v>225</v>
      </c>
      <c r="AI2041" s="447" t="s">
        <v>225</v>
      </c>
      <c r="AJ2041" s="447" t="s">
        <v>225</v>
      </c>
      <c r="AK2041" s="447" t="s">
        <v>225</v>
      </c>
      <c r="AL2041" s="447" t="s">
        <v>225</v>
      </c>
    </row>
    <row r="2042" spans="1:50" x14ac:dyDescent="0.3">
      <c r="A2042" s="447">
        <v>704331</v>
      </c>
      <c r="B2042" s="447" t="s">
        <v>319</v>
      </c>
      <c r="C2042" s="447" t="s">
        <v>226</v>
      </c>
      <c r="D2042" s="447" t="s">
        <v>226</v>
      </c>
      <c r="E2042" s="447" t="s">
        <v>226</v>
      </c>
      <c r="F2042" s="447" t="s">
        <v>226</v>
      </c>
      <c r="G2042" s="447" t="s">
        <v>224</v>
      </c>
      <c r="H2042" s="447" t="s">
        <v>226</v>
      </c>
      <c r="I2042" s="447" t="s">
        <v>226</v>
      </c>
      <c r="J2042" s="447" t="s">
        <v>226</v>
      </c>
      <c r="K2042" s="447" t="s">
        <v>226</v>
      </c>
      <c r="L2042" s="447" t="s">
        <v>224</v>
      </c>
      <c r="M2042" s="447" t="s">
        <v>226</v>
      </c>
      <c r="N2042" s="447" t="s">
        <v>225</v>
      </c>
      <c r="O2042" s="447" t="s">
        <v>224</v>
      </c>
      <c r="P2042" s="447" t="s">
        <v>226</v>
      </c>
      <c r="Q2042" s="447" t="s">
        <v>226</v>
      </c>
      <c r="R2042" s="447" t="s">
        <v>226</v>
      </c>
      <c r="S2042" s="447" t="s">
        <v>226</v>
      </c>
      <c r="T2042" s="447" t="s">
        <v>225</v>
      </c>
      <c r="U2042" s="447" t="s">
        <v>224</v>
      </c>
      <c r="V2042" s="447" t="s">
        <v>226</v>
      </c>
      <c r="W2042" s="447" t="s">
        <v>226</v>
      </c>
      <c r="X2042" s="447" t="s">
        <v>226</v>
      </c>
      <c r="Y2042" s="447" t="s">
        <v>226</v>
      </c>
      <c r="Z2042" s="447" t="s">
        <v>225</v>
      </c>
      <c r="AA2042" s="447" t="s">
        <v>225</v>
      </c>
      <c r="AB2042" s="447" t="s">
        <v>225</v>
      </c>
      <c r="AC2042" s="447" t="s">
        <v>225</v>
      </c>
      <c r="AD2042" s="447" t="s">
        <v>225</v>
      </c>
      <c r="AE2042" s="447" t="s">
        <v>225</v>
      </c>
      <c r="AF2042" s="447" t="s">
        <v>225</v>
      </c>
      <c r="AG2042" s="447" t="s">
        <v>225</v>
      </c>
      <c r="AH2042" s="447" t="s">
        <v>225</v>
      </c>
      <c r="AI2042" s="447" t="s">
        <v>225</v>
      </c>
      <c r="AJ2042" s="447" t="s">
        <v>225</v>
      </c>
      <c r="AK2042" s="447" t="s">
        <v>225</v>
      </c>
      <c r="AL2042" s="447" t="s">
        <v>225</v>
      </c>
    </row>
    <row r="2043" spans="1:50" x14ac:dyDescent="0.3">
      <c r="A2043" s="447">
        <v>705350</v>
      </c>
      <c r="B2043" s="447" t="s">
        <v>319</v>
      </c>
      <c r="C2043" s="447" t="s">
        <v>226</v>
      </c>
      <c r="D2043" s="447" t="s">
        <v>226</v>
      </c>
      <c r="E2043" s="447" t="s">
        <v>224</v>
      </c>
      <c r="F2043" s="447" t="s">
        <v>224</v>
      </c>
      <c r="G2043" s="447" t="s">
        <v>224</v>
      </c>
      <c r="H2043" s="447" t="s">
        <v>224</v>
      </c>
      <c r="I2043" s="447" t="s">
        <v>224</v>
      </c>
      <c r="J2043" s="447" t="s">
        <v>226</v>
      </c>
      <c r="K2043" s="447" t="s">
        <v>226</v>
      </c>
      <c r="L2043" s="447" t="s">
        <v>224</v>
      </c>
      <c r="M2043" s="447" t="s">
        <v>226</v>
      </c>
      <c r="N2043" s="447" t="s">
        <v>224</v>
      </c>
      <c r="O2043" s="447" t="s">
        <v>226</v>
      </c>
      <c r="P2043" s="447" t="s">
        <v>226</v>
      </c>
      <c r="Q2043" s="447" t="s">
        <v>226</v>
      </c>
      <c r="R2043" s="447" t="s">
        <v>224</v>
      </c>
      <c r="S2043" s="447" t="s">
        <v>224</v>
      </c>
      <c r="T2043" s="447" t="s">
        <v>226</v>
      </c>
      <c r="U2043" s="447" t="s">
        <v>224</v>
      </c>
      <c r="V2043" s="447" t="s">
        <v>224</v>
      </c>
      <c r="W2043" s="447" t="s">
        <v>224</v>
      </c>
      <c r="X2043" s="447" t="s">
        <v>224</v>
      </c>
      <c r="Y2043" s="447" t="s">
        <v>224</v>
      </c>
      <c r="Z2043" s="447" t="s">
        <v>224</v>
      </c>
      <c r="AA2043" s="447" t="s">
        <v>225</v>
      </c>
      <c r="AB2043" s="447" t="s">
        <v>225</v>
      </c>
      <c r="AC2043" s="447" t="s">
        <v>225</v>
      </c>
      <c r="AD2043" s="447" t="s">
        <v>225</v>
      </c>
      <c r="AE2043" s="447" t="s">
        <v>225</v>
      </c>
      <c r="AF2043" s="447" t="s">
        <v>225</v>
      </c>
      <c r="AG2043" s="447" t="s">
        <v>225</v>
      </c>
      <c r="AH2043" s="447" t="s">
        <v>225</v>
      </c>
      <c r="AI2043" s="447" t="s">
        <v>225</v>
      </c>
      <c r="AJ2043" s="447" t="s">
        <v>225</v>
      </c>
      <c r="AK2043" s="447" t="s">
        <v>225</v>
      </c>
      <c r="AL2043" s="447" t="s">
        <v>225</v>
      </c>
    </row>
    <row r="2044" spans="1:50" x14ac:dyDescent="0.3">
      <c r="A2044" s="447">
        <v>706106</v>
      </c>
      <c r="B2044" s="447" t="s">
        <v>319</v>
      </c>
      <c r="C2044" s="447" t="s">
        <v>226</v>
      </c>
      <c r="D2044" s="447" t="s">
        <v>226</v>
      </c>
      <c r="E2044" s="447" t="s">
        <v>226</v>
      </c>
      <c r="F2044" s="447" t="s">
        <v>226</v>
      </c>
      <c r="G2044" s="447" t="s">
        <v>226</v>
      </c>
      <c r="H2044" s="447" t="s">
        <v>226</v>
      </c>
      <c r="I2044" s="447" t="s">
        <v>226</v>
      </c>
      <c r="J2044" s="447" t="s">
        <v>226</v>
      </c>
      <c r="K2044" s="447" t="s">
        <v>224</v>
      </c>
      <c r="L2044" s="447" t="s">
        <v>226</v>
      </c>
      <c r="M2044" s="447" t="s">
        <v>224</v>
      </c>
      <c r="N2044" s="447" t="s">
        <v>226</v>
      </c>
      <c r="O2044" s="447" t="s">
        <v>224</v>
      </c>
      <c r="P2044" s="447" t="s">
        <v>226</v>
      </c>
      <c r="Q2044" s="447" t="s">
        <v>226</v>
      </c>
      <c r="R2044" s="447" t="s">
        <v>226</v>
      </c>
      <c r="S2044" s="447" t="s">
        <v>224</v>
      </c>
      <c r="T2044" s="447" t="s">
        <v>226</v>
      </c>
      <c r="U2044" s="447" t="s">
        <v>226</v>
      </c>
      <c r="V2044" s="447" t="s">
        <v>226</v>
      </c>
      <c r="W2044" s="447" t="s">
        <v>226</v>
      </c>
      <c r="X2044" s="447" t="s">
        <v>226</v>
      </c>
      <c r="Y2044" s="447" t="s">
        <v>226</v>
      </c>
      <c r="Z2044" s="447" t="s">
        <v>226</v>
      </c>
      <c r="AA2044" s="447" t="s">
        <v>225</v>
      </c>
      <c r="AB2044" s="447" t="s">
        <v>225</v>
      </c>
      <c r="AC2044" s="447" t="s">
        <v>225</v>
      </c>
      <c r="AD2044" s="447" t="s">
        <v>225</v>
      </c>
      <c r="AE2044" s="447" t="s">
        <v>225</v>
      </c>
      <c r="AF2044" s="447" t="s">
        <v>225</v>
      </c>
      <c r="AG2044" s="447" t="s">
        <v>225</v>
      </c>
      <c r="AH2044" s="447" t="s">
        <v>225</v>
      </c>
      <c r="AI2044" s="447" t="s">
        <v>225</v>
      </c>
      <c r="AJ2044" s="447" t="s">
        <v>225</v>
      </c>
      <c r="AK2044" s="447" t="s">
        <v>225</v>
      </c>
      <c r="AL2044" s="447" t="s">
        <v>225</v>
      </c>
    </row>
    <row r="2045" spans="1:50" x14ac:dyDescent="0.3">
      <c r="A2045" s="447">
        <v>703910</v>
      </c>
      <c r="B2045" s="447" t="s">
        <v>319</v>
      </c>
      <c r="C2045" s="447" t="s">
        <v>226</v>
      </c>
      <c r="D2045" s="447" t="s">
        <v>225</v>
      </c>
      <c r="E2045" s="447" t="s">
        <v>224</v>
      </c>
      <c r="F2045" s="447" t="s">
        <v>224</v>
      </c>
      <c r="G2045" s="447" t="s">
        <v>226</v>
      </c>
      <c r="H2045" s="447" t="s">
        <v>226</v>
      </c>
      <c r="I2045" s="447" t="s">
        <v>224</v>
      </c>
      <c r="J2045" s="447" t="s">
        <v>224</v>
      </c>
      <c r="K2045" s="447" t="s">
        <v>226</v>
      </c>
      <c r="L2045" s="447" t="s">
        <v>224</v>
      </c>
      <c r="M2045" s="447" t="s">
        <v>226</v>
      </c>
      <c r="N2045" s="447" t="s">
        <v>224</v>
      </c>
      <c r="O2045" s="447" t="s">
        <v>226</v>
      </c>
      <c r="P2045" s="447" t="s">
        <v>226</v>
      </c>
      <c r="Q2045" s="447" t="s">
        <v>226</v>
      </c>
      <c r="R2045" s="447" t="s">
        <v>226</v>
      </c>
      <c r="S2045" s="447" t="s">
        <v>225</v>
      </c>
      <c r="T2045" s="447" t="s">
        <v>226</v>
      </c>
      <c r="U2045" s="447" t="s">
        <v>226</v>
      </c>
      <c r="V2045" s="447" t="s">
        <v>226</v>
      </c>
      <c r="W2045" s="447" t="s">
        <v>225</v>
      </c>
      <c r="X2045" s="447" t="s">
        <v>226</v>
      </c>
      <c r="Y2045" s="447" t="s">
        <v>226</v>
      </c>
      <c r="Z2045" s="447" t="s">
        <v>224</v>
      </c>
      <c r="AA2045" s="447" t="s">
        <v>225</v>
      </c>
      <c r="AB2045" s="447" t="s">
        <v>225</v>
      </c>
      <c r="AC2045" s="447" t="s">
        <v>225</v>
      </c>
      <c r="AD2045" s="447" t="s">
        <v>225</v>
      </c>
      <c r="AE2045" s="447" t="s">
        <v>225</v>
      </c>
      <c r="AF2045" s="447" t="s">
        <v>225</v>
      </c>
      <c r="AG2045" s="447" t="s">
        <v>225</v>
      </c>
      <c r="AH2045" s="447" t="s">
        <v>225</v>
      </c>
      <c r="AI2045" s="447" t="s">
        <v>225</v>
      </c>
      <c r="AJ2045" s="447" t="s">
        <v>225</v>
      </c>
      <c r="AK2045" s="447" t="s">
        <v>225</v>
      </c>
      <c r="AL2045" s="447" t="s">
        <v>225</v>
      </c>
    </row>
    <row r="2046" spans="1:50" x14ac:dyDescent="0.3">
      <c r="A2046" s="447">
        <v>704332</v>
      </c>
      <c r="B2046" s="447" t="s">
        <v>319</v>
      </c>
      <c r="C2046" s="447" t="s">
        <v>226</v>
      </c>
      <c r="D2046" s="447" t="s">
        <v>226</v>
      </c>
      <c r="E2046" s="447" t="s">
        <v>224</v>
      </c>
      <c r="F2046" s="447" t="s">
        <v>224</v>
      </c>
      <c r="G2046" s="447" t="s">
        <v>224</v>
      </c>
      <c r="H2046" s="447" t="s">
        <v>226</v>
      </c>
      <c r="I2046" s="447" t="s">
        <v>226</v>
      </c>
      <c r="J2046" s="447" t="s">
        <v>224</v>
      </c>
      <c r="K2046" s="447" t="s">
        <v>226</v>
      </c>
      <c r="L2046" s="447" t="s">
        <v>226</v>
      </c>
      <c r="M2046" s="447" t="s">
        <v>224</v>
      </c>
      <c r="N2046" s="447" t="s">
        <v>224</v>
      </c>
      <c r="O2046" s="447" t="s">
        <v>224</v>
      </c>
      <c r="P2046" s="447" t="s">
        <v>224</v>
      </c>
      <c r="Q2046" s="447" t="s">
        <v>226</v>
      </c>
      <c r="R2046" s="447" t="s">
        <v>226</v>
      </c>
      <c r="S2046" s="447" t="s">
        <v>224</v>
      </c>
      <c r="T2046" s="447" t="s">
        <v>226</v>
      </c>
      <c r="U2046" s="447" t="s">
        <v>224</v>
      </c>
      <c r="V2046" s="447" t="s">
        <v>224</v>
      </c>
      <c r="W2046" s="447" t="s">
        <v>226</v>
      </c>
      <c r="X2046" s="447" t="s">
        <v>224</v>
      </c>
      <c r="Y2046" s="447" t="s">
        <v>226</v>
      </c>
      <c r="Z2046" s="447" t="s">
        <v>224</v>
      </c>
      <c r="AA2046" s="447" t="s">
        <v>225</v>
      </c>
      <c r="AB2046" s="447" t="s">
        <v>225</v>
      </c>
      <c r="AC2046" s="447" t="s">
        <v>225</v>
      </c>
      <c r="AD2046" s="447" t="s">
        <v>225</v>
      </c>
      <c r="AE2046" s="447" t="s">
        <v>225</v>
      </c>
      <c r="AF2046" s="447" t="s">
        <v>225</v>
      </c>
      <c r="AG2046" s="447" t="s">
        <v>225</v>
      </c>
      <c r="AH2046" s="447" t="s">
        <v>225</v>
      </c>
      <c r="AI2046" s="447" t="s">
        <v>225</v>
      </c>
      <c r="AJ2046" s="447" t="s">
        <v>225</v>
      </c>
      <c r="AK2046" s="447" t="s">
        <v>225</v>
      </c>
      <c r="AL2046" s="447" t="s">
        <v>225</v>
      </c>
    </row>
    <row r="2047" spans="1:50" x14ac:dyDescent="0.3">
      <c r="A2047" s="447">
        <v>700788</v>
      </c>
      <c r="B2047" s="447" t="s">
        <v>319</v>
      </c>
      <c r="C2047" s="447" t="s">
        <v>226</v>
      </c>
      <c r="D2047" s="447" t="s">
        <v>226</v>
      </c>
      <c r="E2047" s="447" t="s">
        <v>226</v>
      </c>
      <c r="F2047" s="447" t="s">
        <v>226</v>
      </c>
      <c r="G2047" s="447" t="s">
        <v>226</v>
      </c>
      <c r="H2047" s="447" t="s">
        <v>226</v>
      </c>
      <c r="I2047" s="447" t="s">
        <v>226</v>
      </c>
      <c r="J2047" s="447" t="s">
        <v>226</v>
      </c>
      <c r="K2047" s="447" t="s">
        <v>226</v>
      </c>
      <c r="L2047" s="447" t="s">
        <v>226</v>
      </c>
      <c r="M2047" s="447" t="s">
        <v>226</v>
      </c>
      <c r="N2047" s="447" t="s">
        <v>226</v>
      </c>
      <c r="O2047" s="447" t="s">
        <v>226</v>
      </c>
      <c r="P2047" s="447" t="s">
        <v>226</v>
      </c>
      <c r="Q2047" s="447" t="s">
        <v>226</v>
      </c>
      <c r="R2047" s="447" t="s">
        <v>226</v>
      </c>
      <c r="S2047" s="447" t="s">
        <v>226</v>
      </c>
      <c r="T2047" s="447" t="s">
        <v>226</v>
      </c>
      <c r="U2047" s="447" t="s">
        <v>226</v>
      </c>
      <c r="V2047" s="447" t="s">
        <v>226</v>
      </c>
      <c r="W2047" s="447" t="s">
        <v>224</v>
      </c>
      <c r="X2047" s="447" t="s">
        <v>224</v>
      </c>
      <c r="Y2047" s="447" t="s">
        <v>226</v>
      </c>
      <c r="Z2047" s="447" t="s">
        <v>224</v>
      </c>
      <c r="AA2047" s="447" t="s">
        <v>224</v>
      </c>
      <c r="AB2047" s="447" t="s">
        <v>224</v>
      </c>
      <c r="AC2047" s="447" t="s">
        <v>225</v>
      </c>
      <c r="AD2047" s="447" t="s">
        <v>225</v>
      </c>
      <c r="AE2047" s="447" t="s">
        <v>224</v>
      </c>
      <c r="AF2047" s="447" t="s">
        <v>224</v>
      </c>
      <c r="AG2047" s="447" t="s">
        <v>226</v>
      </c>
      <c r="AH2047" s="447" t="s">
        <v>225</v>
      </c>
      <c r="AI2047" s="447" t="s">
        <v>225</v>
      </c>
      <c r="AJ2047" s="447" t="s">
        <v>224</v>
      </c>
      <c r="AK2047" s="447" t="s">
        <v>225</v>
      </c>
      <c r="AL2047" s="447" t="s">
        <v>225</v>
      </c>
      <c r="AM2047" s="447" t="s">
        <v>225</v>
      </c>
    </row>
    <row r="2048" spans="1:50" x14ac:dyDescent="0.3">
      <c r="A2048" s="447">
        <v>703001</v>
      </c>
      <c r="B2048" s="447" t="s">
        <v>693</v>
      </c>
      <c r="C2048" s="447" t="s">
        <v>226</v>
      </c>
      <c r="D2048" s="447" t="s">
        <v>226</v>
      </c>
      <c r="E2048" s="447" t="s">
        <v>224</v>
      </c>
      <c r="F2048" s="447" t="s">
        <v>226</v>
      </c>
      <c r="G2048" s="447" t="s">
        <v>224</v>
      </c>
      <c r="H2048" s="447" t="s">
        <v>226</v>
      </c>
      <c r="I2048" s="447" t="s">
        <v>224</v>
      </c>
      <c r="J2048" s="447" t="s">
        <v>224</v>
      </c>
      <c r="K2048" s="447" t="s">
        <v>226</v>
      </c>
      <c r="L2048" s="447" t="s">
        <v>224</v>
      </c>
      <c r="M2048" s="447" t="s">
        <v>226</v>
      </c>
      <c r="N2048" s="447" t="s">
        <v>226</v>
      </c>
      <c r="O2048" s="447" t="s">
        <v>226</v>
      </c>
      <c r="P2048" s="447" t="s">
        <v>226</v>
      </c>
      <c r="Q2048" s="447" t="s">
        <v>226</v>
      </c>
      <c r="R2048" s="447" t="s">
        <v>224</v>
      </c>
      <c r="S2048" s="447" t="s">
        <v>226</v>
      </c>
      <c r="T2048" s="447" t="s">
        <v>226</v>
      </c>
      <c r="U2048" s="447" t="s">
        <v>224</v>
      </c>
      <c r="V2048" s="447" t="s">
        <v>224</v>
      </c>
      <c r="W2048" s="447" t="s">
        <v>224</v>
      </c>
      <c r="X2048" s="447" t="s">
        <v>224</v>
      </c>
      <c r="Y2048" s="447" t="s">
        <v>224</v>
      </c>
      <c r="Z2048" s="447" t="s">
        <v>226</v>
      </c>
      <c r="AA2048" s="447" t="s">
        <v>225</v>
      </c>
      <c r="AB2048" s="447" t="s">
        <v>225</v>
      </c>
      <c r="AC2048" s="447" t="s">
        <v>225</v>
      </c>
      <c r="AD2048" s="447" t="s">
        <v>225</v>
      </c>
      <c r="AE2048" s="447" t="s">
        <v>225</v>
      </c>
      <c r="AF2048" s="447" t="s">
        <v>225</v>
      </c>
      <c r="AG2048" s="447" t="s">
        <v>293</v>
      </c>
      <c r="AH2048" s="447" t="s">
        <v>293</v>
      </c>
      <c r="AI2048" s="447" t="s">
        <v>293</v>
      </c>
      <c r="AJ2048" s="447" t="s">
        <v>293</v>
      </c>
      <c r="AK2048" s="447" t="s">
        <v>293</v>
      </c>
      <c r="AL2048" s="447" t="s">
        <v>293</v>
      </c>
      <c r="AM2048" s="447" t="s">
        <v>293</v>
      </c>
      <c r="AN2048" s="447" t="s">
        <v>293</v>
      </c>
      <c r="AO2048" s="447" t="s">
        <v>293</v>
      </c>
      <c r="AP2048" s="447" t="s">
        <v>293</v>
      </c>
      <c r="AQ2048" s="447" t="s">
        <v>293</v>
      </c>
      <c r="AR2048" s="447" t="s">
        <v>293</v>
      </c>
      <c r="AS2048" s="447" t="s">
        <v>293</v>
      </c>
      <c r="AT2048" s="447" t="s">
        <v>293</v>
      </c>
      <c r="AU2048" s="447" t="s">
        <v>293</v>
      </c>
      <c r="AV2048" s="447" t="s">
        <v>293</v>
      </c>
      <c r="AW2048" s="447" t="s">
        <v>293</v>
      </c>
      <c r="AX2048" s="447" t="s">
        <v>293</v>
      </c>
    </row>
    <row r="2049" spans="1:50" x14ac:dyDescent="0.3">
      <c r="A2049" s="447">
        <v>703437</v>
      </c>
      <c r="B2049" s="447" t="s">
        <v>693</v>
      </c>
      <c r="C2049" s="447" t="s">
        <v>226</v>
      </c>
      <c r="D2049" s="447" t="s">
        <v>224</v>
      </c>
      <c r="E2049" s="447" t="s">
        <v>226</v>
      </c>
      <c r="F2049" s="447" t="s">
        <v>226</v>
      </c>
      <c r="G2049" s="447" t="s">
        <v>226</v>
      </c>
      <c r="H2049" s="447" t="s">
        <v>226</v>
      </c>
      <c r="I2049" s="447" t="s">
        <v>224</v>
      </c>
      <c r="J2049" s="447" t="s">
        <v>224</v>
      </c>
      <c r="K2049" s="447" t="s">
        <v>226</v>
      </c>
      <c r="L2049" s="447" t="s">
        <v>224</v>
      </c>
      <c r="M2049" s="447" t="s">
        <v>224</v>
      </c>
      <c r="N2049" s="447" t="s">
        <v>226</v>
      </c>
      <c r="O2049" s="447" t="s">
        <v>224</v>
      </c>
      <c r="P2049" s="447" t="s">
        <v>224</v>
      </c>
      <c r="Q2049" s="447" t="s">
        <v>224</v>
      </c>
      <c r="R2049" s="447" t="s">
        <v>224</v>
      </c>
      <c r="S2049" s="447" t="s">
        <v>224</v>
      </c>
      <c r="T2049" s="447" t="s">
        <v>224</v>
      </c>
      <c r="U2049" s="447" t="s">
        <v>226</v>
      </c>
      <c r="V2049" s="447" t="s">
        <v>224</v>
      </c>
      <c r="W2049" s="447" t="s">
        <v>224</v>
      </c>
      <c r="X2049" s="447" t="s">
        <v>224</v>
      </c>
      <c r="Y2049" s="447" t="s">
        <v>224</v>
      </c>
      <c r="Z2049" s="447" t="s">
        <v>224</v>
      </c>
      <c r="AA2049" s="447" t="s">
        <v>225</v>
      </c>
      <c r="AB2049" s="447" t="s">
        <v>225</v>
      </c>
      <c r="AC2049" s="447" t="s">
        <v>225</v>
      </c>
      <c r="AD2049" s="447" t="s">
        <v>225</v>
      </c>
      <c r="AE2049" s="447" t="s">
        <v>225</v>
      </c>
      <c r="AF2049" s="447" t="s">
        <v>225</v>
      </c>
      <c r="AG2049" s="447" t="s">
        <v>293</v>
      </c>
      <c r="AH2049" s="447" t="s">
        <v>293</v>
      </c>
      <c r="AI2049" s="447" t="s">
        <v>293</v>
      </c>
      <c r="AJ2049" s="447" t="s">
        <v>293</v>
      </c>
      <c r="AK2049" s="447" t="s">
        <v>293</v>
      </c>
      <c r="AL2049" s="447" t="s">
        <v>293</v>
      </c>
      <c r="AM2049" s="447" t="s">
        <v>293</v>
      </c>
      <c r="AN2049" s="447" t="s">
        <v>293</v>
      </c>
      <c r="AO2049" s="447" t="s">
        <v>293</v>
      </c>
      <c r="AP2049" s="447" t="s">
        <v>293</v>
      </c>
      <c r="AQ2049" s="447" t="s">
        <v>293</v>
      </c>
      <c r="AR2049" s="447" t="s">
        <v>293</v>
      </c>
      <c r="AS2049" s="447" t="s">
        <v>293</v>
      </c>
      <c r="AT2049" s="447" t="s">
        <v>293</v>
      </c>
      <c r="AU2049" s="447" t="s">
        <v>293</v>
      </c>
      <c r="AV2049" s="447" t="s">
        <v>293</v>
      </c>
      <c r="AW2049" s="447" t="s">
        <v>293</v>
      </c>
      <c r="AX2049" s="447" t="s">
        <v>293</v>
      </c>
    </row>
    <row r="2050" spans="1:50" x14ac:dyDescent="0.3">
      <c r="A2050" s="447">
        <v>703669</v>
      </c>
      <c r="B2050" s="447" t="s">
        <v>693</v>
      </c>
      <c r="C2050" s="447" t="s">
        <v>226</v>
      </c>
      <c r="D2050" s="447" t="s">
        <v>226</v>
      </c>
      <c r="E2050" s="447" t="s">
        <v>226</v>
      </c>
      <c r="F2050" s="447" t="s">
        <v>224</v>
      </c>
      <c r="G2050" s="447" t="s">
        <v>226</v>
      </c>
      <c r="H2050" s="447" t="s">
        <v>224</v>
      </c>
      <c r="I2050" s="447" t="s">
        <v>224</v>
      </c>
      <c r="J2050" s="447" t="s">
        <v>226</v>
      </c>
      <c r="K2050" s="447" t="s">
        <v>226</v>
      </c>
      <c r="L2050" s="447" t="s">
        <v>224</v>
      </c>
      <c r="M2050" s="447" t="s">
        <v>224</v>
      </c>
      <c r="N2050" s="447" t="s">
        <v>226</v>
      </c>
      <c r="O2050" s="447" t="s">
        <v>226</v>
      </c>
      <c r="P2050" s="447" t="s">
        <v>226</v>
      </c>
      <c r="Q2050" s="447" t="s">
        <v>226</v>
      </c>
      <c r="R2050" s="447" t="s">
        <v>226</v>
      </c>
      <c r="S2050" s="447" t="s">
        <v>224</v>
      </c>
      <c r="T2050" s="447" t="s">
        <v>226</v>
      </c>
      <c r="U2050" s="447" t="s">
        <v>224</v>
      </c>
      <c r="V2050" s="447" t="s">
        <v>224</v>
      </c>
      <c r="W2050" s="447" t="s">
        <v>225</v>
      </c>
      <c r="X2050" s="447" t="s">
        <v>224</v>
      </c>
      <c r="Y2050" s="447" t="s">
        <v>224</v>
      </c>
      <c r="Z2050" s="447" t="s">
        <v>224</v>
      </c>
      <c r="AA2050" s="447" t="s">
        <v>225</v>
      </c>
      <c r="AB2050" s="447" t="s">
        <v>225</v>
      </c>
      <c r="AC2050" s="447" t="s">
        <v>225</v>
      </c>
      <c r="AD2050" s="447" t="s">
        <v>225</v>
      </c>
      <c r="AE2050" s="447" t="s">
        <v>225</v>
      </c>
      <c r="AF2050" s="447" t="s">
        <v>225</v>
      </c>
      <c r="AG2050" s="447" t="s">
        <v>293</v>
      </c>
      <c r="AH2050" s="447" t="s">
        <v>293</v>
      </c>
      <c r="AI2050" s="447" t="s">
        <v>293</v>
      </c>
      <c r="AJ2050" s="447" t="s">
        <v>293</v>
      </c>
      <c r="AK2050" s="447" t="s">
        <v>293</v>
      </c>
      <c r="AL2050" s="447" t="s">
        <v>293</v>
      </c>
      <c r="AM2050" s="447" t="s">
        <v>293</v>
      </c>
      <c r="AN2050" s="447" t="s">
        <v>293</v>
      </c>
      <c r="AO2050" s="447" t="s">
        <v>293</v>
      </c>
      <c r="AP2050" s="447" t="s">
        <v>293</v>
      </c>
      <c r="AQ2050" s="447" t="s">
        <v>293</v>
      </c>
      <c r="AR2050" s="447" t="s">
        <v>293</v>
      </c>
      <c r="AS2050" s="447" t="s">
        <v>293</v>
      </c>
      <c r="AT2050" s="447" t="s">
        <v>293</v>
      </c>
      <c r="AU2050" s="447" t="s">
        <v>293</v>
      </c>
      <c r="AV2050" s="447" t="s">
        <v>293</v>
      </c>
      <c r="AW2050" s="447" t="s">
        <v>293</v>
      </c>
      <c r="AX2050" s="447" t="s">
        <v>293</v>
      </c>
    </row>
    <row r="2051" spans="1:50" x14ac:dyDescent="0.3">
      <c r="A2051" s="447">
        <v>704175</v>
      </c>
      <c r="B2051" s="447" t="s">
        <v>693</v>
      </c>
      <c r="C2051" s="447" t="s">
        <v>226</v>
      </c>
      <c r="D2051" s="447" t="s">
        <v>226</v>
      </c>
      <c r="E2051" s="447" t="s">
        <v>224</v>
      </c>
      <c r="F2051" s="447" t="s">
        <v>224</v>
      </c>
      <c r="G2051" s="447" t="s">
        <v>224</v>
      </c>
      <c r="H2051" s="447" t="s">
        <v>224</v>
      </c>
      <c r="I2051" s="447" t="s">
        <v>224</v>
      </c>
      <c r="J2051" s="447" t="s">
        <v>224</v>
      </c>
      <c r="K2051" s="447" t="s">
        <v>226</v>
      </c>
      <c r="L2051" s="447" t="s">
        <v>224</v>
      </c>
      <c r="M2051" s="447" t="s">
        <v>224</v>
      </c>
      <c r="N2051" s="447" t="s">
        <v>224</v>
      </c>
      <c r="O2051" s="447" t="s">
        <v>224</v>
      </c>
      <c r="P2051" s="447" t="s">
        <v>224</v>
      </c>
      <c r="Q2051" s="447" t="s">
        <v>226</v>
      </c>
      <c r="R2051" s="447" t="s">
        <v>226</v>
      </c>
      <c r="S2051" s="447" t="s">
        <v>224</v>
      </c>
      <c r="T2051" s="447" t="s">
        <v>226</v>
      </c>
      <c r="U2051" s="447" t="s">
        <v>226</v>
      </c>
      <c r="V2051" s="447" t="s">
        <v>224</v>
      </c>
      <c r="W2051" s="447" t="s">
        <v>225</v>
      </c>
      <c r="X2051" s="447" t="s">
        <v>224</v>
      </c>
      <c r="Y2051" s="447" t="s">
        <v>224</v>
      </c>
      <c r="Z2051" s="447" t="s">
        <v>224</v>
      </c>
      <c r="AA2051" s="447" t="s">
        <v>225</v>
      </c>
      <c r="AB2051" s="447" t="s">
        <v>225</v>
      </c>
      <c r="AC2051" s="447" t="s">
        <v>225</v>
      </c>
      <c r="AD2051" s="447" t="s">
        <v>225</v>
      </c>
      <c r="AE2051" s="447" t="s">
        <v>225</v>
      </c>
      <c r="AF2051" s="447" t="s">
        <v>225</v>
      </c>
      <c r="AG2051" s="447" t="s">
        <v>293</v>
      </c>
      <c r="AH2051" s="447" t="s">
        <v>293</v>
      </c>
      <c r="AI2051" s="447" t="s">
        <v>293</v>
      </c>
      <c r="AJ2051" s="447" t="s">
        <v>293</v>
      </c>
      <c r="AK2051" s="447" t="s">
        <v>293</v>
      </c>
      <c r="AL2051" s="447" t="s">
        <v>293</v>
      </c>
      <c r="AM2051" s="447" t="s">
        <v>293</v>
      </c>
      <c r="AN2051" s="447" t="s">
        <v>293</v>
      </c>
      <c r="AO2051" s="447" t="s">
        <v>293</v>
      </c>
      <c r="AP2051" s="447" t="s">
        <v>293</v>
      </c>
      <c r="AQ2051" s="447" t="s">
        <v>293</v>
      </c>
      <c r="AR2051" s="447" t="s">
        <v>293</v>
      </c>
      <c r="AS2051" s="447" t="s">
        <v>293</v>
      </c>
      <c r="AT2051" s="447" t="s">
        <v>293</v>
      </c>
      <c r="AU2051" s="447" t="s">
        <v>293</v>
      </c>
      <c r="AV2051" s="447" t="s">
        <v>293</v>
      </c>
      <c r="AW2051" s="447" t="s">
        <v>293</v>
      </c>
      <c r="AX2051" s="447" t="s">
        <v>293</v>
      </c>
    </row>
    <row r="2052" spans="1:50" x14ac:dyDescent="0.3">
      <c r="A2052" s="447">
        <v>704705</v>
      </c>
      <c r="B2052" s="447" t="s">
        <v>693</v>
      </c>
      <c r="C2052" s="447" t="s">
        <v>226</v>
      </c>
      <c r="D2052" s="447" t="s">
        <v>224</v>
      </c>
      <c r="E2052" s="447" t="s">
        <v>224</v>
      </c>
      <c r="F2052" s="447" t="s">
        <v>224</v>
      </c>
      <c r="G2052" s="447" t="s">
        <v>226</v>
      </c>
      <c r="H2052" s="447" t="s">
        <v>226</v>
      </c>
      <c r="I2052" s="447" t="s">
        <v>226</v>
      </c>
      <c r="J2052" s="447" t="s">
        <v>226</v>
      </c>
      <c r="K2052" s="447" t="s">
        <v>224</v>
      </c>
      <c r="L2052" s="447" t="s">
        <v>224</v>
      </c>
      <c r="M2052" s="447" t="s">
        <v>226</v>
      </c>
      <c r="N2052" s="447" t="s">
        <v>224</v>
      </c>
      <c r="O2052" s="447" t="s">
        <v>224</v>
      </c>
      <c r="P2052" s="447" t="s">
        <v>224</v>
      </c>
      <c r="Q2052" s="447" t="s">
        <v>226</v>
      </c>
      <c r="R2052" s="447" t="s">
        <v>226</v>
      </c>
      <c r="S2052" s="447" t="s">
        <v>224</v>
      </c>
      <c r="T2052" s="447" t="s">
        <v>224</v>
      </c>
      <c r="U2052" s="447" t="s">
        <v>226</v>
      </c>
      <c r="V2052" s="447" t="s">
        <v>224</v>
      </c>
      <c r="W2052" s="447" t="s">
        <v>226</v>
      </c>
      <c r="X2052" s="447" t="s">
        <v>226</v>
      </c>
      <c r="Y2052" s="447" t="s">
        <v>224</v>
      </c>
      <c r="Z2052" s="447" t="s">
        <v>224</v>
      </c>
      <c r="AA2052" s="447" t="s">
        <v>225</v>
      </c>
      <c r="AB2052" s="447" t="s">
        <v>225</v>
      </c>
      <c r="AC2052" s="447" t="s">
        <v>225</v>
      </c>
      <c r="AD2052" s="447" t="s">
        <v>225</v>
      </c>
      <c r="AE2052" s="447" t="s">
        <v>225</v>
      </c>
      <c r="AF2052" s="447" t="s">
        <v>225</v>
      </c>
      <c r="AG2052" s="447" t="s">
        <v>293</v>
      </c>
      <c r="AH2052" s="447" t="s">
        <v>293</v>
      </c>
      <c r="AI2052" s="447" t="s">
        <v>293</v>
      </c>
      <c r="AJ2052" s="447" t="s">
        <v>293</v>
      </c>
      <c r="AK2052" s="447" t="s">
        <v>293</v>
      </c>
      <c r="AL2052" s="447" t="s">
        <v>293</v>
      </c>
      <c r="AM2052" s="447" t="s">
        <v>293</v>
      </c>
      <c r="AN2052" s="447" t="s">
        <v>293</v>
      </c>
      <c r="AO2052" s="447" t="s">
        <v>293</v>
      </c>
      <c r="AP2052" s="447" t="s">
        <v>293</v>
      </c>
      <c r="AQ2052" s="447" t="s">
        <v>293</v>
      </c>
      <c r="AR2052" s="447" t="s">
        <v>293</v>
      </c>
      <c r="AS2052" s="447" t="s">
        <v>293</v>
      </c>
      <c r="AT2052" s="447" t="s">
        <v>293</v>
      </c>
      <c r="AU2052" s="447" t="s">
        <v>293</v>
      </c>
      <c r="AV2052" s="447" t="s">
        <v>293</v>
      </c>
      <c r="AW2052" s="447" t="s">
        <v>293</v>
      </c>
      <c r="AX2052" s="447" t="s">
        <v>293</v>
      </c>
    </row>
    <row r="2053" spans="1:50" x14ac:dyDescent="0.3">
      <c r="A2053" s="447">
        <v>705283</v>
      </c>
      <c r="B2053" s="447" t="s">
        <v>693</v>
      </c>
      <c r="C2053" s="447" t="s">
        <v>226</v>
      </c>
      <c r="D2053" s="447" t="s">
        <v>226</v>
      </c>
      <c r="E2053" s="447" t="s">
        <v>224</v>
      </c>
      <c r="F2053" s="447" t="s">
        <v>224</v>
      </c>
      <c r="G2053" s="447" t="s">
        <v>224</v>
      </c>
      <c r="H2053" s="447" t="s">
        <v>224</v>
      </c>
      <c r="I2053" s="447" t="s">
        <v>226</v>
      </c>
      <c r="J2053" s="447" t="s">
        <v>226</v>
      </c>
      <c r="K2053" s="447" t="s">
        <v>226</v>
      </c>
      <c r="L2053" s="447" t="s">
        <v>224</v>
      </c>
      <c r="M2053" s="447" t="s">
        <v>224</v>
      </c>
      <c r="N2053" s="447" t="s">
        <v>226</v>
      </c>
      <c r="O2053" s="447" t="s">
        <v>226</v>
      </c>
      <c r="P2053" s="447" t="s">
        <v>226</v>
      </c>
      <c r="Q2053" s="447" t="s">
        <v>226</v>
      </c>
      <c r="R2053" s="447" t="s">
        <v>226</v>
      </c>
      <c r="S2053" s="447" t="s">
        <v>224</v>
      </c>
      <c r="T2053" s="447" t="s">
        <v>224</v>
      </c>
      <c r="U2053" s="447" t="s">
        <v>224</v>
      </c>
      <c r="V2053" s="447" t="s">
        <v>226</v>
      </c>
      <c r="W2053" s="447" t="s">
        <v>225</v>
      </c>
      <c r="X2053" s="447" t="s">
        <v>226</v>
      </c>
      <c r="Y2053" s="447" t="s">
        <v>226</v>
      </c>
      <c r="Z2053" s="447" t="s">
        <v>224</v>
      </c>
      <c r="AA2053" s="447" t="s">
        <v>225</v>
      </c>
      <c r="AB2053" s="447" t="s">
        <v>225</v>
      </c>
      <c r="AC2053" s="447" t="s">
        <v>225</v>
      </c>
      <c r="AD2053" s="447" t="s">
        <v>225</v>
      </c>
      <c r="AE2053" s="447" t="s">
        <v>225</v>
      </c>
      <c r="AF2053" s="447" t="s">
        <v>225</v>
      </c>
      <c r="AG2053" s="447" t="s">
        <v>293</v>
      </c>
      <c r="AH2053" s="447" t="s">
        <v>293</v>
      </c>
      <c r="AI2053" s="447" t="s">
        <v>293</v>
      </c>
      <c r="AJ2053" s="447" t="s">
        <v>293</v>
      </c>
      <c r="AK2053" s="447" t="s">
        <v>293</v>
      </c>
      <c r="AL2053" s="447" t="s">
        <v>293</v>
      </c>
      <c r="AM2053" s="447" t="s">
        <v>293</v>
      </c>
      <c r="AN2053" s="447" t="s">
        <v>293</v>
      </c>
      <c r="AO2053" s="447" t="s">
        <v>293</v>
      </c>
      <c r="AP2053" s="447" t="s">
        <v>293</v>
      </c>
      <c r="AQ2053" s="447" t="s">
        <v>293</v>
      </c>
      <c r="AR2053" s="447" t="s">
        <v>293</v>
      </c>
      <c r="AS2053" s="447" t="s">
        <v>293</v>
      </c>
      <c r="AT2053" s="447" t="s">
        <v>293</v>
      </c>
      <c r="AU2053" s="447" t="s">
        <v>293</v>
      </c>
      <c r="AV2053" s="447" t="s">
        <v>293</v>
      </c>
      <c r="AW2053" s="447" t="s">
        <v>293</v>
      </c>
      <c r="AX2053" s="447" t="s">
        <v>293</v>
      </c>
    </row>
    <row r="2054" spans="1:50" x14ac:dyDescent="0.3">
      <c r="A2054" s="447">
        <v>705427</v>
      </c>
      <c r="B2054" s="447" t="s">
        <v>693</v>
      </c>
      <c r="C2054" s="447" t="s">
        <v>226</v>
      </c>
      <c r="D2054" s="447" t="s">
        <v>224</v>
      </c>
      <c r="E2054" s="447" t="s">
        <v>226</v>
      </c>
      <c r="F2054" s="447" t="s">
        <v>224</v>
      </c>
      <c r="G2054" s="447" t="s">
        <v>226</v>
      </c>
      <c r="H2054" s="447" t="s">
        <v>224</v>
      </c>
      <c r="I2054" s="447" t="s">
        <v>226</v>
      </c>
      <c r="J2054" s="447" t="s">
        <v>224</v>
      </c>
      <c r="K2054" s="447" t="s">
        <v>224</v>
      </c>
      <c r="L2054" s="447" t="s">
        <v>224</v>
      </c>
      <c r="M2054" s="447" t="s">
        <v>224</v>
      </c>
      <c r="N2054" s="447" t="s">
        <v>224</v>
      </c>
      <c r="O2054" s="447" t="s">
        <v>224</v>
      </c>
      <c r="P2054" s="447" t="s">
        <v>226</v>
      </c>
      <c r="Q2054" s="447" t="s">
        <v>224</v>
      </c>
      <c r="R2054" s="447" t="s">
        <v>226</v>
      </c>
      <c r="S2054" s="447" t="s">
        <v>226</v>
      </c>
      <c r="T2054" s="447" t="s">
        <v>226</v>
      </c>
      <c r="U2054" s="447" t="s">
        <v>226</v>
      </c>
      <c r="V2054" s="447" t="s">
        <v>224</v>
      </c>
      <c r="W2054" s="447" t="s">
        <v>224</v>
      </c>
      <c r="X2054" s="447" t="s">
        <v>226</v>
      </c>
      <c r="Y2054" s="447" t="s">
        <v>226</v>
      </c>
      <c r="Z2054" s="447" t="s">
        <v>226</v>
      </c>
      <c r="AA2054" s="447" t="s">
        <v>225</v>
      </c>
      <c r="AB2054" s="447" t="s">
        <v>225</v>
      </c>
      <c r="AC2054" s="447" t="s">
        <v>225</v>
      </c>
      <c r="AD2054" s="447" t="s">
        <v>225</v>
      </c>
      <c r="AE2054" s="447" t="s">
        <v>225</v>
      </c>
      <c r="AF2054" s="447" t="s">
        <v>225</v>
      </c>
      <c r="AG2054" s="447" t="s">
        <v>293</v>
      </c>
      <c r="AH2054" s="447" t="s">
        <v>293</v>
      </c>
      <c r="AI2054" s="447" t="s">
        <v>293</v>
      </c>
      <c r="AJ2054" s="447" t="s">
        <v>293</v>
      </c>
      <c r="AK2054" s="447" t="s">
        <v>293</v>
      </c>
      <c r="AL2054" s="447" t="s">
        <v>293</v>
      </c>
      <c r="AM2054" s="447" t="s">
        <v>293</v>
      </c>
      <c r="AN2054" s="447" t="s">
        <v>293</v>
      </c>
      <c r="AO2054" s="447" t="s">
        <v>293</v>
      </c>
      <c r="AP2054" s="447" t="s">
        <v>293</v>
      </c>
      <c r="AQ2054" s="447" t="s">
        <v>293</v>
      </c>
      <c r="AR2054" s="447" t="s">
        <v>293</v>
      </c>
      <c r="AS2054" s="447" t="s">
        <v>293</v>
      </c>
      <c r="AT2054" s="447" t="s">
        <v>293</v>
      </c>
      <c r="AU2054" s="447" t="s">
        <v>293</v>
      </c>
      <c r="AV2054" s="447" t="s">
        <v>293</v>
      </c>
      <c r="AW2054" s="447" t="s">
        <v>293</v>
      </c>
      <c r="AX2054" s="447" t="s">
        <v>293</v>
      </c>
    </row>
    <row r="2055" spans="1:50" x14ac:dyDescent="0.3">
      <c r="A2055" s="447">
        <v>705813</v>
      </c>
      <c r="B2055" s="447" t="s">
        <v>693</v>
      </c>
      <c r="C2055" s="447" t="s">
        <v>226</v>
      </c>
      <c r="D2055" s="447" t="s">
        <v>226</v>
      </c>
      <c r="E2055" s="447" t="s">
        <v>226</v>
      </c>
      <c r="F2055" s="447" t="s">
        <v>226</v>
      </c>
      <c r="G2055" s="447" t="s">
        <v>226</v>
      </c>
      <c r="H2055" s="447" t="s">
        <v>226</v>
      </c>
      <c r="I2055" s="447" t="s">
        <v>226</v>
      </c>
      <c r="J2055" s="447" t="s">
        <v>226</v>
      </c>
      <c r="K2055" s="447" t="s">
        <v>226</v>
      </c>
      <c r="L2055" s="447" t="s">
        <v>226</v>
      </c>
      <c r="M2055" s="447" t="s">
        <v>224</v>
      </c>
      <c r="N2055" s="447" t="s">
        <v>226</v>
      </c>
      <c r="O2055" s="447" t="s">
        <v>226</v>
      </c>
      <c r="P2055" s="447" t="s">
        <v>224</v>
      </c>
      <c r="Q2055" s="447" t="s">
        <v>226</v>
      </c>
      <c r="R2055" s="447" t="s">
        <v>226</v>
      </c>
      <c r="S2055" s="447" t="s">
        <v>224</v>
      </c>
      <c r="T2055" s="447" t="s">
        <v>224</v>
      </c>
      <c r="U2055" s="447" t="s">
        <v>224</v>
      </c>
      <c r="V2055" s="447" t="s">
        <v>224</v>
      </c>
      <c r="W2055" s="447" t="s">
        <v>224</v>
      </c>
      <c r="X2055" s="447" t="s">
        <v>226</v>
      </c>
      <c r="Y2055" s="447" t="s">
        <v>226</v>
      </c>
      <c r="Z2055" s="447" t="s">
        <v>224</v>
      </c>
      <c r="AA2055" s="447" t="s">
        <v>225</v>
      </c>
      <c r="AB2055" s="447" t="s">
        <v>225</v>
      </c>
      <c r="AC2055" s="447" t="s">
        <v>225</v>
      </c>
      <c r="AD2055" s="447" t="s">
        <v>225</v>
      </c>
      <c r="AE2055" s="447" t="s">
        <v>225</v>
      </c>
      <c r="AF2055" s="447" t="s">
        <v>225</v>
      </c>
      <c r="AG2055" s="447" t="s">
        <v>293</v>
      </c>
      <c r="AH2055" s="447" t="s">
        <v>293</v>
      </c>
      <c r="AI2055" s="447" t="s">
        <v>293</v>
      </c>
      <c r="AJ2055" s="447" t="s">
        <v>293</v>
      </c>
      <c r="AK2055" s="447" t="s">
        <v>293</v>
      </c>
      <c r="AL2055" s="447" t="s">
        <v>293</v>
      </c>
      <c r="AM2055" s="447" t="s">
        <v>293</v>
      </c>
      <c r="AN2055" s="447" t="s">
        <v>293</v>
      </c>
      <c r="AO2055" s="447" t="s">
        <v>293</v>
      </c>
      <c r="AP2055" s="447" t="s">
        <v>293</v>
      </c>
      <c r="AQ2055" s="447" t="s">
        <v>293</v>
      </c>
      <c r="AR2055" s="447" t="s">
        <v>293</v>
      </c>
      <c r="AS2055" s="447" t="s">
        <v>293</v>
      </c>
      <c r="AT2055" s="447" t="s">
        <v>293</v>
      </c>
      <c r="AU2055" s="447" t="s">
        <v>293</v>
      </c>
      <c r="AV2055" s="447" t="s">
        <v>293</v>
      </c>
      <c r="AW2055" s="447" t="s">
        <v>293</v>
      </c>
      <c r="AX2055" s="447" t="s">
        <v>293</v>
      </c>
    </row>
    <row r="2056" spans="1:50" x14ac:dyDescent="0.3">
      <c r="A2056" s="447">
        <v>705946</v>
      </c>
      <c r="B2056" s="447" t="s">
        <v>693</v>
      </c>
      <c r="C2056" s="447" t="s">
        <v>226</v>
      </c>
      <c r="D2056" s="447" t="s">
        <v>226</v>
      </c>
      <c r="E2056" s="447" t="s">
        <v>225</v>
      </c>
      <c r="F2056" s="447" t="s">
        <v>226</v>
      </c>
      <c r="G2056" s="447" t="s">
        <v>226</v>
      </c>
      <c r="H2056" s="447" t="s">
        <v>226</v>
      </c>
      <c r="I2056" s="447" t="s">
        <v>226</v>
      </c>
      <c r="J2056" s="447" t="s">
        <v>226</v>
      </c>
      <c r="K2056" s="447" t="s">
        <v>226</v>
      </c>
      <c r="L2056" s="447" t="s">
        <v>225</v>
      </c>
      <c r="M2056" s="447" t="s">
        <v>226</v>
      </c>
      <c r="N2056" s="447" t="s">
        <v>226</v>
      </c>
      <c r="O2056" s="447" t="s">
        <v>226</v>
      </c>
      <c r="P2056" s="447" t="s">
        <v>226</v>
      </c>
      <c r="Q2056" s="447" t="s">
        <v>226</v>
      </c>
      <c r="R2056" s="447" t="s">
        <v>226</v>
      </c>
      <c r="S2056" s="447" t="s">
        <v>226</v>
      </c>
      <c r="T2056" s="447" t="s">
        <v>226</v>
      </c>
      <c r="U2056" s="447" t="s">
        <v>226</v>
      </c>
      <c r="V2056" s="447" t="s">
        <v>225</v>
      </c>
      <c r="W2056" s="447" t="s">
        <v>226</v>
      </c>
      <c r="X2056" s="447" t="s">
        <v>225</v>
      </c>
      <c r="Y2056" s="447" t="s">
        <v>226</v>
      </c>
      <c r="Z2056" s="447" t="s">
        <v>226</v>
      </c>
      <c r="AA2056" s="447" t="s">
        <v>225</v>
      </c>
      <c r="AB2056" s="447" t="s">
        <v>225</v>
      </c>
      <c r="AC2056" s="447" t="s">
        <v>225</v>
      </c>
      <c r="AD2056" s="447" t="s">
        <v>225</v>
      </c>
      <c r="AE2056" s="447" t="s">
        <v>225</v>
      </c>
      <c r="AF2056" s="447" t="s">
        <v>225</v>
      </c>
      <c r="AG2056" s="447" t="s">
        <v>293</v>
      </c>
      <c r="AH2056" s="447" t="s">
        <v>293</v>
      </c>
      <c r="AI2056" s="447" t="s">
        <v>293</v>
      </c>
      <c r="AJ2056" s="447" t="s">
        <v>293</v>
      </c>
      <c r="AK2056" s="447" t="s">
        <v>293</v>
      </c>
      <c r="AL2056" s="447" t="s">
        <v>293</v>
      </c>
      <c r="AM2056" s="447" t="s">
        <v>293</v>
      </c>
      <c r="AN2056" s="447" t="s">
        <v>293</v>
      </c>
      <c r="AO2056" s="447" t="s">
        <v>293</v>
      </c>
      <c r="AP2056" s="447" t="s">
        <v>293</v>
      </c>
      <c r="AQ2056" s="447" t="s">
        <v>293</v>
      </c>
      <c r="AR2056" s="447" t="s">
        <v>293</v>
      </c>
      <c r="AS2056" s="447" t="s">
        <v>293</v>
      </c>
      <c r="AT2056" s="447" t="s">
        <v>293</v>
      </c>
      <c r="AU2056" s="447" t="s">
        <v>293</v>
      </c>
      <c r="AV2056" s="447" t="s">
        <v>293</v>
      </c>
      <c r="AW2056" s="447" t="s">
        <v>293</v>
      </c>
      <c r="AX2056" s="447" t="s">
        <v>293</v>
      </c>
    </row>
    <row r="2057" spans="1:50" x14ac:dyDescent="0.3">
      <c r="A2057" s="447">
        <v>706334</v>
      </c>
      <c r="B2057" s="447" t="s">
        <v>693</v>
      </c>
      <c r="C2057" s="447" t="s">
        <v>226</v>
      </c>
      <c r="D2057" s="447" t="s">
        <v>226</v>
      </c>
      <c r="E2057" s="447" t="s">
        <v>226</v>
      </c>
      <c r="F2057" s="447" t="s">
        <v>226</v>
      </c>
      <c r="G2057" s="447" t="s">
        <v>224</v>
      </c>
      <c r="H2057" s="447" t="s">
        <v>226</v>
      </c>
      <c r="I2057" s="447" t="s">
        <v>226</v>
      </c>
      <c r="J2057" s="447" t="s">
        <v>226</v>
      </c>
      <c r="K2057" s="447" t="s">
        <v>226</v>
      </c>
      <c r="L2057" s="447" t="s">
        <v>226</v>
      </c>
      <c r="M2057" s="447" t="s">
        <v>224</v>
      </c>
      <c r="N2057" s="447" t="s">
        <v>226</v>
      </c>
      <c r="O2057" s="447" t="s">
        <v>226</v>
      </c>
      <c r="P2057" s="447" t="s">
        <v>226</v>
      </c>
      <c r="Q2057" s="447" t="s">
        <v>226</v>
      </c>
      <c r="R2057" s="447" t="s">
        <v>226</v>
      </c>
      <c r="S2057" s="447" t="s">
        <v>226</v>
      </c>
      <c r="T2057" s="447" t="s">
        <v>226</v>
      </c>
      <c r="U2057" s="447" t="s">
        <v>226</v>
      </c>
      <c r="V2057" s="447" t="s">
        <v>226</v>
      </c>
      <c r="W2057" s="447" t="s">
        <v>226</v>
      </c>
      <c r="X2057" s="447" t="s">
        <v>226</v>
      </c>
      <c r="Y2057" s="447" t="s">
        <v>226</v>
      </c>
      <c r="Z2057" s="447" t="s">
        <v>226</v>
      </c>
      <c r="AA2057" s="447" t="s">
        <v>225</v>
      </c>
      <c r="AB2057" s="447" t="s">
        <v>225</v>
      </c>
      <c r="AC2057" s="447" t="s">
        <v>225</v>
      </c>
      <c r="AD2057" s="447" t="s">
        <v>225</v>
      </c>
      <c r="AE2057" s="447" t="s">
        <v>225</v>
      </c>
      <c r="AF2057" s="447" t="s">
        <v>225</v>
      </c>
      <c r="AG2057" s="447" t="s">
        <v>293</v>
      </c>
      <c r="AH2057" s="447" t="s">
        <v>293</v>
      </c>
      <c r="AI2057" s="447" t="s">
        <v>293</v>
      </c>
      <c r="AJ2057" s="447" t="s">
        <v>293</v>
      </c>
      <c r="AK2057" s="447" t="s">
        <v>293</v>
      </c>
      <c r="AL2057" s="447" t="s">
        <v>293</v>
      </c>
      <c r="AM2057" s="447" t="s">
        <v>293</v>
      </c>
      <c r="AN2057" s="447" t="s">
        <v>293</v>
      </c>
      <c r="AO2057" s="447" t="s">
        <v>293</v>
      </c>
      <c r="AP2057" s="447" t="s">
        <v>293</v>
      </c>
      <c r="AQ2057" s="447" t="s">
        <v>293</v>
      </c>
      <c r="AR2057" s="447" t="s">
        <v>293</v>
      </c>
      <c r="AS2057" s="447" t="s">
        <v>293</v>
      </c>
      <c r="AT2057" s="447" t="s">
        <v>293</v>
      </c>
      <c r="AU2057" s="447" t="s">
        <v>293</v>
      </c>
      <c r="AV2057" s="447" t="s">
        <v>293</v>
      </c>
      <c r="AW2057" s="447" t="s">
        <v>293</v>
      </c>
      <c r="AX2057" s="447" t="s">
        <v>293</v>
      </c>
    </row>
    <row r="2058" spans="1:50" x14ac:dyDescent="0.3">
      <c r="A2058" s="447">
        <v>706386</v>
      </c>
      <c r="B2058" s="447" t="s">
        <v>693</v>
      </c>
      <c r="C2058" s="447" t="s">
        <v>226</v>
      </c>
      <c r="D2058" s="447" t="s">
        <v>224</v>
      </c>
      <c r="E2058" s="447" t="s">
        <v>224</v>
      </c>
      <c r="F2058" s="447" t="s">
        <v>226</v>
      </c>
      <c r="G2058" s="447" t="s">
        <v>226</v>
      </c>
      <c r="H2058" s="447" t="s">
        <v>226</v>
      </c>
      <c r="I2058" s="447" t="s">
        <v>224</v>
      </c>
      <c r="J2058" s="447" t="s">
        <v>226</v>
      </c>
      <c r="K2058" s="447" t="s">
        <v>226</v>
      </c>
      <c r="L2058" s="447" t="s">
        <v>224</v>
      </c>
      <c r="M2058" s="447" t="s">
        <v>226</v>
      </c>
      <c r="N2058" s="447" t="s">
        <v>226</v>
      </c>
      <c r="O2058" s="447" t="s">
        <v>225</v>
      </c>
      <c r="P2058" s="447" t="s">
        <v>226</v>
      </c>
      <c r="Q2058" s="447" t="s">
        <v>226</v>
      </c>
      <c r="R2058" s="447" t="s">
        <v>226</v>
      </c>
      <c r="S2058" s="447" t="s">
        <v>226</v>
      </c>
      <c r="T2058" s="447" t="s">
        <v>226</v>
      </c>
      <c r="U2058" s="447" t="s">
        <v>226</v>
      </c>
      <c r="V2058" s="447" t="s">
        <v>226</v>
      </c>
      <c r="W2058" s="447" t="s">
        <v>225</v>
      </c>
      <c r="X2058" s="447" t="s">
        <v>225</v>
      </c>
      <c r="Y2058" s="447" t="s">
        <v>226</v>
      </c>
      <c r="Z2058" s="447" t="s">
        <v>226</v>
      </c>
      <c r="AA2058" s="447" t="s">
        <v>225</v>
      </c>
      <c r="AB2058" s="447" t="s">
        <v>225</v>
      </c>
      <c r="AC2058" s="447" t="s">
        <v>225</v>
      </c>
      <c r="AD2058" s="447" t="s">
        <v>225</v>
      </c>
      <c r="AE2058" s="447" t="s">
        <v>225</v>
      </c>
      <c r="AF2058" s="447" t="s">
        <v>225</v>
      </c>
      <c r="AG2058" s="447" t="s">
        <v>293</v>
      </c>
      <c r="AH2058" s="447" t="s">
        <v>293</v>
      </c>
      <c r="AI2058" s="447" t="s">
        <v>293</v>
      </c>
      <c r="AJ2058" s="447" t="s">
        <v>293</v>
      </c>
      <c r="AK2058" s="447" t="s">
        <v>293</v>
      </c>
      <c r="AL2058" s="447" t="s">
        <v>293</v>
      </c>
      <c r="AM2058" s="447" t="s">
        <v>293</v>
      </c>
      <c r="AN2058" s="447" t="s">
        <v>293</v>
      </c>
      <c r="AO2058" s="447" t="s">
        <v>293</v>
      </c>
      <c r="AP2058" s="447" t="s">
        <v>293</v>
      </c>
      <c r="AQ2058" s="447" t="s">
        <v>293</v>
      </c>
      <c r="AR2058" s="447" t="s">
        <v>293</v>
      </c>
      <c r="AS2058" s="447" t="s">
        <v>293</v>
      </c>
      <c r="AT2058" s="447" t="s">
        <v>293</v>
      </c>
      <c r="AU2058" s="447" t="s">
        <v>293</v>
      </c>
      <c r="AV2058" s="447" t="s">
        <v>293</v>
      </c>
      <c r="AW2058" s="447" t="s">
        <v>293</v>
      </c>
      <c r="AX2058" s="447" t="s">
        <v>293</v>
      </c>
    </row>
    <row r="2059" spans="1:50" x14ac:dyDescent="0.3">
      <c r="A2059" s="447">
        <v>706410</v>
      </c>
      <c r="B2059" s="447" t="s">
        <v>693</v>
      </c>
      <c r="C2059" s="447" t="s">
        <v>226</v>
      </c>
      <c r="D2059" s="447" t="s">
        <v>226</v>
      </c>
      <c r="E2059" s="447" t="s">
        <v>226</v>
      </c>
      <c r="F2059" s="447" t="s">
        <v>226</v>
      </c>
      <c r="G2059" s="447" t="s">
        <v>224</v>
      </c>
      <c r="H2059" s="447" t="s">
        <v>224</v>
      </c>
      <c r="I2059" s="447" t="s">
        <v>226</v>
      </c>
      <c r="J2059" s="447" t="s">
        <v>226</v>
      </c>
      <c r="K2059" s="447" t="s">
        <v>226</v>
      </c>
      <c r="L2059" s="447" t="s">
        <v>224</v>
      </c>
      <c r="M2059" s="447" t="s">
        <v>226</v>
      </c>
      <c r="N2059" s="447" t="s">
        <v>224</v>
      </c>
      <c r="O2059" s="447" t="s">
        <v>226</v>
      </c>
      <c r="P2059" s="447" t="s">
        <v>226</v>
      </c>
      <c r="Q2059" s="447" t="s">
        <v>226</v>
      </c>
      <c r="R2059" s="447" t="s">
        <v>224</v>
      </c>
      <c r="S2059" s="447" t="s">
        <v>226</v>
      </c>
      <c r="T2059" s="447" t="s">
        <v>226</v>
      </c>
      <c r="U2059" s="447" t="s">
        <v>224</v>
      </c>
      <c r="V2059" s="447" t="s">
        <v>226</v>
      </c>
      <c r="W2059" s="447" t="s">
        <v>224</v>
      </c>
      <c r="X2059" s="447" t="s">
        <v>224</v>
      </c>
      <c r="Y2059" s="447" t="s">
        <v>224</v>
      </c>
      <c r="Z2059" s="447" t="s">
        <v>226</v>
      </c>
      <c r="AA2059" s="447" t="s">
        <v>225</v>
      </c>
      <c r="AB2059" s="447" t="s">
        <v>225</v>
      </c>
      <c r="AC2059" s="447" t="s">
        <v>225</v>
      </c>
      <c r="AD2059" s="447" t="s">
        <v>225</v>
      </c>
      <c r="AE2059" s="447" t="s">
        <v>225</v>
      </c>
      <c r="AF2059" s="447" t="s">
        <v>225</v>
      </c>
      <c r="AG2059" s="447" t="s">
        <v>293</v>
      </c>
      <c r="AH2059" s="447" t="s">
        <v>293</v>
      </c>
      <c r="AI2059" s="447" t="s">
        <v>293</v>
      </c>
      <c r="AJ2059" s="447" t="s">
        <v>293</v>
      </c>
      <c r="AK2059" s="447" t="s">
        <v>293</v>
      </c>
      <c r="AL2059" s="447" t="s">
        <v>293</v>
      </c>
      <c r="AM2059" s="447" t="s">
        <v>293</v>
      </c>
      <c r="AN2059" s="447" t="s">
        <v>293</v>
      </c>
      <c r="AO2059" s="447" t="s">
        <v>293</v>
      </c>
      <c r="AP2059" s="447" t="s">
        <v>293</v>
      </c>
      <c r="AQ2059" s="447" t="s">
        <v>293</v>
      </c>
      <c r="AR2059" s="447" t="s">
        <v>293</v>
      </c>
      <c r="AS2059" s="447" t="s">
        <v>293</v>
      </c>
      <c r="AT2059" s="447" t="s">
        <v>293</v>
      </c>
      <c r="AU2059" s="447" t="s">
        <v>293</v>
      </c>
      <c r="AV2059" s="447" t="s">
        <v>293</v>
      </c>
      <c r="AW2059" s="447" t="s">
        <v>293</v>
      </c>
      <c r="AX2059" s="447" t="s">
        <v>293</v>
      </c>
    </row>
    <row r="2060" spans="1:50" x14ac:dyDescent="0.3">
      <c r="A2060" s="447">
        <v>706496</v>
      </c>
      <c r="B2060" s="447" t="s">
        <v>693</v>
      </c>
      <c r="C2060" s="447" t="s">
        <v>226</v>
      </c>
      <c r="D2060" s="447" t="s">
        <v>226</v>
      </c>
      <c r="E2060" s="447" t="s">
        <v>224</v>
      </c>
      <c r="F2060" s="447" t="s">
        <v>226</v>
      </c>
      <c r="G2060" s="447" t="s">
        <v>226</v>
      </c>
      <c r="H2060" s="447" t="s">
        <v>226</v>
      </c>
      <c r="I2060" s="447" t="s">
        <v>226</v>
      </c>
      <c r="J2060" s="447" t="s">
        <v>226</v>
      </c>
      <c r="K2060" s="447" t="s">
        <v>226</v>
      </c>
      <c r="L2060" s="447" t="s">
        <v>224</v>
      </c>
      <c r="M2060" s="447" t="s">
        <v>224</v>
      </c>
      <c r="N2060" s="447" t="s">
        <v>226</v>
      </c>
      <c r="O2060" s="447" t="s">
        <v>226</v>
      </c>
      <c r="P2060" s="447" t="s">
        <v>226</v>
      </c>
      <c r="Q2060" s="447" t="s">
        <v>226</v>
      </c>
      <c r="R2060" s="447" t="s">
        <v>226</v>
      </c>
      <c r="S2060" s="447" t="s">
        <v>224</v>
      </c>
      <c r="T2060" s="447" t="s">
        <v>226</v>
      </c>
      <c r="U2060" s="447" t="s">
        <v>224</v>
      </c>
      <c r="V2060" s="447" t="s">
        <v>224</v>
      </c>
      <c r="W2060" s="447" t="s">
        <v>226</v>
      </c>
      <c r="X2060" s="447" t="s">
        <v>226</v>
      </c>
      <c r="Y2060" s="447" t="s">
        <v>226</v>
      </c>
      <c r="Z2060" s="447" t="s">
        <v>226</v>
      </c>
      <c r="AA2060" s="447" t="s">
        <v>225</v>
      </c>
      <c r="AB2060" s="447" t="s">
        <v>225</v>
      </c>
      <c r="AC2060" s="447" t="s">
        <v>225</v>
      </c>
      <c r="AD2060" s="447" t="s">
        <v>225</v>
      </c>
      <c r="AE2060" s="447" t="s">
        <v>225</v>
      </c>
      <c r="AF2060" s="447" t="s">
        <v>225</v>
      </c>
      <c r="AG2060" s="447" t="s">
        <v>293</v>
      </c>
      <c r="AH2060" s="447" t="s">
        <v>293</v>
      </c>
      <c r="AI2060" s="447" t="s">
        <v>293</v>
      </c>
      <c r="AJ2060" s="447" t="s">
        <v>293</v>
      </c>
      <c r="AK2060" s="447" t="s">
        <v>293</v>
      </c>
      <c r="AL2060" s="447" t="s">
        <v>293</v>
      </c>
      <c r="AM2060" s="447" t="s">
        <v>293</v>
      </c>
      <c r="AN2060" s="447" t="s">
        <v>293</v>
      </c>
      <c r="AO2060" s="447" t="s">
        <v>293</v>
      </c>
      <c r="AP2060" s="447" t="s">
        <v>293</v>
      </c>
      <c r="AQ2060" s="447" t="s">
        <v>293</v>
      </c>
      <c r="AR2060" s="447" t="s">
        <v>293</v>
      </c>
      <c r="AS2060" s="447" t="s">
        <v>293</v>
      </c>
      <c r="AT2060" s="447" t="s">
        <v>293</v>
      </c>
      <c r="AU2060" s="447" t="s">
        <v>293</v>
      </c>
      <c r="AV2060" s="447" t="s">
        <v>293</v>
      </c>
      <c r="AW2060" s="447" t="s">
        <v>293</v>
      </c>
      <c r="AX2060" s="447" t="s">
        <v>293</v>
      </c>
    </row>
    <row r="2061" spans="1:50" x14ac:dyDescent="0.3">
      <c r="A2061" s="447">
        <v>706540</v>
      </c>
      <c r="B2061" s="447" t="s">
        <v>693</v>
      </c>
      <c r="C2061" s="447" t="s">
        <v>226</v>
      </c>
      <c r="D2061" s="447" t="s">
        <v>224</v>
      </c>
      <c r="E2061" s="447" t="s">
        <v>226</v>
      </c>
      <c r="F2061" s="447" t="s">
        <v>226</v>
      </c>
      <c r="G2061" s="447" t="s">
        <v>226</v>
      </c>
      <c r="H2061" s="447" t="s">
        <v>226</v>
      </c>
      <c r="I2061" s="447" t="s">
        <v>226</v>
      </c>
      <c r="J2061" s="447" t="s">
        <v>226</v>
      </c>
      <c r="K2061" s="447" t="s">
        <v>226</v>
      </c>
      <c r="L2061" s="447" t="s">
        <v>226</v>
      </c>
      <c r="M2061" s="447" t="s">
        <v>226</v>
      </c>
      <c r="N2061" s="447" t="s">
        <v>226</v>
      </c>
      <c r="O2061" s="447" t="s">
        <v>226</v>
      </c>
      <c r="P2061" s="447" t="s">
        <v>226</v>
      </c>
      <c r="Q2061" s="447" t="s">
        <v>226</v>
      </c>
      <c r="R2061" s="447" t="s">
        <v>226</v>
      </c>
      <c r="S2061" s="447" t="s">
        <v>226</v>
      </c>
      <c r="T2061" s="447" t="s">
        <v>226</v>
      </c>
      <c r="U2061" s="447" t="s">
        <v>224</v>
      </c>
      <c r="V2061" s="447" t="s">
        <v>226</v>
      </c>
      <c r="W2061" s="447" t="s">
        <v>226</v>
      </c>
      <c r="X2061" s="447" t="s">
        <v>226</v>
      </c>
      <c r="Y2061" s="447" t="s">
        <v>226</v>
      </c>
      <c r="Z2061" s="447" t="s">
        <v>226</v>
      </c>
      <c r="AA2061" s="447" t="s">
        <v>225</v>
      </c>
      <c r="AB2061" s="447" t="s">
        <v>225</v>
      </c>
      <c r="AC2061" s="447" t="s">
        <v>225</v>
      </c>
      <c r="AD2061" s="447" t="s">
        <v>225</v>
      </c>
      <c r="AE2061" s="447" t="s">
        <v>225</v>
      </c>
      <c r="AF2061" s="447" t="s">
        <v>225</v>
      </c>
      <c r="AG2061" s="447" t="s">
        <v>293</v>
      </c>
      <c r="AH2061" s="447" t="s">
        <v>293</v>
      </c>
      <c r="AI2061" s="447" t="s">
        <v>293</v>
      </c>
      <c r="AJ2061" s="447" t="s">
        <v>293</v>
      </c>
      <c r="AK2061" s="447" t="s">
        <v>293</v>
      </c>
      <c r="AL2061" s="447" t="s">
        <v>293</v>
      </c>
      <c r="AM2061" s="447" t="s">
        <v>293</v>
      </c>
      <c r="AN2061" s="447" t="s">
        <v>293</v>
      </c>
      <c r="AO2061" s="447" t="s">
        <v>293</v>
      </c>
      <c r="AP2061" s="447" t="s">
        <v>293</v>
      </c>
      <c r="AQ2061" s="447" t="s">
        <v>293</v>
      </c>
      <c r="AR2061" s="447" t="s">
        <v>293</v>
      </c>
      <c r="AS2061" s="447" t="s">
        <v>293</v>
      </c>
      <c r="AT2061" s="447" t="s">
        <v>293</v>
      </c>
      <c r="AU2061" s="447" t="s">
        <v>293</v>
      </c>
      <c r="AV2061" s="447" t="s">
        <v>293</v>
      </c>
      <c r="AW2061" s="447" t="s">
        <v>293</v>
      </c>
      <c r="AX2061" s="447" t="s">
        <v>293</v>
      </c>
    </row>
    <row r="2062" spans="1:50" x14ac:dyDescent="0.3">
      <c r="A2062" s="447">
        <v>706561</v>
      </c>
      <c r="B2062" s="447" t="s">
        <v>693</v>
      </c>
      <c r="C2062" s="447" t="s">
        <v>226</v>
      </c>
      <c r="D2062" s="447" t="s">
        <v>226</v>
      </c>
      <c r="E2062" s="447" t="s">
        <v>226</v>
      </c>
      <c r="F2062" s="447" t="s">
        <v>226</v>
      </c>
      <c r="G2062" s="447" t="s">
        <v>226</v>
      </c>
      <c r="H2062" s="447" t="s">
        <v>224</v>
      </c>
      <c r="I2062" s="447" t="s">
        <v>226</v>
      </c>
      <c r="J2062" s="447" t="s">
        <v>226</v>
      </c>
      <c r="K2062" s="447" t="s">
        <v>226</v>
      </c>
      <c r="L2062" s="447" t="s">
        <v>226</v>
      </c>
      <c r="M2062" s="447" t="s">
        <v>226</v>
      </c>
      <c r="N2062" s="447" t="s">
        <v>226</v>
      </c>
      <c r="O2062" s="447" t="s">
        <v>226</v>
      </c>
      <c r="P2062" s="447" t="s">
        <v>226</v>
      </c>
      <c r="Q2062" s="447" t="s">
        <v>226</v>
      </c>
      <c r="R2062" s="447" t="s">
        <v>225</v>
      </c>
      <c r="S2062" s="447" t="s">
        <v>225</v>
      </c>
      <c r="T2062" s="447" t="s">
        <v>226</v>
      </c>
      <c r="U2062" s="447" t="s">
        <v>226</v>
      </c>
      <c r="V2062" s="447" t="s">
        <v>226</v>
      </c>
      <c r="W2062" s="447" t="s">
        <v>226</v>
      </c>
      <c r="X2062" s="447" t="s">
        <v>226</v>
      </c>
      <c r="Y2062" s="447" t="s">
        <v>226</v>
      </c>
      <c r="Z2062" s="447" t="s">
        <v>225</v>
      </c>
      <c r="AA2062" s="447" t="s">
        <v>225</v>
      </c>
      <c r="AB2062" s="447" t="s">
        <v>225</v>
      </c>
      <c r="AC2062" s="447" t="s">
        <v>225</v>
      </c>
      <c r="AD2062" s="447" t="s">
        <v>225</v>
      </c>
      <c r="AE2062" s="447" t="s">
        <v>225</v>
      </c>
      <c r="AF2062" s="447" t="s">
        <v>225</v>
      </c>
      <c r="AG2062" s="447" t="s">
        <v>293</v>
      </c>
      <c r="AH2062" s="447" t="s">
        <v>293</v>
      </c>
      <c r="AI2062" s="447" t="s">
        <v>293</v>
      </c>
      <c r="AJ2062" s="447" t="s">
        <v>293</v>
      </c>
      <c r="AK2062" s="447" t="s">
        <v>293</v>
      </c>
      <c r="AL2062" s="447" t="s">
        <v>293</v>
      </c>
      <c r="AM2062" s="447" t="s">
        <v>293</v>
      </c>
      <c r="AN2062" s="447" t="s">
        <v>293</v>
      </c>
      <c r="AO2062" s="447" t="s">
        <v>293</v>
      </c>
      <c r="AP2062" s="447" t="s">
        <v>293</v>
      </c>
      <c r="AQ2062" s="447" t="s">
        <v>293</v>
      </c>
      <c r="AR2062" s="447" t="s">
        <v>293</v>
      </c>
      <c r="AS2062" s="447" t="s">
        <v>293</v>
      </c>
      <c r="AT2062" s="447" t="s">
        <v>293</v>
      </c>
      <c r="AU2062" s="447" t="s">
        <v>293</v>
      </c>
      <c r="AV2062" s="447" t="s">
        <v>293</v>
      </c>
      <c r="AW2062" s="447" t="s">
        <v>293</v>
      </c>
      <c r="AX2062" s="447" t="s">
        <v>293</v>
      </c>
    </row>
    <row r="2063" spans="1:50" x14ac:dyDescent="0.3">
      <c r="A2063" s="447">
        <v>706723</v>
      </c>
      <c r="B2063" s="447" t="s">
        <v>693</v>
      </c>
      <c r="C2063" s="447" t="s">
        <v>226</v>
      </c>
      <c r="D2063" s="447" t="s">
        <v>226</v>
      </c>
      <c r="E2063" s="447" t="s">
        <v>224</v>
      </c>
      <c r="F2063" s="447" t="s">
        <v>226</v>
      </c>
      <c r="G2063" s="447" t="s">
        <v>226</v>
      </c>
      <c r="H2063" s="447" t="s">
        <v>226</v>
      </c>
      <c r="I2063" s="447" t="s">
        <v>226</v>
      </c>
      <c r="J2063" s="447" t="s">
        <v>226</v>
      </c>
      <c r="K2063" s="447" t="s">
        <v>226</v>
      </c>
      <c r="L2063" s="447" t="s">
        <v>226</v>
      </c>
      <c r="M2063" s="447" t="s">
        <v>226</v>
      </c>
      <c r="N2063" s="447" t="s">
        <v>226</v>
      </c>
      <c r="O2063" s="447" t="s">
        <v>226</v>
      </c>
      <c r="P2063" s="447" t="s">
        <v>226</v>
      </c>
      <c r="Q2063" s="447" t="s">
        <v>226</v>
      </c>
      <c r="R2063" s="447" t="s">
        <v>226</v>
      </c>
      <c r="S2063" s="447" t="s">
        <v>226</v>
      </c>
      <c r="T2063" s="447" t="s">
        <v>226</v>
      </c>
      <c r="U2063" s="447" t="s">
        <v>224</v>
      </c>
      <c r="V2063" s="447" t="s">
        <v>226</v>
      </c>
      <c r="W2063" s="447" t="s">
        <v>226</v>
      </c>
      <c r="X2063" s="447" t="s">
        <v>226</v>
      </c>
      <c r="Y2063" s="447" t="s">
        <v>224</v>
      </c>
      <c r="Z2063" s="447" t="s">
        <v>226</v>
      </c>
      <c r="AA2063" s="447" t="s">
        <v>225</v>
      </c>
      <c r="AB2063" s="447" t="s">
        <v>225</v>
      </c>
      <c r="AC2063" s="447" t="s">
        <v>225</v>
      </c>
      <c r="AD2063" s="447" t="s">
        <v>225</v>
      </c>
      <c r="AE2063" s="447" t="s">
        <v>225</v>
      </c>
      <c r="AF2063" s="447" t="s">
        <v>225</v>
      </c>
      <c r="AG2063" s="447" t="s">
        <v>293</v>
      </c>
      <c r="AH2063" s="447" t="s">
        <v>293</v>
      </c>
      <c r="AI2063" s="447" t="s">
        <v>293</v>
      </c>
      <c r="AJ2063" s="447" t="s">
        <v>293</v>
      </c>
      <c r="AK2063" s="447" t="s">
        <v>293</v>
      </c>
      <c r="AL2063" s="447" t="s">
        <v>293</v>
      </c>
      <c r="AM2063" s="447" t="s">
        <v>293</v>
      </c>
      <c r="AN2063" s="447" t="s">
        <v>293</v>
      </c>
      <c r="AO2063" s="447" t="s">
        <v>293</v>
      </c>
      <c r="AP2063" s="447" t="s">
        <v>293</v>
      </c>
      <c r="AQ2063" s="447" t="s">
        <v>293</v>
      </c>
      <c r="AR2063" s="447" t="s">
        <v>293</v>
      </c>
      <c r="AS2063" s="447" t="s">
        <v>293</v>
      </c>
      <c r="AT2063" s="447" t="s">
        <v>293</v>
      </c>
      <c r="AU2063" s="447" t="s">
        <v>293</v>
      </c>
      <c r="AV2063" s="447" t="s">
        <v>293</v>
      </c>
      <c r="AW2063" s="447" t="s">
        <v>293</v>
      </c>
      <c r="AX2063" s="447" t="s">
        <v>293</v>
      </c>
    </row>
    <row r="2064" spans="1:50" x14ac:dyDescent="0.3">
      <c r="A2064" s="447">
        <v>700960</v>
      </c>
      <c r="B2064" s="447" t="s">
        <v>318</v>
      </c>
      <c r="C2064" s="447" t="s">
        <v>226</v>
      </c>
      <c r="D2064" s="447" t="s">
        <v>224</v>
      </c>
      <c r="E2064" s="447" t="s">
        <v>226</v>
      </c>
      <c r="F2064" s="447" t="s">
        <v>224</v>
      </c>
      <c r="G2064" s="447" t="s">
        <v>226</v>
      </c>
      <c r="H2064" s="447" t="s">
        <v>226</v>
      </c>
      <c r="I2064" s="447" t="s">
        <v>226</v>
      </c>
      <c r="J2064" s="447" t="s">
        <v>226</v>
      </c>
      <c r="K2064" s="447" t="s">
        <v>225</v>
      </c>
      <c r="L2064" s="447" t="s">
        <v>224</v>
      </c>
      <c r="M2064" s="447" t="s">
        <v>224</v>
      </c>
      <c r="N2064" s="447" t="s">
        <v>225</v>
      </c>
      <c r="O2064" s="447" t="s">
        <v>224</v>
      </c>
      <c r="P2064" s="447" t="s">
        <v>224</v>
      </c>
      <c r="Q2064" s="447" t="s">
        <v>226</v>
      </c>
      <c r="R2064" s="447" t="s">
        <v>225</v>
      </c>
      <c r="S2064" s="447" t="s">
        <v>226</v>
      </c>
      <c r="T2064" s="447" t="s">
        <v>225</v>
      </c>
      <c r="U2064" s="447" t="s">
        <v>226</v>
      </c>
      <c r="V2064" s="447" t="s">
        <v>226</v>
      </c>
      <c r="W2064" s="447" t="s">
        <v>224</v>
      </c>
      <c r="X2064" s="447" t="s">
        <v>226</v>
      </c>
      <c r="Y2064" s="447" t="s">
        <v>224</v>
      </c>
      <c r="Z2064" s="447" t="s">
        <v>225</v>
      </c>
      <c r="AA2064" s="447" t="s">
        <v>293</v>
      </c>
      <c r="AB2064" s="447" t="s">
        <v>293</v>
      </c>
      <c r="AC2064" s="447" t="s">
        <v>293</v>
      </c>
      <c r="AD2064" s="447" t="s">
        <v>293</v>
      </c>
      <c r="AE2064" s="447" t="s">
        <v>293</v>
      </c>
      <c r="AF2064" s="447" t="s">
        <v>293</v>
      </c>
      <c r="AG2064" s="447" t="s">
        <v>293</v>
      </c>
      <c r="AH2064" s="447" t="s">
        <v>293</v>
      </c>
      <c r="AI2064" s="447" t="s">
        <v>293</v>
      </c>
      <c r="AJ2064" s="447" t="s">
        <v>293</v>
      </c>
      <c r="AK2064" s="447" t="s">
        <v>293</v>
      </c>
      <c r="AL2064" s="447" t="s">
        <v>293</v>
      </c>
      <c r="AM2064" s="447" t="s">
        <v>293</v>
      </c>
      <c r="AN2064" s="447" t="s">
        <v>293</v>
      </c>
      <c r="AO2064" s="447" t="s">
        <v>293</v>
      </c>
      <c r="AP2064" s="447" t="s">
        <v>293</v>
      </c>
      <c r="AQ2064" s="447" t="s">
        <v>293</v>
      </c>
      <c r="AR2064" s="447" t="s">
        <v>293</v>
      </c>
      <c r="AS2064" s="447" t="s">
        <v>293</v>
      </c>
      <c r="AT2064" s="447" t="s">
        <v>293</v>
      </c>
      <c r="AU2064" s="447" t="s">
        <v>293</v>
      </c>
      <c r="AV2064" s="447" t="s">
        <v>293</v>
      </c>
      <c r="AW2064" s="447" t="s">
        <v>293</v>
      </c>
      <c r="AX2064" s="447" t="s">
        <v>293</v>
      </c>
    </row>
    <row r="2065" spans="1:50" x14ac:dyDescent="0.3">
      <c r="A2065" s="447">
        <v>703425</v>
      </c>
      <c r="B2065" s="447" t="s">
        <v>318</v>
      </c>
      <c r="C2065" s="447" t="s">
        <v>226</v>
      </c>
      <c r="D2065" s="447" t="s">
        <v>226</v>
      </c>
      <c r="E2065" s="447" t="s">
        <v>226</v>
      </c>
      <c r="F2065" s="447" t="s">
        <v>224</v>
      </c>
      <c r="G2065" s="447" t="s">
        <v>224</v>
      </c>
      <c r="H2065" s="447" t="s">
        <v>226</v>
      </c>
      <c r="I2065" s="447" t="s">
        <v>226</v>
      </c>
      <c r="J2065" s="447" t="s">
        <v>224</v>
      </c>
      <c r="K2065" s="447" t="s">
        <v>226</v>
      </c>
      <c r="L2065" s="447" t="s">
        <v>226</v>
      </c>
      <c r="M2065" s="447" t="s">
        <v>226</v>
      </c>
      <c r="N2065" s="447" t="s">
        <v>226</v>
      </c>
      <c r="O2065" s="447" t="s">
        <v>226</v>
      </c>
      <c r="P2065" s="447" t="s">
        <v>226</v>
      </c>
      <c r="Q2065" s="447" t="s">
        <v>224</v>
      </c>
      <c r="R2065" s="447" t="s">
        <v>224</v>
      </c>
      <c r="S2065" s="447" t="s">
        <v>224</v>
      </c>
      <c r="T2065" s="447" t="s">
        <v>225</v>
      </c>
      <c r="U2065" s="447" t="s">
        <v>224</v>
      </c>
      <c r="V2065" s="447" t="s">
        <v>226</v>
      </c>
      <c r="W2065" s="447" t="s">
        <v>224</v>
      </c>
      <c r="X2065" s="447" t="s">
        <v>224</v>
      </c>
      <c r="Y2065" s="447" t="s">
        <v>224</v>
      </c>
      <c r="Z2065" s="447" t="s">
        <v>226</v>
      </c>
      <c r="AA2065" s="447" t="s">
        <v>293</v>
      </c>
      <c r="AB2065" s="447" t="s">
        <v>293</v>
      </c>
      <c r="AC2065" s="447" t="s">
        <v>293</v>
      </c>
      <c r="AD2065" s="447" t="s">
        <v>293</v>
      </c>
      <c r="AE2065" s="447" t="s">
        <v>293</v>
      </c>
      <c r="AF2065" s="447" t="s">
        <v>293</v>
      </c>
      <c r="AG2065" s="447" t="s">
        <v>293</v>
      </c>
      <c r="AH2065" s="447" t="s">
        <v>293</v>
      </c>
      <c r="AI2065" s="447" t="s">
        <v>293</v>
      </c>
      <c r="AJ2065" s="447" t="s">
        <v>293</v>
      </c>
      <c r="AK2065" s="447" t="s">
        <v>293</v>
      </c>
      <c r="AL2065" s="447" t="s">
        <v>293</v>
      </c>
      <c r="AM2065" s="447" t="s">
        <v>293</v>
      </c>
      <c r="AN2065" s="447" t="s">
        <v>293</v>
      </c>
      <c r="AO2065" s="447" t="s">
        <v>293</v>
      </c>
      <c r="AP2065" s="447" t="s">
        <v>293</v>
      </c>
      <c r="AQ2065" s="447" t="s">
        <v>293</v>
      </c>
      <c r="AR2065" s="447" t="s">
        <v>293</v>
      </c>
      <c r="AS2065" s="447" t="s">
        <v>293</v>
      </c>
      <c r="AT2065" s="447" t="s">
        <v>293</v>
      </c>
      <c r="AU2065" s="447" t="s">
        <v>293</v>
      </c>
      <c r="AV2065" s="447" t="s">
        <v>293</v>
      </c>
      <c r="AW2065" s="447" t="s">
        <v>293</v>
      </c>
      <c r="AX2065" s="447" t="s">
        <v>293</v>
      </c>
    </row>
    <row r="2066" spans="1:50" x14ac:dyDescent="0.3">
      <c r="A2066" s="447">
        <v>704119</v>
      </c>
      <c r="B2066" s="447" t="s">
        <v>318</v>
      </c>
      <c r="C2066" s="447" t="s">
        <v>226</v>
      </c>
      <c r="D2066" s="447" t="s">
        <v>225</v>
      </c>
      <c r="E2066" s="447" t="s">
        <v>224</v>
      </c>
      <c r="F2066" s="447" t="s">
        <v>224</v>
      </c>
      <c r="G2066" s="447" t="s">
        <v>224</v>
      </c>
      <c r="H2066" s="447" t="s">
        <v>226</v>
      </c>
      <c r="I2066" s="447" t="s">
        <v>224</v>
      </c>
      <c r="J2066" s="447" t="s">
        <v>224</v>
      </c>
      <c r="K2066" s="447" t="s">
        <v>226</v>
      </c>
      <c r="L2066" s="447" t="s">
        <v>224</v>
      </c>
      <c r="M2066" s="447" t="s">
        <v>224</v>
      </c>
      <c r="N2066" s="447" t="s">
        <v>224</v>
      </c>
      <c r="O2066" s="447" t="s">
        <v>224</v>
      </c>
      <c r="P2066" s="447" t="s">
        <v>224</v>
      </c>
      <c r="Q2066" s="447" t="s">
        <v>224</v>
      </c>
      <c r="R2066" s="447" t="s">
        <v>224</v>
      </c>
      <c r="S2066" s="447" t="s">
        <v>224</v>
      </c>
      <c r="T2066" s="447" t="s">
        <v>224</v>
      </c>
      <c r="U2066" s="447" t="s">
        <v>224</v>
      </c>
      <c r="V2066" s="447" t="s">
        <v>225</v>
      </c>
      <c r="W2066" s="447" t="s">
        <v>226</v>
      </c>
      <c r="X2066" s="447" t="s">
        <v>224</v>
      </c>
      <c r="Y2066" s="447" t="s">
        <v>226</v>
      </c>
      <c r="Z2066" s="447" t="s">
        <v>226</v>
      </c>
      <c r="AA2066" s="447" t="s">
        <v>293</v>
      </c>
      <c r="AB2066" s="447" t="s">
        <v>293</v>
      </c>
      <c r="AC2066" s="447" t="s">
        <v>293</v>
      </c>
      <c r="AD2066" s="447" t="s">
        <v>293</v>
      </c>
      <c r="AE2066" s="447" t="s">
        <v>293</v>
      </c>
      <c r="AF2066" s="447" t="s">
        <v>293</v>
      </c>
      <c r="AG2066" s="447" t="s">
        <v>293</v>
      </c>
      <c r="AH2066" s="447" t="s">
        <v>293</v>
      </c>
      <c r="AI2066" s="447" t="s">
        <v>293</v>
      </c>
      <c r="AJ2066" s="447" t="s">
        <v>293</v>
      </c>
      <c r="AK2066" s="447" t="s">
        <v>293</v>
      </c>
      <c r="AL2066" s="447" t="s">
        <v>293</v>
      </c>
      <c r="AM2066" s="447" t="s">
        <v>293</v>
      </c>
      <c r="AN2066" s="447" t="s">
        <v>293</v>
      </c>
      <c r="AO2066" s="447" t="s">
        <v>293</v>
      </c>
      <c r="AP2066" s="447" t="s">
        <v>293</v>
      </c>
      <c r="AQ2066" s="447" t="s">
        <v>293</v>
      </c>
      <c r="AR2066" s="447" t="s">
        <v>293</v>
      </c>
      <c r="AS2066" s="447" t="s">
        <v>293</v>
      </c>
      <c r="AT2066" s="447" t="s">
        <v>293</v>
      </c>
      <c r="AU2066" s="447" t="s">
        <v>293</v>
      </c>
      <c r="AV2066" s="447" t="s">
        <v>293</v>
      </c>
      <c r="AW2066" s="447" t="s">
        <v>293</v>
      </c>
      <c r="AX2066" s="447" t="s">
        <v>293</v>
      </c>
    </row>
    <row r="2067" spans="1:50" x14ac:dyDescent="0.3">
      <c r="A2067" s="447">
        <v>704198</v>
      </c>
      <c r="B2067" s="447" t="s">
        <v>318</v>
      </c>
      <c r="C2067" s="447" t="s">
        <v>226</v>
      </c>
      <c r="D2067" s="447" t="s">
        <v>226</v>
      </c>
      <c r="E2067" s="447" t="s">
        <v>226</v>
      </c>
      <c r="F2067" s="447" t="s">
        <v>224</v>
      </c>
      <c r="G2067" s="447" t="s">
        <v>224</v>
      </c>
      <c r="H2067" s="447" t="s">
        <v>224</v>
      </c>
      <c r="I2067" s="447" t="s">
        <v>226</v>
      </c>
      <c r="J2067" s="447" t="s">
        <v>224</v>
      </c>
      <c r="K2067" s="447" t="s">
        <v>226</v>
      </c>
      <c r="L2067" s="447" t="s">
        <v>226</v>
      </c>
      <c r="M2067" s="447" t="s">
        <v>224</v>
      </c>
      <c r="N2067" s="447" t="s">
        <v>226</v>
      </c>
      <c r="O2067" s="447" t="s">
        <v>224</v>
      </c>
      <c r="P2067" s="447" t="s">
        <v>226</v>
      </c>
      <c r="Q2067" s="447" t="s">
        <v>224</v>
      </c>
      <c r="R2067" s="447" t="s">
        <v>226</v>
      </c>
      <c r="S2067" s="447" t="s">
        <v>224</v>
      </c>
      <c r="T2067" s="447" t="s">
        <v>224</v>
      </c>
      <c r="U2067" s="447" t="s">
        <v>226</v>
      </c>
      <c r="V2067" s="447" t="s">
        <v>224</v>
      </c>
      <c r="W2067" s="447" t="s">
        <v>224</v>
      </c>
      <c r="X2067" s="447" t="s">
        <v>224</v>
      </c>
      <c r="Y2067" s="447" t="s">
        <v>224</v>
      </c>
      <c r="Z2067" s="447" t="s">
        <v>224</v>
      </c>
    </row>
    <row r="2068" spans="1:50" x14ac:dyDescent="0.3">
      <c r="A2068" s="447">
        <v>704513</v>
      </c>
      <c r="B2068" s="447" t="s">
        <v>318</v>
      </c>
      <c r="C2068" s="447" t="s">
        <v>226</v>
      </c>
      <c r="D2068" s="447" t="s">
        <v>226</v>
      </c>
      <c r="E2068" s="447" t="s">
        <v>224</v>
      </c>
      <c r="F2068" s="447" t="s">
        <v>224</v>
      </c>
      <c r="G2068" s="447" t="s">
        <v>224</v>
      </c>
      <c r="H2068" s="447" t="s">
        <v>224</v>
      </c>
      <c r="I2068" s="447" t="s">
        <v>226</v>
      </c>
      <c r="J2068" s="447" t="s">
        <v>226</v>
      </c>
      <c r="K2068" s="447" t="s">
        <v>226</v>
      </c>
      <c r="L2068" s="447" t="s">
        <v>224</v>
      </c>
      <c r="M2068" s="447" t="s">
        <v>226</v>
      </c>
      <c r="N2068" s="447" t="s">
        <v>224</v>
      </c>
      <c r="O2068" s="447" t="s">
        <v>224</v>
      </c>
      <c r="P2068" s="447" t="s">
        <v>226</v>
      </c>
      <c r="Q2068" s="447" t="s">
        <v>224</v>
      </c>
      <c r="R2068" s="447" t="s">
        <v>226</v>
      </c>
      <c r="S2068" s="447" t="s">
        <v>224</v>
      </c>
      <c r="T2068" s="447" t="s">
        <v>226</v>
      </c>
      <c r="U2068" s="447" t="s">
        <v>226</v>
      </c>
      <c r="V2068" s="447" t="s">
        <v>225</v>
      </c>
      <c r="W2068" s="447" t="s">
        <v>226</v>
      </c>
      <c r="X2068" s="447" t="s">
        <v>225</v>
      </c>
      <c r="Y2068" s="447" t="s">
        <v>226</v>
      </c>
      <c r="Z2068" s="447" t="s">
        <v>224</v>
      </c>
      <c r="AA2068" s="447" t="s">
        <v>293</v>
      </c>
      <c r="AB2068" s="447" t="s">
        <v>293</v>
      </c>
      <c r="AC2068" s="447" t="s">
        <v>293</v>
      </c>
      <c r="AD2068" s="447" t="s">
        <v>293</v>
      </c>
      <c r="AE2068" s="447" t="s">
        <v>293</v>
      </c>
      <c r="AF2068" s="447" t="s">
        <v>293</v>
      </c>
      <c r="AG2068" s="447" t="s">
        <v>293</v>
      </c>
      <c r="AH2068" s="447" t="s">
        <v>293</v>
      </c>
      <c r="AI2068" s="447" t="s">
        <v>293</v>
      </c>
      <c r="AJ2068" s="447" t="s">
        <v>293</v>
      </c>
      <c r="AK2068" s="447" t="s">
        <v>293</v>
      </c>
      <c r="AL2068" s="447" t="s">
        <v>293</v>
      </c>
      <c r="AM2068" s="447" t="s">
        <v>293</v>
      </c>
      <c r="AN2068" s="447" t="s">
        <v>293</v>
      </c>
      <c r="AO2068" s="447" t="s">
        <v>293</v>
      </c>
      <c r="AP2068" s="447" t="s">
        <v>293</v>
      </c>
      <c r="AQ2068" s="447" t="s">
        <v>293</v>
      </c>
      <c r="AR2068" s="447" t="s">
        <v>293</v>
      </c>
      <c r="AS2068" s="447" t="s">
        <v>293</v>
      </c>
      <c r="AT2068" s="447" t="s">
        <v>293</v>
      </c>
      <c r="AU2068" s="447" t="s">
        <v>293</v>
      </c>
      <c r="AV2068" s="447" t="s">
        <v>293</v>
      </c>
      <c r="AW2068" s="447" t="s">
        <v>293</v>
      </c>
      <c r="AX2068" s="447" t="s">
        <v>293</v>
      </c>
    </row>
    <row r="2069" spans="1:50" x14ac:dyDescent="0.3">
      <c r="A2069" s="447">
        <v>704783</v>
      </c>
      <c r="B2069" s="447" t="s">
        <v>318</v>
      </c>
      <c r="C2069" s="447" t="s">
        <v>226</v>
      </c>
      <c r="D2069" s="447" t="s">
        <v>224</v>
      </c>
      <c r="E2069" s="447" t="s">
        <v>224</v>
      </c>
      <c r="F2069" s="447" t="s">
        <v>224</v>
      </c>
      <c r="G2069" s="447" t="s">
        <v>226</v>
      </c>
      <c r="H2069" s="447" t="s">
        <v>224</v>
      </c>
      <c r="I2069" s="447" t="s">
        <v>224</v>
      </c>
      <c r="J2069" s="447" t="s">
        <v>224</v>
      </c>
      <c r="K2069" s="447" t="s">
        <v>224</v>
      </c>
      <c r="L2069" s="447" t="s">
        <v>224</v>
      </c>
      <c r="M2069" s="447" t="s">
        <v>224</v>
      </c>
      <c r="N2069" s="447" t="s">
        <v>224</v>
      </c>
      <c r="O2069" s="447" t="s">
        <v>224</v>
      </c>
      <c r="P2069" s="447" t="s">
        <v>226</v>
      </c>
      <c r="Q2069" s="447" t="s">
        <v>224</v>
      </c>
      <c r="R2069" s="447" t="s">
        <v>224</v>
      </c>
      <c r="S2069" s="447" t="s">
        <v>224</v>
      </c>
      <c r="T2069" s="447" t="s">
        <v>226</v>
      </c>
      <c r="U2069" s="447" t="s">
        <v>225</v>
      </c>
      <c r="V2069" s="447" t="s">
        <v>226</v>
      </c>
      <c r="W2069" s="447" t="s">
        <v>225</v>
      </c>
      <c r="X2069" s="447" t="s">
        <v>225</v>
      </c>
      <c r="Y2069" s="447" t="s">
        <v>225</v>
      </c>
      <c r="Z2069" s="447" t="s">
        <v>226</v>
      </c>
      <c r="AA2069" s="447" t="s">
        <v>293</v>
      </c>
      <c r="AB2069" s="447" t="s">
        <v>293</v>
      </c>
      <c r="AC2069" s="447" t="s">
        <v>293</v>
      </c>
      <c r="AD2069" s="447" t="s">
        <v>293</v>
      </c>
      <c r="AE2069" s="447" t="s">
        <v>293</v>
      </c>
      <c r="AF2069" s="447" t="s">
        <v>293</v>
      </c>
      <c r="AG2069" s="447" t="s">
        <v>293</v>
      </c>
      <c r="AH2069" s="447" t="s">
        <v>293</v>
      </c>
      <c r="AI2069" s="447" t="s">
        <v>293</v>
      </c>
      <c r="AJ2069" s="447" t="s">
        <v>293</v>
      </c>
      <c r="AK2069" s="447" t="s">
        <v>293</v>
      </c>
      <c r="AL2069" s="447" t="s">
        <v>293</v>
      </c>
      <c r="AM2069" s="447" t="s">
        <v>293</v>
      </c>
      <c r="AN2069" s="447" t="s">
        <v>293</v>
      </c>
      <c r="AO2069" s="447" t="s">
        <v>293</v>
      </c>
      <c r="AP2069" s="447" t="s">
        <v>293</v>
      </c>
      <c r="AQ2069" s="447" t="s">
        <v>293</v>
      </c>
      <c r="AR2069" s="447" t="s">
        <v>293</v>
      </c>
      <c r="AS2069" s="447" t="s">
        <v>293</v>
      </c>
      <c r="AT2069" s="447" t="s">
        <v>293</v>
      </c>
      <c r="AU2069" s="447" t="s">
        <v>293</v>
      </c>
      <c r="AV2069" s="447" t="s">
        <v>293</v>
      </c>
      <c r="AW2069" s="447" t="s">
        <v>293</v>
      </c>
      <c r="AX2069" s="447" t="s">
        <v>293</v>
      </c>
    </row>
    <row r="2070" spans="1:50" x14ac:dyDescent="0.3">
      <c r="A2070" s="447">
        <v>704828</v>
      </c>
      <c r="B2070" s="447" t="s">
        <v>318</v>
      </c>
      <c r="C2070" s="447" t="s">
        <v>226</v>
      </c>
      <c r="D2070" s="447" t="s">
        <v>226</v>
      </c>
      <c r="E2070" s="447" t="s">
        <v>224</v>
      </c>
      <c r="F2070" s="447" t="s">
        <v>224</v>
      </c>
      <c r="G2070" s="447" t="s">
        <v>224</v>
      </c>
      <c r="H2070" s="447" t="s">
        <v>224</v>
      </c>
      <c r="I2070" s="447" t="s">
        <v>226</v>
      </c>
      <c r="J2070" s="447" t="s">
        <v>226</v>
      </c>
      <c r="K2070" s="447" t="s">
        <v>226</v>
      </c>
      <c r="L2070" s="447" t="s">
        <v>226</v>
      </c>
      <c r="M2070" s="447" t="s">
        <v>226</v>
      </c>
      <c r="N2070" s="447" t="s">
        <v>226</v>
      </c>
      <c r="O2070" s="447" t="s">
        <v>224</v>
      </c>
      <c r="P2070" s="447" t="s">
        <v>224</v>
      </c>
      <c r="Q2070" s="447" t="s">
        <v>224</v>
      </c>
      <c r="R2070" s="447" t="s">
        <v>225</v>
      </c>
      <c r="S2070" s="447" t="s">
        <v>226</v>
      </c>
      <c r="T2070" s="447" t="s">
        <v>224</v>
      </c>
      <c r="U2070" s="447" t="s">
        <v>226</v>
      </c>
      <c r="V2070" s="447" t="s">
        <v>224</v>
      </c>
      <c r="W2070" s="447" t="s">
        <v>225</v>
      </c>
      <c r="X2070" s="447" t="s">
        <v>224</v>
      </c>
      <c r="Y2070" s="447" t="s">
        <v>226</v>
      </c>
      <c r="Z2070" s="447" t="s">
        <v>226</v>
      </c>
      <c r="AA2070" s="447" t="s">
        <v>293</v>
      </c>
      <c r="AB2070" s="447" t="s">
        <v>293</v>
      </c>
      <c r="AC2070" s="447" t="s">
        <v>293</v>
      </c>
      <c r="AD2070" s="447" t="s">
        <v>293</v>
      </c>
      <c r="AE2070" s="447" t="s">
        <v>293</v>
      </c>
      <c r="AF2070" s="447" t="s">
        <v>293</v>
      </c>
      <c r="AG2070" s="447" t="s">
        <v>293</v>
      </c>
      <c r="AH2070" s="447" t="s">
        <v>293</v>
      </c>
      <c r="AI2070" s="447" t="s">
        <v>293</v>
      </c>
      <c r="AJ2070" s="447" t="s">
        <v>293</v>
      </c>
      <c r="AK2070" s="447" t="s">
        <v>293</v>
      </c>
      <c r="AL2070" s="447" t="s">
        <v>293</v>
      </c>
      <c r="AM2070" s="447" t="s">
        <v>293</v>
      </c>
      <c r="AN2070" s="447" t="s">
        <v>293</v>
      </c>
      <c r="AO2070" s="447" t="s">
        <v>293</v>
      </c>
      <c r="AP2070" s="447" t="s">
        <v>293</v>
      </c>
      <c r="AQ2070" s="447" t="s">
        <v>293</v>
      </c>
      <c r="AR2070" s="447" t="s">
        <v>293</v>
      </c>
      <c r="AS2070" s="447" t="s">
        <v>293</v>
      </c>
      <c r="AT2070" s="447" t="s">
        <v>293</v>
      </c>
      <c r="AU2070" s="447" t="s">
        <v>293</v>
      </c>
      <c r="AV2070" s="447" t="s">
        <v>293</v>
      </c>
      <c r="AW2070" s="447" t="s">
        <v>293</v>
      </c>
      <c r="AX2070" s="447" t="s">
        <v>293</v>
      </c>
    </row>
    <row r="2071" spans="1:50" x14ac:dyDescent="0.3">
      <c r="A2071" s="447">
        <v>704838</v>
      </c>
      <c r="B2071" s="447" t="s">
        <v>318</v>
      </c>
      <c r="C2071" s="447" t="s">
        <v>226</v>
      </c>
      <c r="D2071" s="447" t="s">
        <v>224</v>
      </c>
      <c r="E2071" s="447" t="s">
        <v>224</v>
      </c>
      <c r="F2071" s="447" t="s">
        <v>224</v>
      </c>
      <c r="G2071" s="447" t="s">
        <v>224</v>
      </c>
      <c r="H2071" s="447" t="s">
        <v>224</v>
      </c>
      <c r="I2071" s="447" t="s">
        <v>224</v>
      </c>
      <c r="J2071" s="447" t="s">
        <v>226</v>
      </c>
      <c r="K2071" s="447" t="s">
        <v>224</v>
      </c>
      <c r="L2071" s="447" t="s">
        <v>224</v>
      </c>
      <c r="M2071" s="447" t="s">
        <v>224</v>
      </c>
      <c r="N2071" s="447" t="s">
        <v>224</v>
      </c>
      <c r="O2071" s="447" t="s">
        <v>226</v>
      </c>
      <c r="P2071" s="447" t="s">
        <v>224</v>
      </c>
      <c r="Q2071" s="447" t="s">
        <v>226</v>
      </c>
      <c r="R2071" s="447" t="s">
        <v>224</v>
      </c>
      <c r="S2071" s="447" t="s">
        <v>226</v>
      </c>
      <c r="T2071" s="447" t="s">
        <v>224</v>
      </c>
      <c r="U2071" s="447" t="s">
        <v>226</v>
      </c>
      <c r="V2071" s="447" t="s">
        <v>226</v>
      </c>
      <c r="W2071" s="447" t="s">
        <v>225</v>
      </c>
      <c r="X2071" s="447" t="s">
        <v>225</v>
      </c>
      <c r="Y2071" s="447" t="s">
        <v>226</v>
      </c>
      <c r="Z2071" s="447" t="s">
        <v>226</v>
      </c>
      <c r="AA2071" s="447" t="s">
        <v>293</v>
      </c>
      <c r="AB2071" s="447" t="s">
        <v>293</v>
      </c>
      <c r="AC2071" s="447" t="s">
        <v>293</v>
      </c>
      <c r="AD2071" s="447" t="s">
        <v>293</v>
      </c>
      <c r="AE2071" s="447" t="s">
        <v>293</v>
      </c>
      <c r="AF2071" s="447" t="s">
        <v>293</v>
      </c>
      <c r="AG2071" s="447" t="s">
        <v>293</v>
      </c>
      <c r="AH2071" s="447" t="s">
        <v>293</v>
      </c>
      <c r="AI2071" s="447" t="s">
        <v>293</v>
      </c>
      <c r="AJ2071" s="447" t="s">
        <v>293</v>
      </c>
      <c r="AK2071" s="447" t="s">
        <v>293</v>
      </c>
      <c r="AL2071" s="447" t="s">
        <v>293</v>
      </c>
      <c r="AM2071" s="447" t="s">
        <v>293</v>
      </c>
      <c r="AN2071" s="447" t="s">
        <v>293</v>
      </c>
      <c r="AO2071" s="447" t="s">
        <v>293</v>
      </c>
      <c r="AP2071" s="447" t="s">
        <v>293</v>
      </c>
      <c r="AQ2071" s="447" t="s">
        <v>293</v>
      </c>
      <c r="AR2071" s="447" t="s">
        <v>293</v>
      </c>
      <c r="AS2071" s="447" t="s">
        <v>293</v>
      </c>
      <c r="AT2071" s="447" t="s">
        <v>293</v>
      </c>
      <c r="AU2071" s="447" t="s">
        <v>293</v>
      </c>
      <c r="AV2071" s="447" t="s">
        <v>293</v>
      </c>
      <c r="AW2071" s="447" t="s">
        <v>293</v>
      </c>
      <c r="AX2071" s="447" t="s">
        <v>293</v>
      </c>
    </row>
    <row r="2072" spans="1:50" x14ac:dyDescent="0.3">
      <c r="A2072" s="447">
        <v>704890</v>
      </c>
      <c r="B2072" s="447" t="s">
        <v>318</v>
      </c>
      <c r="C2072" s="447" t="s">
        <v>226</v>
      </c>
      <c r="D2072" s="447" t="s">
        <v>224</v>
      </c>
      <c r="E2072" s="447" t="s">
        <v>224</v>
      </c>
      <c r="F2072" s="447" t="s">
        <v>224</v>
      </c>
      <c r="G2072" s="447" t="s">
        <v>224</v>
      </c>
      <c r="H2072" s="447" t="s">
        <v>224</v>
      </c>
      <c r="I2072" s="447" t="s">
        <v>224</v>
      </c>
      <c r="J2072" s="447" t="s">
        <v>224</v>
      </c>
      <c r="K2072" s="447" t="s">
        <v>224</v>
      </c>
      <c r="L2072" s="447" t="s">
        <v>224</v>
      </c>
      <c r="M2072" s="447" t="s">
        <v>224</v>
      </c>
      <c r="N2072" s="447" t="s">
        <v>224</v>
      </c>
      <c r="O2072" s="447" t="s">
        <v>224</v>
      </c>
      <c r="P2072" s="447" t="s">
        <v>226</v>
      </c>
      <c r="Q2072" s="447" t="s">
        <v>226</v>
      </c>
      <c r="R2072" s="447" t="s">
        <v>224</v>
      </c>
      <c r="S2072" s="447" t="s">
        <v>224</v>
      </c>
      <c r="T2072" s="447" t="s">
        <v>226</v>
      </c>
      <c r="U2072" s="447" t="s">
        <v>226</v>
      </c>
      <c r="V2072" s="447" t="s">
        <v>226</v>
      </c>
      <c r="W2072" s="447" t="s">
        <v>226</v>
      </c>
      <c r="X2072" s="447" t="s">
        <v>226</v>
      </c>
      <c r="Y2072" s="447" t="s">
        <v>226</v>
      </c>
      <c r="Z2072" s="447" t="s">
        <v>226</v>
      </c>
      <c r="AA2072" s="447" t="s">
        <v>293</v>
      </c>
      <c r="AB2072" s="447" t="s">
        <v>293</v>
      </c>
      <c r="AC2072" s="447" t="s">
        <v>293</v>
      </c>
      <c r="AD2072" s="447" t="s">
        <v>293</v>
      </c>
      <c r="AE2072" s="447" t="s">
        <v>293</v>
      </c>
      <c r="AF2072" s="447" t="s">
        <v>293</v>
      </c>
      <c r="AG2072" s="447" t="s">
        <v>293</v>
      </c>
      <c r="AH2072" s="447" t="s">
        <v>293</v>
      </c>
      <c r="AI2072" s="447" t="s">
        <v>293</v>
      </c>
      <c r="AJ2072" s="447" t="s">
        <v>293</v>
      </c>
      <c r="AK2072" s="447" t="s">
        <v>293</v>
      </c>
      <c r="AL2072" s="447" t="s">
        <v>293</v>
      </c>
      <c r="AM2072" s="447" t="s">
        <v>293</v>
      </c>
      <c r="AN2072" s="447" t="s">
        <v>293</v>
      </c>
      <c r="AO2072" s="447" t="s">
        <v>293</v>
      </c>
      <c r="AP2072" s="447" t="s">
        <v>293</v>
      </c>
      <c r="AQ2072" s="447" t="s">
        <v>293</v>
      </c>
      <c r="AR2072" s="447" t="s">
        <v>293</v>
      </c>
      <c r="AS2072" s="447" t="s">
        <v>293</v>
      </c>
      <c r="AT2072" s="447" t="s">
        <v>293</v>
      </c>
      <c r="AU2072" s="447" t="s">
        <v>293</v>
      </c>
      <c r="AV2072" s="447" t="s">
        <v>293</v>
      </c>
      <c r="AW2072" s="447" t="s">
        <v>293</v>
      </c>
      <c r="AX2072" s="447" t="s">
        <v>293</v>
      </c>
    </row>
    <row r="2073" spans="1:50" x14ac:dyDescent="0.3">
      <c r="A2073" s="447">
        <v>704896</v>
      </c>
      <c r="B2073" s="447" t="s">
        <v>318</v>
      </c>
      <c r="C2073" s="447" t="s">
        <v>226</v>
      </c>
      <c r="D2073" s="447" t="s">
        <v>224</v>
      </c>
      <c r="E2073" s="447" t="s">
        <v>226</v>
      </c>
      <c r="F2073" s="447" t="s">
        <v>226</v>
      </c>
      <c r="G2073" s="447" t="s">
        <v>226</v>
      </c>
      <c r="H2073" s="447" t="s">
        <v>226</v>
      </c>
      <c r="I2073" s="447" t="s">
        <v>224</v>
      </c>
      <c r="J2073" s="447" t="s">
        <v>226</v>
      </c>
      <c r="K2073" s="447" t="s">
        <v>226</v>
      </c>
      <c r="L2073" s="447" t="s">
        <v>224</v>
      </c>
      <c r="M2073" s="447" t="s">
        <v>224</v>
      </c>
      <c r="N2073" s="447" t="s">
        <v>225</v>
      </c>
      <c r="O2073" s="447" t="s">
        <v>226</v>
      </c>
      <c r="P2073" s="447" t="s">
        <v>226</v>
      </c>
      <c r="Q2073" s="447" t="s">
        <v>226</v>
      </c>
      <c r="R2073" s="447" t="s">
        <v>224</v>
      </c>
      <c r="S2073" s="447" t="s">
        <v>226</v>
      </c>
      <c r="T2073" s="447" t="s">
        <v>226</v>
      </c>
      <c r="U2073" s="447" t="s">
        <v>226</v>
      </c>
      <c r="V2073" s="447" t="s">
        <v>226</v>
      </c>
      <c r="W2073" s="447" t="s">
        <v>224</v>
      </c>
      <c r="X2073" s="447" t="s">
        <v>224</v>
      </c>
      <c r="Y2073" s="447" t="s">
        <v>226</v>
      </c>
      <c r="Z2073" s="447" t="s">
        <v>225</v>
      </c>
      <c r="AA2073" s="447" t="s">
        <v>293</v>
      </c>
      <c r="AB2073" s="447" t="s">
        <v>293</v>
      </c>
      <c r="AC2073" s="447" t="s">
        <v>293</v>
      </c>
      <c r="AD2073" s="447" t="s">
        <v>293</v>
      </c>
      <c r="AE2073" s="447" t="s">
        <v>293</v>
      </c>
      <c r="AF2073" s="447" t="s">
        <v>293</v>
      </c>
      <c r="AG2073" s="447" t="s">
        <v>293</v>
      </c>
      <c r="AH2073" s="447" t="s">
        <v>293</v>
      </c>
      <c r="AI2073" s="447" t="s">
        <v>293</v>
      </c>
      <c r="AJ2073" s="447" t="s">
        <v>293</v>
      </c>
      <c r="AK2073" s="447" t="s">
        <v>293</v>
      </c>
      <c r="AL2073" s="447" t="s">
        <v>293</v>
      </c>
      <c r="AM2073" s="447" t="s">
        <v>293</v>
      </c>
      <c r="AN2073" s="447" t="s">
        <v>293</v>
      </c>
      <c r="AO2073" s="447" t="s">
        <v>293</v>
      </c>
      <c r="AP2073" s="447" t="s">
        <v>293</v>
      </c>
      <c r="AQ2073" s="447" t="s">
        <v>293</v>
      </c>
      <c r="AR2073" s="447" t="s">
        <v>293</v>
      </c>
      <c r="AS2073" s="447" t="s">
        <v>293</v>
      </c>
      <c r="AT2073" s="447" t="s">
        <v>293</v>
      </c>
      <c r="AU2073" s="447" t="s">
        <v>293</v>
      </c>
      <c r="AV2073" s="447" t="s">
        <v>293</v>
      </c>
      <c r="AW2073" s="447" t="s">
        <v>293</v>
      </c>
      <c r="AX2073" s="447" t="s">
        <v>293</v>
      </c>
    </row>
    <row r="2074" spans="1:50" x14ac:dyDescent="0.3">
      <c r="A2074" s="447">
        <v>704972</v>
      </c>
      <c r="B2074" s="447" t="s">
        <v>318</v>
      </c>
      <c r="C2074" s="447" t="s">
        <v>226</v>
      </c>
      <c r="D2074" s="447" t="s">
        <v>224</v>
      </c>
      <c r="E2074" s="447" t="s">
        <v>224</v>
      </c>
      <c r="F2074" s="447" t="s">
        <v>224</v>
      </c>
      <c r="G2074" s="447" t="s">
        <v>224</v>
      </c>
      <c r="H2074" s="447" t="s">
        <v>224</v>
      </c>
      <c r="I2074" s="447" t="s">
        <v>224</v>
      </c>
      <c r="J2074" s="447" t="s">
        <v>224</v>
      </c>
      <c r="K2074" s="447" t="s">
        <v>224</v>
      </c>
      <c r="L2074" s="447" t="s">
        <v>224</v>
      </c>
      <c r="M2074" s="447" t="s">
        <v>224</v>
      </c>
      <c r="N2074" s="447" t="s">
        <v>225</v>
      </c>
      <c r="O2074" s="447" t="s">
        <v>224</v>
      </c>
      <c r="P2074" s="447" t="s">
        <v>224</v>
      </c>
      <c r="Q2074" s="447" t="s">
        <v>224</v>
      </c>
      <c r="R2074" s="447" t="s">
        <v>226</v>
      </c>
      <c r="S2074" s="447" t="s">
        <v>224</v>
      </c>
      <c r="T2074" s="447" t="s">
        <v>225</v>
      </c>
      <c r="U2074" s="447" t="s">
        <v>225</v>
      </c>
      <c r="V2074" s="447" t="s">
        <v>226</v>
      </c>
      <c r="W2074" s="447" t="s">
        <v>225</v>
      </c>
      <c r="X2074" s="447" t="s">
        <v>225</v>
      </c>
      <c r="Y2074" s="447" t="s">
        <v>225</v>
      </c>
      <c r="Z2074" s="447" t="s">
        <v>225</v>
      </c>
      <c r="AA2074" s="447" t="s">
        <v>293</v>
      </c>
      <c r="AB2074" s="447" t="s">
        <v>293</v>
      </c>
      <c r="AC2074" s="447" t="s">
        <v>293</v>
      </c>
      <c r="AD2074" s="447" t="s">
        <v>293</v>
      </c>
      <c r="AE2074" s="447" t="s">
        <v>293</v>
      </c>
      <c r="AF2074" s="447" t="s">
        <v>293</v>
      </c>
      <c r="AG2074" s="447" t="s">
        <v>293</v>
      </c>
      <c r="AH2074" s="447" t="s">
        <v>293</v>
      </c>
      <c r="AI2074" s="447" t="s">
        <v>293</v>
      </c>
      <c r="AJ2074" s="447" t="s">
        <v>293</v>
      </c>
      <c r="AK2074" s="447" t="s">
        <v>293</v>
      </c>
      <c r="AL2074" s="447" t="s">
        <v>293</v>
      </c>
      <c r="AM2074" s="447" t="s">
        <v>293</v>
      </c>
      <c r="AN2074" s="447" t="s">
        <v>293</v>
      </c>
      <c r="AO2074" s="447" t="s">
        <v>293</v>
      </c>
      <c r="AP2074" s="447" t="s">
        <v>293</v>
      </c>
      <c r="AQ2074" s="447" t="s">
        <v>293</v>
      </c>
      <c r="AR2074" s="447" t="s">
        <v>293</v>
      </c>
      <c r="AS2074" s="447" t="s">
        <v>293</v>
      </c>
      <c r="AT2074" s="447" t="s">
        <v>293</v>
      </c>
      <c r="AU2074" s="447" t="s">
        <v>293</v>
      </c>
      <c r="AV2074" s="447" t="s">
        <v>293</v>
      </c>
      <c r="AW2074" s="447" t="s">
        <v>293</v>
      </c>
      <c r="AX2074" s="447" t="s">
        <v>293</v>
      </c>
    </row>
    <row r="2075" spans="1:50" x14ac:dyDescent="0.3">
      <c r="A2075" s="447">
        <v>704978</v>
      </c>
      <c r="B2075" s="447" t="s">
        <v>318</v>
      </c>
      <c r="C2075" s="447" t="s">
        <v>226</v>
      </c>
      <c r="D2075" s="447" t="s">
        <v>226</v>
      </c>
      <c r="E2075" s="447" t="s">
        <v>224</v>
      </c>
      <c r="F2075" s="447" t="s">
        <v>224</v>
      </c>
      <c r="G2075" s="447" t="s">
        <v>224</v>
      </c>
      <c r="H2075" s="447" t="s">
        <v>224</v>
      </c>
      <c r="I2075" s="447" t="s">
        <v>224</v>
      </c>
      <c r="J2075" s="447" t="s">
        <v>225</v>
      </c>
      <c r="K2075" s="447" t="s">
        <v>225</v>
      </c>
      <c r="L2075" s="447" t="s">
        <v>224</v>
      </c>
      <c r="M2075" s="447" t="s">
        <v>224</v>
      </c>
      <c r="N2075" s="447" t="s">
        <v>226</v>
      </c>
      <c r="O2075" s="447" t="s">
        <v>225</v>
      </c>
      <c r="P2075" s="447" t="s">
        <v>224</v>
      </c>
      <c r="Q2075" s="447" t="s">
        <v>224</v>
      </c>
      <c r="R2075" s="447" t="s">
        <v>224</v>
      </c>
      <c r="S2075" s="447" t="s">
        <v>226</v>
      </c>
      <c r="T2075" s="447" t="s">
        <v>224</v>
      </c>
      <c r="U2075" s="447" t="s">
        <v>225</v>
      </c>
      <c r="V2075" s="447" t="s">
        <v>226</v>
      </c>
      <c r="W2075" s="447" t="s">
        <v>225</v>
      </c>
      <c r="X2075" s="447" t="s">
        <v>225</v>
      </c>
      <c r="Y2075" s="447" t="s">
        <v>226</v>
      </c>
      <c r="Z2075" s="447" t="s">
        <v>224</v>
      </c>
      <c r="AA2075" s="447" t="s">
        <v>293</v>
      </c>
      <c r="AB2075" s="447" t="s">
        <v>293</v>
      </c>
      <c r="AC2075" s="447" t="s">
        <v>293</v>
      </c>
      <c r="AD2075" s="447" t="s">
        <v>293</v>
      </c>
      <c r="AE2075" s="447" t="s">
        <v>293</v>
      </c>
      <c r="AF2075" s="447" t="s">
        <v>293</v>
      </c>
      <c r="AG2075" s="447" t="s">
        <v>293</v>
      </c>
      <c r="AH2075" s="447" t="s">
        <v>293</v>
      </c>
      <c r="AI2075" s="447" t="s">
        <v>293</v>
      </c>
      <c r="AJ2075" s="447" t="s">
        <v>293</v>
      </c>
      <c r="AK2075" s="447" t="s">
        <v>293</v>
      </c>
      <c r="AL2075" s="447" t="s">
        <v>293</v>
      </c>
      <c r="AM2075" s="447" t="s">
        <v>293</v>
      </c>
      <c r="AN2075" s="447" t="s">
        <v>293</v>
      </c>
      <c r="AO2075" s="447" t="s">
        <v>293</v>
      </c>
      <c r="AP2075" s="447" t="s">
        <v>293</v>
      </c>
      <c r="AQ2075" s="447" t="s">
        <v>293</v>
      </c>
      <c r="AR2075" s="447" t="s">
        <v>293</v>
      </c>
      <c r="AS2075" s="447" t="s">
        <v>293</v>
      </c>
      <c r="AT2075" s="447" t="s">
        <v>293</v>
      </c>
      <c r="AU2075" s="447" t="s">
        <v>293</v>
      </c>
      <c r="AV2075" s="447" t="s">
        <v>293</v>
      </c>
      <c r="AW2075" s="447" t="s">
        <v>293</v>
      </c>
      <c r="AX2075" s="447" t="s">
        <v>293</v>
      </c>
    </row>
    <row r="2076" spans="1:50" x14ac:dyDescent="0.3">
      <c r="A2076" s="447">
        <v>705015</v>
      </c>
      <c r="B2076" s="447" t="s">
        <v>318</v>
      </c>
      <c r="C2076" s="447" t="s">
        <v>226</v>
      </c>
      <c r="D2076" s="447" t="s">
        <v>224</v>
      </c>
      <c r="E2076" s="447" t="s">
        <v>226</v>
      </c>
      <c r="F2076" s="447" t="s">
        <v>224</v>
      </c>
      <c r="G2076" s="447" t="s">
        <v>224</v>
      </c>
      <c r="H2076" s="447" t="s">
        <v>224</v>
      </c>
      <c r="I2076" s="447" t="s">
        <v>224</v>
      </c>
      <c r="J2076" s="447" t="s">
        <v>224</v>
      </c>
      <c r="K2076" s="447" t="s">
        <v>226</v>
      </c>
      <c r="L2076" s="447" t="s">
        <v>224</v>
      </c>
      <c r="M2076" s="447" t="s">
        <v>224</v>
      </c>
      <c r="N2076" s="447" t="s">
        <v>224</v>
      </c>
      <c r="O2076" s="447" t="s">
        <v>224</v>
      </c>
      <c r="P2076" s="447" t="s">
        <v>226</v>
      </c>
      <c r="Q2076" s="447" t="s">
        <v>226</v>
      </c>
      <c r="R2076" s="447" t="s">
        <v>224</v>
      </c>
      <c r="S2076" s="447" t="s">
        <v>226</v>
      </c>
      <c r="T2076" s="447" t="s">
        <v>225</v>
      </c>
      <c r="U2076" s="447" t="s">
        <v>225</v>
      </c>
      <c r="V2076" s="447" t="s">
        <v>225</v>
      </c>
      <c r="W2076" s="447" t="s">
        <v>226</v>
      </c>
      <c r="X2076" s="447" t="s">
        <v>225</v>
      </c>
      <c r="Y2076" s="447" t="s">
        <v>226</v>
      </c>
      <c r="Z2076" s="447" t="s">
        <v>225</v>
      </c>
      <c r="AA2076" s="447" t="s">
        <v>293</v>
      </c>
      <c r="AB2076" s="447" t="s">
        <v>293</v>
      </c>
      <c r="AC2076" s="447" t="s">
        <v>293</v>
      </c>
      <c r="AD2076" s="447" t="s">
        <v>293</v>
      </c>
      <c r="AE2076" s="447" t="s">
        <v>293</v>
      </c>
      <c r="AF2076" s="447" t="s">
        <v>293</v>
      </c>
      <c r="AG2076" s="447" t="s">
        <v>293</v>
      </c>
      <c r="AH2076" s="447" t="s">
        <v>293</v>
      </c>
      <c r="AI2076" s="447" t="s">
        <v>293</v>
      </c>
      <c r="AJ2076" s="447" t="s">
        <v>293</v>
      </c>
      <c r="AK2076" s="447" t="s">
        <v>293</v>
      </c>
      <c r="AL2076" s="447" t="s">
        <v>293</v>
      </c>
      <c r="AM2076" s="447" t="s">
        <v>293</v>
      </c>
      <c r="AN2076" s="447" t="s">
        <v>293</v>
      </c>
      <c r="AO2076" s="447" t="s">
        <v>293</v>
      </c>
      <c r="AP2076" s="447" t="s">
        <v>293</v>
      </c>
      <c r="AQ2076" s="447" t="s">
        <v>293</v>
      </c>
      <c r="AR2076" s="447" t="s">
        <v>293</v>
      </c>
      <c r="AS2076" s="447" t="s">
        <v>293</v>
      </c>
      <c r="AT2076" s="447" t="s">
        <v>293</v>
      </c>
      <c r="AU2076" s="447" t="s">
        <v>293</v>
      </c>
      <c r="AV2076" s="447" t="s">
        <v>293</v>
      </c>
      <c r="AW2076" s="447" t="s">
        <v>293</v>
      </c>
      <c r="AX2076" s="447" t="s">
        <v>293</v>
      </c>
    </row>
    <row r="2077" spans="1:50" x14ac:dyDescent="0.3">
      <c r="A2077" s="447">
        <v>705057</v>
      </c>
      <c r="B2077" s="447" t="s">
        <v>318</v>
      </c>
      <c r="C2077" s="447" t="s">
        <v>226</v>
      </c>
      <c r="D2077" s="447" t="s">
        <v>226</v>
      </c>
      <c r="E2077" s="447" t="s">
        <v>224</v>
      </c>
      <c r="F2077" s="447" t="s">
        <v>224</v>
      </c>
      <c r="G2077" s="447" t="s">
        <v>226</v>
      </c>
      <c r="H2077" s="447" t="s">
        <v>224</v>
      </c>
      <c r="I2077" s="447" t="s">
        <v>226</v>
      </c>
      <c r="J2077" s="447" t="s">
        <v>226</v>
      </c>
      <c r="K2077" s="447" t="s">
        <v>226</v>
      </c>
      <c r="L2077" s="447" t="s">
        <v>226</v>
      </c>
      <c r="M2077" s="447" t="s">
        <v>226</v>
      </c>
      <c r="N2077" s="447" t="s">
        <v>224</v>
      </c>
      <c r="O2077" s="447" t="s">
        <v>224</v>
      </c>
      <c r="P2077" s="447" t="s">
        <v>225</v>
      </c>
      <c r="Q2077" s="447" t="s">
        <v>224</v>
      </c>
      <c r="R2077" s="447" t="s">
        <v>225</v>
      </c>
      <c r="S2077" s="447" t="s">
        <v>225</v>
      </c>
      <c r="T2077" s="447" t="s">
        <v>225</v>
      </c>
      <c r="U2077" s="447" t="s">
        <v>225</v>
      </c>
      <c r="V2077" s="447" t="s">
        <v>225</v>
      </c>
      <c r="W2077" s="447" t="s">
        <v>225</v>
      </c>
      <c r="X2077" s="447" t="s">
        <v>225</v>
      </c>
      <c r="Y2077" s="447" t="s">
        <v>225</v>
      </c>
      <c r="Z2077" s="447" t="s">
        <v>225</v>
      </c>
      <c r="AA2077" s="447" t="s">
        <v>293</v>
      </c>
      <c r="AB2077" s="447" t="s">
        <v>293</v>
      </c>
      <c r="AC2077" s="447" t="s">
        <v>293</v>
      </c>
      <c r="AD2077" s="447" t="s">
        <v>293</v>
      </c>
      <c r="AE2077" s="447" t="s">
        <v>293</v>
      </c>
      <c r="AF2077" s="447" t="s">
        <v>293</v>
      </c>
      <c r="AG2077" s="447" t="s">
        <v>293</v>
      </c>
      <c r="AH2077" s="447" t="s">
        <v>293</v>
      </c>
      <c r="AI2077" s="447" t="s">
        <v>293</v>
      </c>
      <c r="AJ2077" s="447" t="s">
        <v>293</v>
      </c>
      <c r="AK2077" s="447" t="s">
        <v>293</v>
      </c>
      <c r="AL2077" s="447" t="s">
        <v>293</v>
      </c>
      <c r="AM2077" s="447" t="s">
        <v>293</v>
      </c>
      <c r="AN2077" s="447" t="s">
        <v>293</v>
      </c>
      <c r="AO2077" s="447" t="s">
        <v>293</v>
      </c>
      <c r="AP2077" s="447" t="s">
        <v>293</v>
      </c>
      <c r="AQ2077" s="447" t="s">
        <v>293</v>
      </c>
      <c r="AR2077" s="447" t="s">
        <v>293</v>
      </c>
      <c r="AS2077" s="447" t="s">
        <v>293</v>
      </c>
      <c r="AT2077" s="447" t="s">
        <v>293</v>
      </c>
      <c r="AU2077" s="447" t="s">
        <v>293</v>
      </c>
      <c r="AV2077" s="447" t="s">
        <v>293</v>
      </c>
      <c r="AW2077" s="447" t="s">
        <v>293</v>
      </c>
      <c r="AX2077" s="447" t="s">
        <v>293</v>
      </c>
    </row>
    <row r="2078" spans="1:50" x14ac:dyDescent="0.3">
      <c r="A2078" s="447">
        <v>705133</v>
      </c>
      <c r="B2078" s="447" t="s">
        <v>318</v>
      </c>
      <c r="C2078" s="447" t="s">
        <v>226</v>
      </c>
      <c r="D2078" s="447" t="s">
        <v>224</v>
      </c>
      <c r="E2078" s="447" t="s">
        <v>224</v>
      </c>
      <c r="F2078" s="447" t="s">
        <v>224</v>
      </c>
      <c r="G2078" s="447" t="s">
        <v>224</v>
      </c>
      <c r="H2078" s="447" t="s">
        <v>224</v>
      </c>
      <c r="I2078" s="447" t="s">
        <v>226</v>
      </c>
      <c r="J2078" s="447" t="s">
        <v>224</v>
      </c>
      <c r="K2078" s="447" t="s">
        <v>224</v>
      </c>
      <c r="L2078" s="447" t="s">
        <v>224</v>
      </c>
      <c r="M2078" s="447" t="s">
        <v>226</v>
      </c>
      <c r="N2078" s="447" t="s">
        <v>224</v>
      </c>
      <c r="O2078" s="447" t="s">
        <v>224</v>
      </c>
      <c r="P2078" s="447" t="s">
        <v>224</v>
      </c>
      <c r="Q2078" s="447" t="s">
        <v>226</v>
      </c>
      <c r="R2078" s="447" t="s">
        <v>225</v>
      </c>
      <c r="S2078" s="447" t="s">
        <v>226</v>
      </c>
      <c r="T2078" s="447" t="s">
        <v>225</v>
      </c>
      <c r="U2078" s="447" t="s">
        <v>226</v>
      </c>
      <c r="V2078" s="447" t="s">
        <v>226</v>
      </c>
      <c r="W2078" s="447" t="s">
        <v>226</v>
      </c>
      <c r="X2078" s="447" t="s">
        <v>225</v>
      </c>
      <c r="Y2078" s="447" t="s">
        <v>225</v>
      </c>
      <c r="Z2078" s="447" t="s">
        <v>225</v>
      </c>
      <c r="AA2078" s="447" t="s">
        <v>293</v>
      </c>
      <c r="AB2078" s="447" t="s">
        <v>293</v>
      </c>
      <c r="AC2078" s="447" t="s">
        <v>293</v>
      </c>
      <c r="AD2078" s="447" t="s">
        <v>293</v>
      </c>
      <c r="AE2078" s="447" t="s">
        <v>293</v>
      </c>
      <c r="AF2078" s="447" t="s">
        <v>293</v>
      </c>
      <c r="AG2078" s="447" t="s">
        <v>293</v>
      </c>
      <c r="AH2078" s="447" t="s">
        <v>293</v>
      </c>
      <c r="AI2078" s="447" t="s">
        <v>293</v>
      </c>
      <c r="AJ2078" s="447" t="s">
        <v>293</v>
      </c>
      <c r="AK2078" s="447" t="s">
        <v>293</v>
      </c>
      <c r="AL2078" s="447" t="s">
        <v>293</v>
      </c>
      <c r="AM2078" s="447" t="s">
        <v>293</v>
      </c>
      <c r="AN2078" s="447" t="s">
        <v>293</v>
      </c>
      <c r="AO2078" s="447" t="s">
        <v>293</v>
      </c>
      <c r="AP2078" s="447" t="s">
        <v>293</v>
      </c>
      <c r="AQ2078" s="447" t="s">
        <v>293</v>
      </c>
      <c r="AR2078" s="447" t="s">
        <v>293</v>
      </c>
      <c r="AS2078" s="447" t="s">
        <v>293</v>
      </c>
      <c r="AT2078" s="447" t="s">
        <v>293</v>
      </c>
      <c r="AU2078" s="447" t="s">
        <v>293</v>
      </c>
      <c r="AV2078" s="447" t="s">
        <v>293</v>
      </c>
      <c r="AW2078" s="447" t="s">
        <v>293</v>
      </c>
      <c r="AX2078" s="447" t="s">
        <v>293</v>
      </c>
    </row>
    <row r="2079" spans="1:50" x14ac:dyDescent="0.3">
      <c r="A2079" s="447">
        <v>705161</v>
      </c>
      <c r="B2079" s="447" t="s">
        <v>318</v>
      </c>
      <c r="C2079" s="447" t="s">
        <v>226</v>
      </c>
      <c r="D2079" s="447" t="s">
        <v>224</v>
      </c>
      <c r="E2079" s="447" t="s">
        <v>224</v>
      </c>
      <c r="F2079" s="447" t="s">
        <v>224</v>
      </c>
      <c r="G2079" s="447" t="s">
        <v>226</v>
      </c>
      <c r="H2079" s="447" t="s">
        <v>226</v>
      </c>
      <c r="I2079" s="447" t="s">
        <v>226</v>
      </c>
      <c r="J2079" s="447" t="s">
        <v>224</v>
      </c>
      <c r="K2079" s="447" t="s">
        <v>226</v>
      </c>
      <c r="L2079" s="447" t="s">
        <v>224</v>
      </c>
      <c r="M2079" s="447" t="s">
        <v>224</v>
      </c>
      <c r="N2079" s="447" t="s">
        <v>225</v>
      </c>
      <c r="O2079" s="447" t="s">
        <v>224</v>
      </c>
      <c r="P2079" s="447" t="s">
        <v>224</v>
      </c>
      <c r="Q2079" s="447" t="s">
        <v>224</v>
      </c>
      <c r="R2079" s="447" t="s">
        <v>225</v>
      </c>
      <c r="S2079" s="447" t="s">
        <v>226</v>
      </c>
      <c r="T2079" s="447" t="s">
        <v>225</v>
      </c>
      <c r="U2079" s="447" t="s">
        <v>225</v>
      </c>
      <c r="V2079" s="447" t="s">
        <v>225</v>
      </c>
      <c r="W2079" s="447" t="s">
        <v>226</v>
      </c>
      <c r="X2079" s="447" t="s">
        <v>226</v>
      </c>
      <c r="Y2079" s="447" t="s">
        <v>226</v>
      </c>
      <c r="Z2079" s="447" t="s">
        <v>225</v>
      </c>
      <c r="AA2079" s="447" t="s">
        <v>293</v>
      </c>
      <c r="AB2079" s="447" t="s">
        <v>293</v>
      </c>
      <c r="AC2079" s="447" t="s">
        <v>293</v>
      </c>
      <c r="AD2079" s="447" t="s">
        <v>293</v>
      </c>
      <c r="AE2079" s="447" t="s">
        <v>293</v>
      </c>
      <c r="AF2079" s="447" t="s">
        <v>293</v>
      </c>
      <c r="AG2079" s="447" t="s">
        <v>293</v>
      </c>
      <c r="AH2079" s="447" t="s">
        <v>293</v>
      </c>
      <c r="AI2079" s="447" t="s">
        <v>293</v>
      </c>
      <c r="AJ2079" s="447" t="s">
        <v>293</v>
      </c>
      <c r="AK2079" s="447" t="s">
        <v>293</v>
      </c>
      <c r="AL2079" s="447" t="s">
        <v>293</v>
      </c>
      <c r="AM2079" s="447" t="s">
        <v>293</v>
      </c>
      <c r="AN2079" s="447" t="s">
        <v>293</v>
      </c>
      <c r="AO2079" s="447" t="s">
        <v>293</v>
      </c>
      <c r="AP2079" s="447" t="s">
        <v>293</v>
      </c>
      <c r="AQ2079" s="447" t="s">
        <v>293</v>
      </c>
      <c r="AR2079" s="447" t="s">
        <v>293</v>
      </c>
      <c r="AS2079" s="447" t="s">
        <v>293</v>
      </c>
      <c r="AT2079" s="447" t="s">
        <v>293</v>
      </c>
      <c r="AU2079" s="447" t="s">
        <v>293</v>
      </c>
      <c r="AV2079" s="447" t="s">
        <v>293</v>
      </c>
      <c r="AW2079" s="447" t="s">
        <v>293</v>
      </c>
      <c r="AX2079" s="447" t="s">
        <v>293</v>
      </c>
    </row>
    <row r="2080" spans="1:50" x14ac:dyDescent="0.3">
      <c r="A2080" s="447">
        <v>705416</v>
      </c>
      <c r="B2080" s="447" t="s">
        <v>318</v>
      </c>
      <c r="C2080" s="447" t="s">
        <v>226</v>
      </c>
      <c r="D2080" s="447" t="s">
        <v>224</v>
      </c>
      <c r="E2080" s="447" t="s">
        <v>226</v>
      </c>
      <c r="F2080" s="447" t="s">
        <v>224</v>
      </c>
      <c r="G2080" s="447" t="s">
        <v>226</v>
      </c>
      <c r="H2080" s="447" t="s">
        <v>224</v>
      </c>
      <c r="I2080" s="447" t="s">
        <v>224</v>
      </c>
      <c r="J2080" s="447" t="s">
        <v>226</v>
      </c>
      <c r="K2080" s="447" t="s">
        <v>224</v>
      </c>
      <c r="L2080" s="447" t="s">
        <v>224</v>
      </c>
      <c r="M2080" s="447" t="s">
        <v>224</v>
      </c>
      <c r="N2080" s="447" t="s">
        <v>226</v>
      </c>
      <c r="O2080" s="447" t="s">
        <v>226</v>
      </c>
      <c r="P2080" s="447" t="s">
        <v>224</v>
      </c>
      <c r="Q2080" s="447" t="s">
        <v>226</v>
      </c>
      <c r="R2080" s="447" t="s">
        <v>225</v>
      </c>
      <c r="S2080" s="447" t="s">
        <v>225</v>
      </c>
      <c r="T2080" s="447" t="s">
        <v>226</v>
      </c>
      <c r="U2080" s="447" t="s">
        <v>225</v>
      </c>
      <c r="V2080" s="447" t="s">
        <v>225</v>
      </c>
      <c r="W2080" s="447" t="s">
        <v>225</v>
      </c>
      <c r="X2080" s="447" t="s">
        <v>225</v>
      </c>
      <c r="Y2080" s="447" t="s">
        <v>226</v>
      </c>
      <c r="Z2080" s="447" t="s">
        <v>226</v>
      </c>
      <c r="AA2080" s="447" t="s">
        <v>293</v>
      </c>
      <c r="AB2080" s="447" t="s">
        <v>293</v>
      </c>
      <c r="AC2080" s="447" t="s">
        <v>293</v>
      </c>
      <c r="AD2080" s="447" t="s">
        <v>293</v>
      </c>
      <c r="AE2080" s="447" t="s">
        <v>293</v>
      </c>
      <c r="AF2080" s="447" t="s">
        <v>293</v>
      </c>
      <c r="AG2080" s="447" t="s">
        <v>293</v>
      </c>
      <c r="AH2080" s="447" t="s">
        <v>293</v>
      </c>
      <c r="AI2080" s="447" t="s">
        <v>293</v>
      </c>
      <c r="AJ2080" s="447" t="s">
        <v>293</v>
      </c>
      <c r="AK2080" s="447" t="s">
        <v>293</v>
      </c>
      <c r="AL2080" s="447" t="s">
        <v>293</v>
      </c>
      <c r="AM2080" s="447" t="s">
        <v>293</v>
      </c>
      <c r="AN2080" s="447" t="s">
        <v>293</v>
      </c>
      <c r="AO2080" s="447" t="s">
        <v>293</v>
      </c>
      <c r="AP2080" s="447" t="s">
        <v>293</v>
      </c>
      <c r="AQ2080" s="447" t="s">
        <v>293</v>
      </c>
      <c r="AR2080" s="447" t="s">
        <v>293</v>
      </c>
      <c r="AS2080" s="447" t="s">
        <v>293</v>
      </c>
      <c r="AT2080" s="447" t="s">
        <v>293</v>
      </c>
      <c r="AU2080" s="447" t="s">
        <v>293</v>
      </c>
      <c r="AV2080" s="447" t="s">
        <v>293</v>
      </c>
      <c r="AW2080" s="447" t="s">
        <v>293</v>
      </c>
      <c r="AX2080" s="447" t="s">
        <v>293</v>
      </c>
    </row>
    <row r="2081" spans="1:50" x14ac:dyDescent="0.3">
      <c r="A2081" s="447">
        <v>705533</v>
      </c>
      <c r="B2081" s="447" t="s">
        <v>318</v>
      </c>
      <c r="C2081" s="447" t="s">
        <v>226</v>
      </c>
      <c r="D2081" s="447" t="s">
        <v>224</v>
      </c>
      <c r="E2081" s="447" t="s">
        <v>226</v>
      </c>
      <c r="F2081" s="447" t="s">
        <v>224</v>
      </c>
      <c r="G2081" s="447" t="s">
        <v>226</v>
      </c>
      <c r="H2081" s="447" t="s">
        <v>226</v>
      </c>
      <c r="I2081" s="447" t="s">
        <v>224</v>
      </c>
      <c r="J2081" s="447" t="s">
        <v>226</v>
      </c>
      <c r="K2081" s="447" t="s">
        <v>224</v>
      </c>
      <c r="L2081" s="447" t="s">
        <v>225</v>
      </c>
      <c r="M2081" s="447" t="s">
        <v>224</v>
      </c>
      <c r="N2081" s="447" t="s">
        <v>226</v>
      </c>
      <c r="O2081" s="447" t="s">
        <v>225</v>
      </c>
      <c r="P2081" s="447" t="s">
        <v>224</v>
      </c>
      <c r="Q2081" s="447" t="s">
        <v>224</v>
      </c>
      <c r="R2081" s="447" t="s">
        <v>224</v>
      </c>
      <c r="S2081" s="447" t="s">
        <v>226</v>
      </c>
      <c r="T2081" s="447" t="s">
        <v>224</v>
      </c>
      <c r="U2081" s="447" t="s">
        <v>224</v>
      </c>
      <c r="V2081" s="447" t="s">
        <v>226</v>
      </c>
      <c r="W2081" s="447" t="s">
        <v>225</v>
      </c>
      <c r="X2081" s="447" t="s">
        <v>226</v>
      </c>
      <c r="Y2081" s="447" t="s">
        <v>224</v>
      </c>
      <c r="Z2081" s="447" t="s">
        <v>226</v>
      </c>
      <c r="AA2081" s="447" t="s">
        <v>293</v>
      </c>
      <c r="AB2081" s="447" t="s">
        <v>293</v>
      </c>
      <c r="AC2081" s="447" t="s">
        <v>293</v>
      </c>
      <c r="AD2081" s="447" t="s">
        <v>293</v>
      </c>
      <c r="AE2081" s="447" t="s">
        <v>293</v>
      </c>
      <c r="AF2081" s="447" t="s">
        <v>293</v>
      </c>
      <c r="AG2081" s="447" t="s">
        <v>293</v>
      </c>
      <c r="AH2081" s="447" t="s">
        <v>293</v>
      </c>
      <c r="AI2081" s="447" t="s">
        <v>293</v>
      </c>
      <c r="AJ2081" s="447" t="s">
        <v>293</v>
      </c>
      <c r="AK2081" s="447" t="s">
        <v>293</v>
      </c>
      <c r="AL2081" s="447" t="s">
        <v>293</v>
      </c>
      <c r="AM2081" s="447" t="s">
        <v>293</v>
      </c>
      <c r="AN2081" s="447" t="s">
        <v>293</v>
      </c>
      <c r="AO2081" s="447" t="s">
        <v>293</v>
      </c>
      <c r="AP2081" s="447" t="s">
        <v>293</v>
      </c>
      <c r="AQ2081" s="447" t="s">
        <v>293</v>
      </c>
      <c r="AR2081" s="447" t="s">
        <v>293</v>
      </c>
      <c r="AS2081" s="447" t="s">
        <v>293</v>
      </c>
      <c r="AT2081" s="447" t="s">
        <v>293</v>
      </c>
      <c r="AU2081" s="447" t="s">
        <v>293</v>
      </c>
      <c r="AV2081" s="447" t="s">
        <v>293</v>
      </c>
      <c r="AW2081" s="447" t="s">
        <v>293</v>
      </c>
      <c r="AX2081" s="447" t="s">
        <v>293</v>
      </c>
    </row>
    <row r="2082" spans="1:50" x14ac:dyDescent="0.3">
      <c r="A2082" s="447">
        <v>705580</v>
      </c>
      <c r="B2082" s="447" t="s">
        <v>318</v>
      </c>
      <c r="C2082" s="447" t="s">
        <v>226</v>
      </c>
      <c r="D2082" s="447" t="s">
        <v>224</v>
      </c>
      <c r="E2082" s="447" t="s">
        <v>224</v>
      </c>
      <c r="F2082" s="447" t="s">
        <v>224</v>
      </c>
      <c r="G2082" s="447" t="s">
        <v>226</v>
      </c>
      <c r="H2082" s="447" t="s">
        <v>224</v>
      </c>
      <c r="I2082" s="447" t="s">
        <v>226</v>
      </c>
      <c r="J2082" s="447" t="s">
        <v>224</v>
      </c>
      <c r="K2082" s="447" t="s">
        <v>224</v>
      </c>
      <c r="L2082" s="447" t="s">
        <v>226</v>
      </c>
      <c r="M2082" s="447" t="s">
        <v>226</v>
      </c>
      <c r="N2082" s="447" t="s">
        <v>226</v>
      </c>
      <c r="O2082" s="447" t="s">
        <v>224</v>
      </c>
      <c r="P2082" s="447" t="s">
        <v>226</v>
      </c>
      <c r="Q2082" s="447" t="s">
        <v>226</v>
      </c>
      <c r="R2082" s="447" t="s">
        <v>226</v>
      </c>
      <c r="S2082" s="447" t="s">
        <v>224</v>
      </c>
      <c r="T2082" s="447" t="s">
        <v>224</v>
      </c>
      <c r="U2082" s="447" t="s">
        <v>226</v>
      </c>
      <c r="V2082" s="447" t="s">
        <v>224</v>
      </c>
      <c r="W2082" s="447" t="s">
        <v>224</v>
      </c>
      <c r="X2082" s="447" t="s">
        <v>226</v>
      </c>
      <c r="Y2082" s="447" t="s">
        <v>226</v>
      </c>
      <c r="Z2082" s="447" t="s">
        <v>224</v>
      </c>
      <c r="AA2082" s="447" t="s">
        <v>293</v>
      </c>
      <c r="AB2082" s="447" t="s">
        <v>293</v>
      </c>
      <c r="AC2082" s="447" t="s">
        <v>293</v>
      </c>
      <c r="AD2082" s="447" t="s">
        <v>293</v>
      </c>
      <c r="AE2082" s="447" t="s">
        <v>293</v>
      </c>
      <c r="AF2082" s="447" t="s">
        <v>293</v>
      </c>
      <c r="AG2082" s="447" t="s">
        <v>293</v>
      </c>
      <c r="AH2082" s="447" t="s">
        <v>293</v>
      </c>
      <c r="AI2082" s="447" t="s">
        <v>293</v>
      </c>
      <c r="AJ2082" s="447" t="s">
        <v>293</v>
      </c>
      <c r="AK2082" s="447" t="s">
        <v>293</v>
      </c>
      <c r="AL2082" s="447" t="s">
        <v>293</v>
      </c>
      <c r="AM2082" s="447" t="s">
        <v>293</v>
      </c>
      <c r="AN2082" s="447" t="s">
        <v>293</v>
      </c>
      <c r="AO2082" s="447" t="s">
        <v>293</v>
      </c>
      <c r="AP2082" s="447" t="s">
        <v>293</v>
      </c>
      <c r="AQ2082" s="447" t="s">
        <v>293</v>
      </c>
      <c r="AR2082" s="447" t="s">
        <v>293</v>
      </c>
      <c r="AS2082" s="447" t="s">
        <v>293</v>
      </c>
      <c r="AT2082" s="447" t="s">
        <v>293</v>
      </c>
      <c r="AU2082" s="447" t="s">
        <v>293</v>
      </c>
      <c r="AV2082" s="447" t="s">
        <v>293</v>
      </c>
      <c r="AW2082" s="447" t="s">
        <v>293</v>
      </c>
      <c r="AX2082" s="447" t="s">
        <v>293</v>
      </c>
    </row>
    <row r="2083" spans="1:50" x14ac:dyDescent="0.3">
      <c r="A2083" s="447">
        <v>705609</v>
      </c>
      <c r="B2083" s="447" t="s">
        <v>318</v>
      </c>
      <c r="C2083" s="447" t="s">
        <v>226</v>
      </c>
      <c r="D2083" s="447" t="s">
        <v>224</v>
      </c>
      <c r="E2083" s="447" t="s">
        <v>224</v>
      </c>
      <c r="F2083" s="447" t="s">
        <v>224</v>
      </c>
      <c r="G2083" s="447" t="s">
        <v>224</v>
      </c>
      <c r="H2083" s="447" t="s">
        <v>224</v>
      </c>
      <c r="I2083" s="447" t="s">
        <v>224</v>
      </c>
      <c r="J2083" s="447" t="s">
        <v>224</v>
      </c>
      <c r="K2083" s="447" t="s">
        <v>224</v>
      </c>
      <c r="L2083" s="447" t="s">
        <v>224</v>
      </c>
      <c r="M2083" s="447" t="s">
        <v>224</v>
      </c>
      <c r="N2083" s="447" t="s">
        <v>224</v>
      </c>
      <c r="O2083" s="447" t="s">
        <v>224</v>
      </c>
      <c r="P2083" s="447" t="s">
        <v>224</v>
      </c>
      <c r="Q2083" s="447" t="s">
        <v>225</v>
      </c>
      <c r="R2083" s="447" t="s">
        <v>225</v>
      </c>
      <c r="S2083" s="447" t="s">
        <v>224</v>
      </c>
      <c r="T2083" s="447" t="s">
        <v>225</v>
      </c>
      <c r="U2083" s="447" t="s">
        <v>226</v>
      </c>
      <c r="V2083" s="447" t="s">
        <v>226</v>
      </c>
      <c r="W2083" s="447" t="s">
        <v>224</v>
      </c>
      <c r="X2083" s="447" t="s">
        <v>224</v>
      </c>
      <c r="Y2083" s="447" t="s">
        <v>224</v>
      </c>
      <c r="Z2083" s="447" t="s">
        <v>224</v>
      </c>
      <c r="AA2083" s="447" t="s">
        <v>293</v>
      </c>
      <c r="AB2083" s="447" t="s">
        <v>293</v>
      </c>
      <c r="AC2083" s="447" t="s">
        <v>293</v>
      </c>
      <c r="AD2083" s="447" t="s">
        <v>293</v>
      </c>
      <c r="AE2083" s="447" t="s">
        <v>293</v>
      </c>
      <c r="AF2083" s="447" t="s">
        <v>293</v>
      </c>
      <c r="AG2083" s="447" t="s">
        <v>293</v>
      </c>
      <c r="AH2083" s="447" t="s">
        <v>293</v>
      </c>
      <c r="AI2083" s="447" t="s">
        <v>293</v>
      </c>
      <c r="AJ2083" s="447" t="s">
        <v>293</v>
      </c>
      <c r="AK2083" s="447" t="s">
        <v>293</v>
      </c>
      <c r="AL2083" s="447" t="s">
        <v>293</v>
      </c>
      <c r="AM2083" s="447" t="s">
        <v>293</v>
      </c>
      <c r="AN2083" s="447" t="s">
        <v>293</v>
      </c>
      <c r="AO2083" s="447" t="s">
        <v>293</v>
      </c>
      <c r="AP2083" s="447" t="s">
        <v>293</v>
      </c>
      <c r="AQ2083" s="447" t="s">
        <v>293</v>
      </c>
      <c r="AR2083" s="447" t="s">
        <v>293</v>
      </c>
      <c r="AS2083" s="447" t="s">
        <v>293</v>
      </c>
      <c r="AT2083" s="447" t="s">
        <v>293</v>
      </c>
      <c r="AU2083" s="447" t="s">
        <v>293</v>
      </c>
      <c r="AV2083" s="447" t="s">
        <v>293</v>
      </c>
      <c r="AW2083" s="447" t="s">
        <v>293</v>
      </c>
      <c r="AX2083" s="447" t="s">
        <v>293</v>
      </c>
    </row>
    <row r="2084" spans="1:50" x14ac:dyDescent="0.3">
      <c r="A2084" s="447">
        <v>705704</v>
      </c>
      <c r="B2084" s="447" t="s">
        <v>318</v>
      </c>
      <c r="C2084" s="447" t="s">
        <v>226</v>
      </c>
      <c r="D2084" s="447" t="s">
        <v>226</v>
      </c>
      <c r="E2084" s="447" t="s">
        <v>224</v>
      </c>
      <c r="F2084" s="447" t="s">
        <v>224</v>
      </c>
      <c r="G2084" s="447" t="s">
        <v>224</v>
      </c>
      <c r="H2084" s="447" t="s">
        <v>224</v>
      </c>
      <c r="I2084" s="447" t="s">
        <v>226</v>
      </c>
      <c r="J2084" s="447" t="s">
        <v>226</v>
      </c>
      <c r="K2084" s="447" t="s">
        <v>226</v>
      </c>
      <c r="L2084" s="447" t="s">
        <v>226</v>
      </c>
      <c r="M2084" s="447" t="s">
        <v>226</v>
      </c>
      <c r="N2084" s="447" t="s">
        <v>226</v>
      </c>
      <c r="O2084" s="447" t="s">
        <v>224</v>
      </c>
      <c r="P2084" s="447" t="s">
        <v>226</v>
      </c>
      <c r="Q2084" s="447" t="s">
        <v>226</v>
      </c>
      <c r="R2084" s="447" t="s">
        <v>224</v>
      </c>
      <c r="S2084" s="447" t="s">
        <v>224</v>
      </c>
      <c r="T2084" s="447" t="s">
        <v>224</v>
      </c>
      <c r="U2084" s="447" t="s">
        <v>225</v>
      </c>
      <c r="V2084" s="447" t="s">
        <v>225</v>
      </c>
      <c r="W2084" s="447" t="s">
        <v>225</v>
      </c>
      <c r="X2084" s="447" t="s">
        <v>225</v>
      </c>
      <c r="Y2084" s="447" t="s">
        <v>226</v>
      </c>
      <c r="Z2084" s="447" t="s">
        <v>226</v>
      </c>
      <c r="AA2084" s="447" t="s">
        <v>293</v>
      </c>
      <c r="AB2084" s="447" t="s">
        <v>293</v>
      </c>
      <c r="AC2084" s="447" t="s">
        <v>293</v>
      </c>
      <c r="AD2084" s="447" t="s">
        <v>293</v>
      </c>
      <c r="AE2084" s="447" t="s">
        <v>293</v>
      </c>
      <c r="AF2084" s="447" t="s">
        <v>293</v>
      </c>
      <c r="AG2084" s="447" t="s">
        <v>293</v>
      </c>
      <c r="AH2084" s="447" t="s">
        <v>293</v>
      </c>
      <c r="AI2084" s="447" t="s">
        <v>293</v>
      </c>
      <c r="AJ2084" s="447" t="s">
        <v>293</v>
      </c>
      <c r="AK2084" s="447" t="s">
        <v>293</v>
      </c>
      <c r="AL2084" s="447" t="s">
        <v>293</v>
      </c>
      <c r="AM2084" s="447" t="s">
        <v>293</v>
      </c>
      <c r="AN2084" s="447" t="s">
        <v>293</v>
      </c>
      <c r="AO2084" s="447" t="s">
        <v>293</v>
      </c>
      <c r="AP2084" s="447" t="s">
        <v>293</v>
      </c>
      <c r="AQ2084" s="447" t="s">
        <v>293</v>
      </c>
      <c r="AR2084" s="447" t="s">
        <v>293</v>
      </c>
      <c r="AS2084" s="447" t="s">
        <v>293</v>
      </c>
      <c r="AT2084" s="447" t="s">
        <v>293</v>
      </c>
      <c r="AU2084" s="447" t="s">
        <v>293</v>
      </c>
      <c r="AV2084" s="447" t="s">
        <v>293</v>
      </c>
      <c r="AW2084" s="447" t="s">
        <v>293</v>
      </c>
      <c r="AX2084" s="447" t="s">
        <v>293</v>
      </c>
    </row>
    <row r="2085" spans="1:50" x14ac:dyDescent="0.3">
      <c r="A2085" s="447">
        <v>705730</v>
      </c>
      <c r="B2085" s="447" t="s">
        <v>318</v>
      </c>
      <c r="C2085" s="447" t="s">
        <v>226</v>
      </c>
      <c r="D2085" s="447" t="s">
        <v>226</v>
      </c>
      <c r="E2085" s="447" t="s">
        <v>226</v>
      </c>
      <c r="F2085" s="447" t="s">
        <v>226</v>
      </c>
      <c r="G2085" s="447" t="s">
        <v>224</v>
      </c>
      <c r="H2085" s="447" t="s">
        <v>224</v>
      </c>
      <c r="I2085" s="447" t="s">
        <v>226</v>
      </c>
      <c r="J2085" s="447" t="s">
        <v>224</v>
      </c>
      <c r="K2085" s="447" t="s">
        <v>224</v>
      </c>
      <c r="L2085" s="447" t="s">
        <v>226</v>
      </c>
      <c r="M2085" s="447" t="s">
        <v>226</v>
      </c>
      <c r="N2085" s="447" t="s">
        <v>224</v>
      </c>
      <c r="O2085" s="447" t="s">
        <v>226</v>
      </c>
      <c r="P2085" s="447" t="s">
        <v>226</v>
      </c>
      <c r="Q2085" s="447" t="s">
        <v>226</v>
      </c>
      <c r="R2085" s="447" t="s">
        <v>225</v>
      </c>
      <c r="S2085" s="447" t="s">
        <v>224</v>
      </c>
      <c r="T2085" s="447" t="s">
        <v>224</v>
      </c>
      <c r="U2085" s="447" t="s">
        <v>226</v>
      </c>
      <c r="V2085" s="447" t="s">
        <v>226</v>
      </c>
      <c r="W2085" s="447" t="s">
        <v>226</v>
      </c>
      <c r="X2085" s="447" t="s">
        <v>226</v>
      </c>
      <c r="Y2085" s="447" t="s">
        <v>226</v>
      </c>
      <c r="Z2085" s="447" t="s">
        <v>224</v>
      </c>
      <c r="AA2085" s="447" t="s">
        <v>293</v>
      </c>
      <c r="AB2085" s="447" t="s">
        <v>293</v>
      </c>
      <c r="AC2085" s="447" t="s">
        <v>293</v>
      </c>
      <c r="AD2085" s="447" t="s">
        <v>293</v>
      </c>
      <c r="AE2085" s="447" t="s">
        <v>293</v>
      </c>
      <c r="AF2085" s="447" t="s">
        <v>293</v>
      </c>
      <c r="AG2085" s="447" t="s">
        <v>293</v>
      </c>
      <c r="AH2085" s="447" t="s">
        <v>293</v>
      </c>
      <c r="AI2085" s="447" t="s">
        <v>293</v>
      </c>
      <c r="AJ2085" s="447" t="s">
        <v>293</v>
      </c>
      <c r="AK2085" s="447" t="s">
        <v>293</v>
      </c>
      <c r="AL2085" s="447" t="s">
        <v>293</v>
      </c>
      <c r="AM2085" s="447" t="s">
        <v>293</v>
      </c>
      <c r="AN2085" s="447" t="s">
        <v>293</v>
      </c>
      <c r="AO2085" s="447" t="s">
        <v>293</v>
      </c>
      <c r="AP2085" s="447" t="s">
        <v>293</v>
      </c>
      <c r="AQ2085" s="447" t="s">
        <v>293</v>
      </c>
      <c r="AR2085" s="447" t="s">
        <v>293</v>
      </c>
      <c r="AS2085" s="447" t="s">
        <v>293</v>
      </c>
      <c r="AT2085" s="447" t="s">
        <v>293</v>
      </c>
      <c r="AU2085" s="447" t="s">
        <v>293</v>
      </c>
      <c r="AV2085" s="447" t="s">
        <v>293</v>
      </c>
      <c r="AW2085" s="447" t="s">
        <v>293</v>
      </c>
      <c r="AX2085" s="447" t="s">
        <v>293</v>
      </c>
    </row>
    <row r="2086" spans="1:50" x14ac:dyDescent="0.3">
      <c r="A2086" s="447">
        <v>705826</v>
      </c>
      <c r="B2086" s="447" t="s">
        <v>318</v>
      </c>
      <c r="C2086" s="447" t="s">
        <v>226</v>
      </c>
      <c r="D2086" s="447" t="s">
        <v>226</v>
      </c>
      <c r="E2086" s="447" t="s">
        <v>224</v>
      </c>
      <c r="F2086" s="447" t="s">
        <v>224</v>
      </c>
      <c r="G2086" s="447" t="s">
        <v>226</v>
      </c>
      <c r="H2086" s="447" t="s">
        <v>224</v>
      </c>
      <c r="I2086" s="447" t="s">
        <v>226</v>
      </c>
      <c r="J2086" s="447" t="s">
        <v>224</v>
      </c>
      <c r="K2086" s="447" t="s">
        <v>225</v>
      </c>
      <c r="L2086" s="447" t="s">
        <v>226</v>
      </c>
      <c r="M2086" s="447" t="s">
        <v>225</v>
      </c>
      <c r="N2086" s="447" t="s">
        <v>224</v>
      </c>
      <c r="O2086" s="447" t="s">
        <v>225</v>
      </c>
      <c r="P2086" s="447" t="s">
        <v>226</v>
      </c>
      <c r="Q2086" s="447" t="s">
        <v>226</v>
      </c>
      <c r="R2086" s="447" t="s">
        <v>225</v>
      </c>
      <c r="S2086" s="447" t="s">
        <v>225</v>
      </c>
      <c r="T2086" s="447" t="s">
        <v>226</v>
      </c>
      <c r="U2086" s="447" t="s">
        <v>225</v>
      </c>
      <c r="V2086" s="447" t="s">
        <v>226</v>
      </c>
      <c r="W2086" s="447" t="s">
        <v>225</v>
      </c>
      <c r="X2086" s="447" t="s">
        <v>225</v>
      </c>
      <c r="Y2086" s="447" t="s">
        <v>226</v>
      </c>
      <c r="Z2086" s="447" t="s">
        <v>226</v>
      </c>
      <c r="AA2086" s="447" t="s">
        <v>293</v>
      </c>
      <c r="AB2086" s="447" t="s">
        <v>293</v>
      </c>
      <c r="AC2086" s="447" t="s">
        <v>293</v>
      </c>
      <c r="AD2086" s="447" t="s">
        <v>293</v>
      </c>
      <c r="AE2086" s="447" t="s">
        <v>293</v>
      </c>
      <c r="AF2086" s="447" t="s">
        <v>293</v>
      </c>
      <c r="AG2086" s="447" t="s">
        <v>293</v>
      </c>
      <c r="AH2086" s="447" t="s">
        <v>293</v>
      </c>
      <c r="AI2086" s="447" t="s">
        <v>293</v>
      </c>
      <c r="AJ2086" s="447" t="s">
        <v>293</v>
      </c>
      <c r="AK2086" s="447" t="s">
        <v>293</v>
      </c>
      <c r="AL2086" s="447" t="s">
        <v>293</v>
      </c>
      <c r="AM2086" s="447" t="s">
        <v>293</v>
      </c>
      <c r="AN2086" s="447" t="s">
        <v>293</v>
      </c>
      <c r="AO2086" s="447" t="s">
        <v>293</v>
      </c>
      <c r="AP2086" s="447" t="s">
        <v>293</v>
      </c>
      <c r="AQ2086" s="447" t="s">
        <v>293</v>
      </c>
      <c r="AR2086" s="447" t="s">
        <v>293</v>
      </c>
      <c r="AS2086" s="447" t="s">
        <v>293</v>
      </c>
      <c r="AT2086" s="447" t="s">
        <v>293</v>
      </c>
      <c r="AU2086" s="447" t="s">
        <v>293</v>
      </c>
      <c r="AV2086" s="447" t="s">
        <v>293</v>
      </c>
      <c r="AW2086" s="447" t="s">
        <v>293</v>
      </c>
      <c r="AX2086" s="447" t="s">
        <v>293</v>
      </c>
    </row>
    <row r="2087" spans="1:50" x14ac:dyDescent="0.3">
      <c r="A2087" s="447">
        <v>705829</v>
      </c>
      <c r="B2087" s="447" t="s">
        <v>318</v>
      </c>
      <c r="C2087" s="447" t="s">
        <v>226</v>
      </c>
      <c r="D2087" s="447" t="s">
        <v>226</v>
      </c>
      <c r="E2087" s="447" t="s">
        <v>224</v>
      </c>
      <c r="F2087" s="447" t="s">
        <v>226</v>
      </c>
      <c r="G2087" s="447" t="s">
        <v>226</v>
      </c>
      <c r="H2087" s="447" t="s">
        <v>224</v>
      </c>
      <c r="I2087" s="447" t="s">
        <v>226</v>
      </c>
      <c r="J2087" s="447" t="s">
        <v>226</v>
      </c>
      <c r="K2087" s="447" t="s">
        <v>224</v>
      </c>
      <c r="L2087" s="447" t="s">
        <v>226</v>
      </c>
      <c r="M2087" s="447" t="s">
        <v>226</v>
      </c>
      <c r="N2087" s="447" t="s">
        <v>225</v>
      </c>
      <c r="O2087" s="447" t="s">
        <v>224</v>
      </c>
      <c r="P2087" s="447" t="s">
        <v>226</v>
      </c>
      <c r="Q2087" s="447" t="s">
        <v>226</v>
      </c>
      <c r="R2087" s="447" t="s">
        <v>226</v>
      </c>
      <c r="S2087" s="447" t="s">
        <v>226</v>
      </c>
      <c r="T2087" s="447" t="s">
        <v>225</v>
      </c>
      <c r="U2087" s="447" t="s">
        <v>226</v>
      </c>
      <c r="V2087" s="447" t="s">
        <v>224</v>
      </c>
      <c r="W2087" s="447" t="s">
        <v>224</v>
      </c>
      <c r="X2087" s="447" t="s">
        <v>224</v>
      </c>
      <c r="Y2087" s="447" t="s">
        <v>224</v>
      </c>
      <c r="Z2087" s="447" t="s">
        <v>225</v>
      </c>
      <c r="AA2087" s="447" t="s">
        <v>293</v>
      </c>
      <c r="AB2087" s="447" t="s">
        <v>293</v>
      </c>
      <c r="AC2087" s="447" t="s">
        <v>293</v>
      </c>
      <c r="AD2087" s="447" t="s">
        <v>293</v>
      </c>
      <c r="AE2087" s="447" t="s">
        <v>293</v>
      </c>
      <c r="AF2087" s="447" t="s">
        <v>293</v>
      </c>
      <c r="AG2087" s="447" t="s">
        <v>293</v>
      </c>
      <c r="AH2087" s="447" t="s">
        <v>293</v>
      </c>
      <c r="AI2087" s="447" t="s">
        <v>293</v>
      </c>
      <c r="AJ2087" s="447" t="s">
        <v>293</v>
      </c>
      <c r="AK2087" s="447" t="s">
        <v>293</v>
      </c>
      <c r="AL2087" s="447" t="s">
        <v>293</v>
      </c>
      <c r="AM2087" s="447" t="s">
        <v>293</v>
      </c>
      <c r="AN2087" s="447" t="s">
        <v>293</v>
      </c>
      <c r="AO2087" s="447" t="s">
        <v>293</v>
      </c>
      <c r="AP2087" s="447" t="s">
        <v>293</v>
      </c>
      <c r="AQ2087" s="447" t="s">
        <v>293</v>
      </c>
      <c r="AR2087" s="447" t="s">
        <v>293</v>
      </c>
      <c r="AS2087" s="447" t="s">
        <v>293</v>
      </c>
      <c r="AT2087" s="447" t="s">
        <v>293</v>
      </c>
      <c r="AU2087" s="447" t="s">
        <v>293</v>
      </c>
      <c r="AV2087" s="447" t="s">
        <v>293</v>
      </c>
      <c r="AW2087" s="447" t="s">
        <v>293</v>
      </c>
      <c r="AX2087" s="447" t="s">
        <v>293</v>
      </c>
    </row>
    <row r="2088" spans="1:50" x14ac:dyDescent="0.3">
      <c r="A2088" s="447">
        <v>705849</v>
      </c>
      <c r="B2088" s="447" t="s">
        <v>318</v>
      </c>
      <c r="C2088" s="447" t="s">
        <v>226</v>
      </c>
      <c r="D2088" s="447" t="s">
        <v>224</v>
      </c>
      <c r="E2088" s="447" t="s">
        <v>224</v>
      </c>
      <c r="F2088" s="447" t="s">
        <v>224</v>
      </c>
      <c r="G2088" s="447" t="s">
        <v>224</v>
      </c>
      <c r="H2088" s="447" t="s">
        <v>226</v>
      </c>
      <c r="I2088" s="447" t="s">
        <v>224</v>
      </c>
      <c r="J2088" s="447" t="s">
        <v>224</v>
      </c>
      <c r="K2088" s="447" t="s">
        <v>224</v>
      </c>
      <c r="L2088" s="447" t="s">
        <v>224</v>
      </c>
      <c r="M2088" s="447" t="s">
        <v>224</v>
      </c>
      <c r="N2088" s="447" t="s">
        <v>226</v>
      </c>
      <c r="O2088" s="447" t="s">
        <v>226</v>
      </c>
      <c r="P2088" s="447" t="s">
        <v>226</v>
      </c>
      <c r="Q2088" s="447" t="s">
        <v>226</v>
      </c>
      <c r="R2088" s="447" t="s">
        <v>225</v>
      </c>
      <c r="S2088" s="447" t="s">
        <v>226</v>
      </c>
      <c r="T2088" s="447" t="s">
        <v>226</v>
      </c>
      <c r="U2088" s="447" t="s">
        <v>225</v>
      </c>
      <c r="V2088" s="447" t="s">
        <v>226</v>
      </c>
      <c r="W2088" s="447" t="s">
        <v>226</v>
      </c>
      <c r="X2088" s="447" t="s">
        <v>225</v>
      </c>
      <c r="Y2088" s="447" t="s">
        <v>226</v>
      </c>
      <c r="Z2088" s="447" t="s">
        <v>226</v>
      </c>
      <c r="AA2088" s="447" t="s">
        <v>293</v>
      </c>
      <c r="AB2088" s="447" t="s">
        <v>293</v>
      </c>
      <c r="AC2088" s="447" t="s">
        <v>293</v>
      </c>
      <c r="AD2088" s="447" t="s">
        <v>293</v>
      </c>
      <c r="AE2088" s="447" t="s">
        <v>293</v>
      </c>
      <c r="AF2088" s="447" t="s">
        <v>293</v>
      </c>
      <c r="AG2088" s="447" t="s">
        <v>293</v>
      </c>
      <c r="AH2088" s="447" t="s">
        <v>293</v>
      </c>
      <c r="AI2088" s="447" t="s">
        <v>293</v>
      </c>
      <c r="AJ2088" s="447" t="s">
        <v>293</v>
      </c>
      <c r="AK2088" s="447" t="s">
        <v>293</v>
      </c>
      <c r="AL2088" s="447" t="s">
        <v>293</v>
      </c>
      <c r="AM2088" s="447" t="s">
        <v>293</v>
      </c>
      <c r="AN2088" s="447" t="s">
        <v>293</v>
      </c>
      <c r="AO2088" s="447" t="s">
        <v>293</v>
      </c>
      <c r="AP2088" s="447" t="s">
        <v>293</v>
      </c>
      <c r="AQ2088" s="447" t="s">
        <v>293</v>
      </c>
      <c r="AR2088" s="447" t="s">
        <v>293</v>
      </c>
      <c r="AS2088" s="447" t="s">
        <v>293</v>
      </c>
      <c r="AT2088" s="447" t="s">
        <v>293</v>
      </c>
      <c r="AU2088" s="447" t="s">
        <v>293</v>
      </c>
      <c r="AV2088" s="447" t="s">
        <v>293</v>
      </c>
      <c r="AW2088" s="447" t="s">
        <v>293</v>
      </c>
      <c r="AX2088" s="447" t="s">
        <v>293</v>
      </c>
    </row>
    <row r="2089" spans="1:50" x14ac:dyDescent="0.3">
      <c r="A2089" s="447">
        <v>705913</v>
      </c>
      <c r="B2089" s="447" t="s">
        <v>318</v>
      </c>
      <c r="C2089" s="447" t="s">
        <v>226</v>
      </c>
      <c r="D2089" s="447" t="s">
        <v>226</v>
      </c>
      <c r="E2089" s="447" t="s">
        <v>226</v>
      </c>
      <c r="F2089" s="447" t="s">
        <v>226</v>
      </c>
      <c r="G2089" s="447" t="s">
        <v>226</v>
      </c>
      <c r="H2089" s="447" t="s">
        <v>226</v>
      </c>
      <c r="I2089" s="447" t="s">
        <v>225</v>
      </c>
      <c r="J2089" s="447" t="s">
        <v>226</v>
      </c>
      <c r="K2089" s="447" t="s">
        <v>225</v>
      </c>
      <c r="L2089" s="447" t="s">
        <v>225</v>
      </c>
      <c r="M2089" s="447" t="s">
        <v>226</v>
      </c>
      <c r="N2089" s="447" t="s">
        <v>226</v>
      </c>
      <c r="O2089" s="447" t="s">
        <v>225</v>
      </c>
      <c r="P2089" s="447" t="s">
        <v>226</v>
      </c>
      <c r="Q2089" s="447" t="s">
        <v>226</v>
      </c>
      <c r="R2089" s="447" t="s">
        <v>225</v>
      </c>
      <c r="S2089" s="447" t="s">
        <v>225</v>
      </c>
      <c r="T2089" s="447" t="s">
        <v>226</v>
      </c>
      <c r="U2089" s="447" t="s">
        <v>225</v>
      </c>
      <c r="V2089" s="447" t="s">
        <v>226</v>
      </c>
      <c r="W2089" s="447" t="s">
        <v>226</v>
      </c>
      <c r="X2089" s="447" t="s">
        <v>225</v>
      </c>
      <c r="Y2089" s="447" t="s">
        <v>225</v>
      </c>
      <c r="Z2089" s="447" t="s">
        <v>225</v>
      </c>
      <c r="AA2089" s="447" t="s">
        <v>293</v>
      </c>
      <c r="AB2089" s="447" t="s">
        <v>293</v>
      </c>
      <c r="AC2089" s="447" t="s">
        <v>293</v>
      </c>
      <c r="AD2089" s="447" t="s">
        <v>293</v>
      </c>
      <c r="AE2089" s="447" t="s">
        <v>293</v>
      </c>
      <c r="AF2089" s="447" t="s">
        <v>293</v>
      </c>
      <c r="AG2089" s="447" t="s">
        <v>293</v>
      </c>
      <c r="AH2089" s="447" t="s">
        <v>293</v>
      </c>
      <c r="AI2089" s="447" t="s">
        <v>293</v>
      </c>
      <c r="AJ2089" s="447" t="s">
        <v>293</v>
      </c>
      <c r="AK2089" s="447" t="s">
        <v>293</v>
      </c>
      <c r="AL2089" s="447" t="s">
        <v>293</v>
      </c>
      <c r="AM2089" s="447" t="s">
        <v>293</v>
      </c>
      <c r="AN2089" s="447" t="s">
        <v>293</v>
      </c>
      <c r="AO2089" s="447" t="s">
        <v>293</v>
      </c>
      <c r="AP2089" s="447" t="s">
        <v>293</v>
      </c>
      <c r="AQ2089" s="447" t="s">
        <v>293</v>
      </c>
      <c r="AR2089" s="447" t="s">
        <v>293</v>
      </c>
      <c r="AS2089" s="447" t="s">
        <v>293</v>
      </c>
      <c r="AT2089" s="447" t="s">
        <v>293</v>
      </c>
      <c r="AU2089" s="447" t="s">
        <v>293</v>
      </c>
      <c r="AV2089" s="447" t="s">
        <v>293</v>
      </c>
      <c r="AW2089" s="447" t="s">
        <v>293</v>
      </c>
      <c r="AX2089" s="447" t="s">
        <v>293</v>
      </c>
    </row>
    <row r="2090" spans="1:50" x14ac:dyDescent="0.3">
      <c r="A2090" s="447">
        <v>705934</v>
      </c>
      <c r="B2090" s="447" t="s">
        <v>318</v>
      </c>
      <c r="C2090" s="447" t="s">
        <v>226</v>
      </c>
      <c r="D2090" s="447" t="s">
        <v>226</v>
      </c>
      <c r="E2090" s="447" t="s">
        <v>226</v>
      </c>
      <c r="F2090" s="447" t="s">
        <v>226</v>
      </c>
      <c r="G2090" s="447" t="s">
        <v>226</v>
      </c>
      <c r="H2090" s="447" t="s">
        <v>226</v>
      </c>
      <c r="I2090" s="447" t="s">
        <v>226</v>
      </c>
      <c r="J2090" s="447" t="s">
        <v>226</v>
      </c>
      <c r="K2090" s="447" t="s">
        <v>226</v>
      </c>
      <c r="L2090" s="447" t="s">
        <v>224</v>
      </c>
      <c r="M2090" s="447" t="s">
        <v>226</v>
      </c>
      <c r="N2090" s="447" t="s">
        <v>226</v>
      </c>
      <c r="O2090" s="447" t="s">
        <v>224</v>
      </c>
      <c r="P2090" s="447" t="s">
        <v>226</v>
      </c>
      <c r="Q2090" s="447" t="s">
        <v>224</v>
      </c>
      <c r="R2090" s="447" t="s">
        <v>224</v>
      </c>
      <c r="S2090" s="447" t="s">
        <v>226</v>
      </c>
      <c r="T2090" s="447" t="s">
        <v>225</v>
      </c>
      <c r="U2090" s="447" t="s">
        <v>226</v>
      </c>
      <c r="V2090" s="447" t="s">
        <v>224</v>
      </c>
      <c r="W2090" s="447" t="s">
        <v>225</v>
      </c>
      <c r="X2090" s="447" t="s">
        <v>224</v>
      </c>
      <c r="Y2090" s="447" t="s">
        <v>226</v>
      </c>
      <c r="Z2090" s="447" t="s">
        <v>224</v>
      </c>
      <c r="AA2090" s="447" t="s">
        <v>293</v>
      </c>
      <c r="AB2090" s="447" t="s">
        <v>293</v>
      </c>
      <c r="AC2090" s="447" t="s">
        <v>293</v>
      </c>
      <c r="AD2090" s="447" t="s">
        <v>293</v>
      </c>
      <c r="AE2090" s="447" t="s">
        <v>293</v>
      </c>
      <c r="AF2090" s="447" t="s">
        <v>293</v>
      </c>
      <c r="AG2090" s="447" t="s">
        <v>293</v>
      </c>
      <c r="AH2090" s="447" t="s">
        <v>293</v>
      </c>
      <c r="AI2090" s="447" t="s">
        <v>293</v>
      </c>
      <c r="AJ2090" s="447" t="s">
        <v>293</v>
      </c>
      <c r="AK2090" s="447" t="s">
        <v>293</v>
      </c>
      <c r="AL2090" s="447" t="s">
        <v>293</v>
      </c>
      <c r="AM2090" s="447" t="s">
        <v>293</v>
      </c>
      <c r="AN2090" s="447" t="s">
        <v>293</v>
      </c>
      <c r="AO2090" s="447" t="s">
        <v>293</v>
      </c>
      <c r="AP2090" s="447" t="s">
        <v>293</v>
      </c>
      <c r="AQ2090" s="447" t="s">
        <v>293</v>
      </c>
      <c r="AR2090" s="447" t="s">
        <v>293</v>
      </c>
      <c r="AS2090" s="447" t="s">
        <v>293</v>
      </c>
      <c r="AT2090" s="447" t="s">
        <v>293</v>
      </c>
      <c r="AU2090" s="447" t="s">
        <v>293</v>
      </c>
      <c r="AV2090" s="447" t="s">
        <v>293</v>
      </c>
      <c r="AW2090" s="447" t="s">
        <v>293</v>
      </c>
      <c r="AX2090" s="447" t="s">
        <v>293</v>
      </c>
    </row>
    <row r="2091" spans="1:50" x14ac:dyDescent="0.3">
      <c r="A2091" s="447">
        <v>705942</v>
      </c>
      <c r="B2091" s="447" t="s">
        <v>318</v>
      </c>
      <c r="C2091" s="447" t="s">
        <v>226</v>
      </c>
      <c r="D2091" s="447" t="s">
        <v>226</v>
      </c>
      <c r="E2091" s="447" t="s">
        <v>226</v>
      </c>
      <c r="F2091" s="447" t="s">
        <v>226</v>
      </c>
      <c r="G2091" s="447" t="s">
        <v>226</v>
      </c>
      <c r="H2091" s="447" t="s">
        <v>226</v>
      </c>
      <c r="I2091" s="447" t="s">
        <v>224</v>
      </c>
      <c r="J2091" s="447" t="s">
        <v>226</v>
      </c>
      <c r="K2091" s="447" t="s">
        <v>224</v>
      </c>
      <c r="L2091" s="447" t="s">
        <v>226</v>
      </c>
      <c r="M2091" s="447" t="s">
        <v>224</v>
      </c>
      <c r="N2091" s="447" t="s">
        <v>226</v>
      </c>
      <c r="O2091" s="447" t="s">
        <v>225</v>
      </c>
      <c r="P2091" s="447" t="s">
        <v>226</v>
      </c>
      <c r="Q2091" s="447" t="s">
        <v>224</v>
      </c>
      <c r="R2091" s="447" t="s">
        <v>225</v>
      </c>
      <c r="S2091" s="447" t="s">
        <v>225</v>
      </c>
      <c r="T2091" s="447" t="s">
        <v>224</v>
      </c>
      <c r="U2091" s="447" t="s">
        <v>225</v>
      </c>
      <c r="V2091" s="447" t="s">
        <v>225</v>
      </c>
      <c r="W2091" s="447" t="s">
        <v>225</v>
      </c>
      <c r="X2091" s="447" t="s">
        <v>225</v>
      </c>
      <c r="Y2091" s="447" t="s">
        <v>225</v>
      </c>
      <c r="Z2091" s="447" t="s">
        <v>226</v>
      </c>
      <c r="AA2091" s="447" t="s">
        <v>293</v>
      </c>
      <c r="AB2091" s="447" t="s">
        <v>293</v>
      </c>
      <c r="AC2091" s="447" t="s">
        <v>293</v>
      </c>
      <c r="AD2091" s="447" t="s">
        <v>293</v>
      </c>
      <c r="AE2091" s="447" t="s">
        <v>293</v>
      </c>
      <c r="AF2091" s="447" t="s">
        <v>293</v>
      </c>
      <c r="AG2091" s="447" t="s">
        <v>293</v>
      </c>
      <c r="AH2091" s="447" t="s">
        <v>293</v>
      </c>
      <c r="AI2091" s="447" t="s">
        <v>293</v>
      </c>
      <c r="AJ2091" s="447" t="s">
        <v>293</v>
      </c>
      <c r="AK2091" s="447" t="s">
        <v>293</v>
      </c>
      <c r="AL2091" s="447" t="s">
        <v>293</v>
      </c>
      <c r="AM2091" s="447" t="s">
        <v>293</v>
      </c>
      <c r="AN2091" s="447" t="s">
        <v>293</v>
      </c>
      <c r="AO2091" s="447" t="s">
        <v>293</v>
      </c>
      <c r="AP2091" s="447" t="s">
        <v>293</v>
      </c>
      <c r="AQ2091" s="447" t="s">
        <v>293</v>
      </c>
      <c r="AR2091" s="447" t="s">
        <v>293</v>
      </c>
      <c r="AS2091" s="447" t="s">
        <v>293</v>
      </c>
      <c r="AT2091" s="447" t="s">
        <v>293</v>
      </c>
      <c r="AU2091" s="447" t="s">
        <v>293</v>
      </c>
      <c r="AV2091" s="447" t="s">
        <v>293</v>
      </c>
      <c r="AW2091" s="447" t="s">
        <v>293</v>
      </c>
      <c r="AX2091" s="447" t="s">
        <v>293</v>
      </c>
    </row>
    <row r="2092" spans="1:50" x14ac:dyDescent="0.3">
      <c r="A2092" s="447">
        <v>705973</v>
      </c>
      <c r="B2092" s="447" t="s">
        <v>318</v>
      </c>
      <c r="C2092" s="447" t="s">
        <v>226</v>
      </c>
      <c r="D2092" s="447" t="s">
        <v>226</v>
      </c>
      <c r="E2092" s="447" t="s">
        <v>224</v>
      </c>
      <c r="F2092" s="447" t="s">
        <v>226</v>
      </c>
      <c r="G2092" s="447" t="s">
        <v>226</v>
      </c>
      <c r="H2092" s="447" t="s">
        <v>226</v>
      </c>
      <c r="I2092" s="447" t="s">
        <v>226</v>
      </c>
      <c r="J2092" s="447" t="s">
        <v>226</v>
      </c>
      <c r="K2092" s="447" t="s">
        <v>226</v>
      </c>
      <c r="L2092" s="447" t="s">
        <v>225</v>
      </c>
      <c r="M2092" s="447" t="s">
        <v>224</v>
      </c>
      <c r="N2092" s="447" t="s">
        <v>226</v>
      </c>
      <c r="O2092" s="447" t="s">
        <v>224</v>
      </c>
      <c r="P2092" s="447" t="s">
        <v>226</v>
      </c>
      <c r="Q2092" s="447" t="s">
        <v>226</v>
      </c>
      <c r="R2092" s="447" t="s">
        <v>226</v>
      </c>
      <c r="S2092" s="447" t="s">
        <v>225</v>
      </c>
      <c r="T2092" s="447" t="s">
        <v>226</v>
      </c>
      <c r="U2092" s="447" t="s">
        <v>225</v>
      </c>
      <c r="V2092" s="447" t="s">
        <v>224</v>
      </c>
      <c r="W2092" s="447" t="s">
        <v>225</v>
      </c>
      <c r="X2092" s="447" t="s">
        <v>224</v>
      </c>
      <c r="Y2092" s="447" t="s">
        <v>225</v>
      </c>
      <c r="Z2092" s="447" t="s">
        <v>224</v>
      </c>
      <c r="AA2092" s="447" t="s">
        <v>293</v>
      </c>
      <c r="AB2092" s="447" t="s">
        <v>293</v>
      </c>
      <c r="AC2092" s="447" t="s">
        <v>293</v>
      </c>
      <c r="AD2092" s="447" t="s">
        <v>293</v>
      </c>
      <c r="AE2092" s="447" t="s">
        <v>293</v>
      </c>
      <c r="AF2092" s="447" t="s">
        <v>293</v>
      </c>
      <c r="AG2092" s="447" t="s">
        <v>293</v>
      </c>
      <c r="AH2092" s="447" t="s">
        <v>293</v>
      </c>
      <c r="AI2092" s="447" t="s">
        <v>293</v>
      </c>
      <c r="AJ2092" s="447" t="s">
        <v>293</v>
      </c>
      <c r="AK2092" s="447" t="s">
        <v>293</v>
      </c>
      <c r="AL2092" s="447" t="s">
        <v>293</v>
      </c>
      <c r="AM2092" s="447" t="s">
        <v>293</v>
      </c>
      <c r="AN2092" s="447" t="s">
        <v>293</v>
      </c>
      <c r="AO2092" s="447" t="s">
        <v>293</v>
      </c>
      <c r="AP2092" s="447" t="s">
        <v>293</v>
      </c>
      <c r="AQ2092" s="447" t="s">
        <v>293</v>
      </c>
      <c r="AR2092" s="447" t="s">
        <v>293</v>
      </c>
      <c r="AS2092" s="447" t="s">
        <v>293</v>
      </c>
      <c r="AT2092" s="447" t="s">
        <v>293</v>
      </c>
      <c r="AU2092" s="447" t="s">
        <v>293</v>
      </c>
      <c r="AV2092" s="447" t="s">
        <v>293</v>
      </c>
      <c r="AW2092" s="447" t="s">
        <v>293</v>
      </c>
      <c r="AX2092" s="447" t="s">
        <v>293</v>
      </c>
    </row>
    <row r="2093" spans="1:50" x14ac:dyDescent="0.3">
      <c r="A2093" s="447">
        <v>706021</v>
      </c>
      <c r="B2093" s="447" t="s">
        <v>318</v>
      </c>
      <c r="C2093" s="447" t="s">
        <v>226</v>
      </c>
      <c r="D2093" s="447" t="s">
        <v>224</v>
      </c>
      <c r="E2093" s="447" t="s">
        <v>224</v>
      </c>
      <c r="F2093" s="447" t="s">
        <v>226</v>
      </c>
      <c r="G2093" s="447" t="s">
        <v>226</v>
      </c>
      <c r="H2093" s="447" t="s">
        <v>226</v>
      </c>
      <c r="I2093" s="447" t="s">
        <v>226</v>
      </c>
      <c r="J2093" s="447" t="s">
        <v>226</v>
      </c>
      <c r="K2093" s="447" t="s">
        <v>226</v>
      </c>
      <c r="L2093" s="447" t="s">
        <v>226</v>
      </c>
      <c r="M2093" s="447" t="s">
        <v>226</v>
      </c>
      <c r="N2093" s="447" t="s">
        <v>226</v>
      </c>
      <c r="O2093" s="447" t="s">
        <v>226</v>
      </c>
      <c r="P2093" s="447" t="s">
        <v>226</v>
      </c>
      <c r="Q2093" s="447" t="s">
        <v>225</v>
      </c>
      <c r="R2093" s="447" t="s">
        <v>226</v>
      </c>
      <c r="S2093" s="447" t="s">
        <v>226</v>
      </c>
      <c r="T2093" s="447" t="s">
        <v>226</v>
      </c>
      <c r="U2093" s="447" t="s">
        <v>226</v>
      </c>
      <c r="V2093" s="447" t="s">
        <v>226</v>
      </c>
      <c r="W2093" s="447" t="s">
        <v>225</v>
      </c>
      <c r="X2093" s="447" t="s">
        <v>226</v>
      </c>
      <c r="Y2093" s="447" t="s">
        <v>225</v>
      </c>
      <c r="Z2093" s="447" t="s">
        <v>226</v>
      </c>
      <c r="AA2093" s="447" t="s">
        <v>293</v>
      </c>
      <c r="AB2093" s="447" t="s">
        <v>293</v>
      </c>
      <c r="AC2093" s="447" t="s">
        <v>293</v>
      </c>
      <c r="AD2093" s="447" t="s">
        <v>293</v>
      </c>
      <c r="AE2093" s="447" t="s">
        <v>293</v>
      </c>
      <c r="AF2093" s="447" t="s">
        <v>293</v>
      </c>
      <c r="AG2093" s="447" t="s">
        <v>293</v>
      </c>
      <c r="AH2093" s="447" t="s">
        <v>293</v>
      </c>
      <c r="AI2093" s="447" t="s">
        <v>293</v>
      </c>
      <c r="AJ2093" s="447" t="s">
        <v>293</v>
      </c>
      <c r="AK2093" s="447" t="s">
        <v>293</v>
      </c>
      <c r="AL2093" s="447" t="s">
        <v>293</v>
      </c>
      <c r="AM2093" s="447" t="s">
        <v>293</v>
      </c>
      <c r="AN2093" s="447" t="s">
        <v>293</v>
      </c>
      <c r="AO2093" s="447" t="s">
        <v>293</v>
      </c>
      <c r="AP2093" s="447" t="s">
        <v>293</v>
      </c>
      <c r="AQ2093" s="447" t="s">
        <v>293</v>
      </c>
      <c r="AR2093" s="447" t="s">
        <v>293</v>
      </c>
      <c r="AS2093" s="447" t="s">
        <v>293</v>
      </c>
      <c r="AT2093" s="447" t="s">
        <v>293</v>
      </c>
      <c r="AU2093" s="447" t="s">
        <v>293</v>
      </c>
      <c r="AV2093" s="447" t="s">
        <v>293</v>
      </c>
      <c r="AW2093" s="447" t="s">
        <v>293</v>
      </c>
      <c r="AX2093" s="447" t="s">
        <v>293</v>
      </c>
    </row>
    <row r="2094" spans="1:50" x14ac:dyDescent="0.3">
      <c r="A2094" s="447">
        <v>706093</v>
      </c>
      <c r="B2094" s="447" t="s">
        <v>318</v>
      </c>
      <c r="C2094" s="447" t="s">
        <v>226</v>
      </c>
      <c r="D2094" s="447" t="s">
        <v>226</v>
      </c>
      <c r="E2094" s="447" t="s">
        <v>226</v>
      </c>
      <c r="F2094" s="447" t="s">
        <v>226</v>
      </c>
      <c r="G2094" s="447" t="s">
        <v>226</v>
      </c>
      <c r="H2094" s="447" t="s">
        <v>225</v>
      </c>
      <c r="I2094" s="447" t="s">
        <v>226</v>
      </c>
      <c r="J2094" s="447" t="s">
        <v>226</v>
      </c>
      <c r="K2094" s="447" t="s">
        <v>224</v>
      </c>
      <c r="L2094" s="447" t="s">
        <v>224</v>
      </c>
      <c r="M2094" s="447" t="s">
        <v>226</v>
      </c>
      <c r="N2094" s="447" t="s">
        <v>225</v>
      </c>
      <c r="O2094" s="447" t="s">
        <v>224</v>
      </c>
      <c r="P2094" s="447" t="s">
        <v>226</v>
      </c>
      <c r="Q2094" s="447" t="s">
        <v>226</v>
      </c>
      <c r="R2094" s="447" t="s">
        <v>225</v>
      </c>
      <c r="S2094" s="447" t="s">
        <v>224</v>
      </c>
      <c r="T2094" s="447" t="s">
        <v>225</v>
      </c>
      <c r="U2094" s="447" t="s">
        <v>225</v>
      </c>
      <c r="V2094" s="447" t="s">
        <v>225</v>
      </c>
      <c r="W2094" s="447" t="s">
        <v>226</v>
      </c>
      <c r="X2094" s="447" t="s">
        <v>225</v>
      </c>
      <c r="Y2094" s="447" t="s">
        <v>225</v>
      </c>
      <c r="Z2094" s="447" t="s">
        <v>225</v>
      </c>
      <c r="AA2094" s="447" t="s">
        <v>293</v>
      </c>
      <c r="AB2094" s="447" t="s">
        <v>293</v>
      </c>
      <c r="AC2094" s="447" t="s">
        <v>293</v>
      </c>
      <c r="AD2094" s="447" t="s">
        <v>293</v>
      </c>
      <c r="AE2094" s="447" t="s">
        <v>293</v>
      </c>
      <c r="AF2094" s="447" t="s">
        <v>293</v>
      </c>
      <c r="AG2094" s="447" t="s">
        <v>293</v>
      </c>
      <c r="AH2094" s="447" t="s">
        <v>293</v>
      </c>
      <c r="AI2094" s="447" t="s">
        <v>293</v>
      </c>
      <c r="AJ2094" s="447" t="s">
        <v>293</v>
      </c>
      <c r="AK2094" s="447" t="s">
        <v>293</v>
      </c>
      <c r="AL2094" s="447" t="s">
        <v>293</v>
      </c>
      <c r="AM2094" s="447" t="s">
        <v>293</v>
      </c>
      <c r="AN2094" s="447" t="s">
        <v>293</v>
      </c>
      <c r="AO2094" s="447" t="s">
        <v>293</v>
      </c>
      <c r="AP2094" s="447" t="s">
        <v>293</v>
      </c>
      <c r="AQ2094" s="447" t="s">
        <v>293</v>
      </c>
      <c r="AR2094" s="447" t="s">
        <v>293</v>
      </c>
      <c r="AS2094" s="447" t="s">
        <v>293</v>
      </c>
      <c r="AT2094" s="447" t="s">
        <v>293</v>
      </c>
      <c r="AU2094" s="447" t="s">
        <v>293</v>
      </c>
      <c r="AV2094" s="447" t="s">
        <v>293</v>
      </c>
      <c r="AW2094" s="447" t="s">
        <v>293</v>
      </c>
      <c r="AX2094" s="447" t="s">
        <v>293</v>
      </c>
    </row>
    <row r="2095" spans="1:50" x14ac:dyDescent="0.3">
      <c r="A2095" s="447">
        <v>706095</v>
      </c>
      <c r="B2095" s="447" t="s">
        <v>318</v>
      </c>
      <c r="C2095" s="447" t="s">
        <v>226</v>
      </c>
      <c r="D2095" s="447" t="s">
        <v>226</v>
      </c>
      <c r="E2095" s="447" t="s">
        <v>226</v>
      </c>
      <c r="F2095" s="447" t="s">
        <v>226</v>
      </c>
      <c r="G2095" s="447" t="s">
        <v>226</v>
      </c>
      <c r="H2095" s="447" t="s">
        <v>224</v>
      </c>
      <c r="I2095" s="447" t="s">
        <v>226</v>
      </c>
      <c r="J2095" s="447" t="s">
        <v>226</v>
      </c>
      <c r="K2095" s="447" t="s">
        <v>226</v>
      </c>
      <c r="L2095" s="447" t="s">
        <v>226</v>
      </c>
      <c r="M2095" s="447" t="s">
        <v>226</v>
      </c>
      <c r="N2095" s="447" t="s">
        <v>224</v>
      </c>
      <c r="O2095" s="447" t="s">
        <v>226</v>
      </c>
      <c r="P2095" s="447" t="s">
        <v>224</v>
      </c>
      <c r="Q2095" s="447" t="s">
        <v>226</v>
      </c>
      <c r="R2095" s="447" t="s">
        <v>226</v>
      </c>
      <c r="S2095" s="447" t="s">
        <v>226</v>
      </c>
      <c r="T2095" s="447" t="s">
        <v>225</v>
      </c>
      <c r="U2095" s="447" t="s">
        <v>226</v>
      </c>
      <c r="V2095" s="447" t="s">
        <v>224</v>
      </c>
      <c r="W2095" s="447" t="s">
        <v>226</v>
      </c>
      <c r="X2095" s="447" t="s">
        <v>224</v>
      </c>
      <c r="Y2095" s="447" t="s">
        <v>226</v>
      </c>
      <c r="Z2095" s="447" t="s">
        <v>225</v>
      </c>
      <c r="AA2095" s="447" t="s">
        <v>293</v>
      </c>
      <c r="AB2095" s="447" t="s">
        <v>293</v>
      </c>
      <c r="AC2095" s="447" t="s">
        <v>293</v>
      </c>
      <c r="AD2095" s="447" t="s">
        <v>293</v>
      </c>
      <c r="AE2095" s="447" t="s">
        <v>293</v>
      </c>
      <c r="AF2095" s="447" t="s">
        <v>293</v>
      </c>
      <c r="AG2095" s="447" t="s">
        <v>293</v>
      </c>
      <c r="AH2095" s="447" t="s">
        <v>293</v>
      </c>
      <c r="AI2095" s="447" t="s">
        <v>293</v>
      </c>
      <c r="AJ2095" s="447" t="s">
        <v>293</v>
      </c>
      <c r="AK2095" s="447" t="s">
        <v>293</v>
      </c>
      <c r="AL2095" s="447" t="s">
        <v>293</v>
      </c>
      <c r="AM2095" s="447" t="s">
        <v>293</v>
      </c>
      <c r="AN2095" s="447" t="s">
        <v>293</v>
      </c>
      <c r="AO2095" s="447" t="s">
        <v>293</v>
      </c>
      <c r="AP2095" s="447" t="s">
        <v>293</v>
      </c>
      <c r="AQ2095" s="447" t="s">
        <v>293</v>
      </c>
      <c r="AR2095" s="447" t="s">
        <v>293</v>
      </c>
      <c r="AS2095" s="447" t="s">
        <v>293</v>
      </c>
      <c r="AT2095" s="447" t="s">
        <v>293</v>
      </c>
      <c r="AU2095" s="447" t="s">
        <v>293</v>
      </c>
      <c r="AV2095" s="447" t="s">
        <v>293</v>
      </c>
      <c r="AW2095" s="447" t="s">
        <v>293</v>
      </c>
      <c r="AX2095" s="447" t="s">
        <v>293</v>
      </c>
    </row>
    <row r="2096" spans="1:50" x14ac:dyDescent="0.3">
      <c r="A2096" s="447">
        <v>706116</v>
      </c>
      <c r="B2096" s="447" t="s">
        <v>318</v>
      </c>
      <c r="C2096" s="447" t="s">
        <v>226</v>
      </c>
      <c r="D2096" s="447" t="s">
        <v>226</v>
      </c>
      <c r="E2096" s="447" t="s">
        <v>226</v>
      </c>
      <c r="F2096" s="447" t="s">
        <v>224</v>
      </c>
      <c r="G2096" s="447" t="s">
        <v>224</v>
      </c>
      <c r="H2096" s="447" t="s">
        <v>224</v>
      </c>
      <c r="I2096" s="447" t="s">
        <v>226</v>
      </c>
      <c r="J2096" s="447" t="s">
        <v>226</v>
      </c>
      <c r="K2096" s="447" t="s">
        <v>224</v>
      </c>
      <c r="L2096" s="447" t="s">
        <v>226</v>
      </c>
      <c r="M2096" s="447" t="s">
        <v>226</v>
      </c>
      <c r="N2096" s="447" t="s">
        <v>224</v>
      </c>
      <c r="O2096" s="447" t="s">
        <v>224</v>
      </c>
      <c r="P2096" s="447" t="s">
        <v>226</v>
      </c>
      <c r="Q2096" s="447" t="s">
        <v>226</v>
      </c>
      <c r="R2096" s="447" t="s">
        <v>224</v>
      </c>
      <c r="S2096" s="447" t="s">
        <v>226</v>
      </c>
      <c r="T2096" s="447" t="s">
        <v>226</v>
      </c>
      <c r="U2096" s="447" t="s">
        <v>224</v>
      </c>
      <c r="V2096" s="447" t="s">
        <v>224</v>
      </c>
      <c r="W2096" s="447" t="s">
        <v>226</v>
      </c>
      <c r="X2096" s="447" t="s">
        <v>224</v>
      </c>
      <c r="Y2096" s="447" t="s">
        <v>224</v>
      </c>
      <c r="Z2096" s="447" t="s">
        <v>225</v>
      </c>
      <c r="AA2096" s="447" t="s">
        <v>293</v>
      </c>
      <c r="AB2096" s="447" t="s">
        <v>293</v>
      </c>
      <c r="AC2096" s="447" t="s">
        <v>293</v>
      </c>
      <c r="AD2096" s="447" t="s">
        <v>293</v>
      </c>
      <c r="AE2096" s="447" t="s">
        <v>293</v>
      </c>
      <c r="AF2096" s="447" t="s">
        <v>293</v>
      </c>
      <c r="AG2096" s="447" t="s">
        <v>293</v>
      </c>
      <c r="AH2096" s="447" t="s">
        <v>293</v>
      </c>
      <c r="AI2096" s="447" t="s">
        <v>293</v>
      </c>
      <c r="AJ2096" s="447" t="s">
        <v>293</v>
      </c>
      <c r="AK2096" s="447" t="s">
        <v>293</v>
      </c>
      <c r="AL2096" s="447" t="s">
        <v>293</v>
      </c>
      <c r="AM2096" s="447" t="s">
        <v>293</v>
      </c>
      <c r="AN2096" s="447" t="s">
        <v>293</v>
      </c>
      <c r="AO2096" s="447" t="s">
        <v>293</v>
      </c>
      <c r="AP2096" s="447" t="s">
        <v>293</v>
      </c>
      <c r="AQ2096" s="447" t="s">
        <v>293</v>
      </c>
      <c r="AR2096" s="447" t="s">
        <v>293</v>
      </c>
      <c r="AS2096" s="447" t="s">
        <v>293</v>
      </c>
      <c r="AT2096" s="447" t="s">
        <v>293</v>
      </c>
      <c r="AU2096" s="447" t="s">
        <v>293</v>
      </c>
      <c r="AV2096" s="447" t="s">
        <v>293</v>
      </c>
      <c r="AW2096" s="447" t="s">
        <v>293</v>
      </c>
      <c r="AX2096" s="447" t="s">
        <v>293</v>
      </c>
    </row>
    <row r="2097" spans="1:50" x14ac:dyDescent="0.3">
      <c r="A2097" s="447">
        <v>706119</v>
      </c>
      <c r="B2097" s="447" t="s">
        <v>318</v>
      </c>
      <c r="C2097" s="447" t="s">
        <v>226</v>
      </c>
      <c r="D2097" s="447" t="s">
        <v>224</v>
      </c>
      <c r="E2097" s="447" t="s">
        <v>224</v>
      </c>
      <c r="F2097" s="447" t="s">
        <v>226</v>
      </c>
      <c r="G2097" s="447" t="s">
        <v>226</v>
      </c>
      <c r="H2097" s="447" t="s">
        <v>224</v>
      </c>
      <c r="I2097" s="447" t="s">
        <v>226</v>
      </c>
      <c r="J2097" s="447" t="s">
        <v>226</v>
      </c>
      <c r="K2097" s="447" t="s">
        <v>226</v>
      </c>
      <c r="L2097" s="447" t="s">
        <v>224</v>
      </c>
      <c r="M2097" s="447" t="s">
        <v>224</v>
      </c>
      <c r="N2097" s="447" t="s">
        <v>224</v>
      </c>
      <c r="O2097" s="447" t="s">
        <v>224</v>
      </c>
      <c r="P2097" s="447" t="s">
        <v>224</v>
      </c>
      <c r="Q2097" s="447" t="s">
        <v>226</v>
      </c>
      <c r="R2097" s="447" t="s">
        <v>224</v>
      </c>
      <c r="S2097" s="447" t="s">
        <v>224</v>
      </c>
      <c r="T2097" s="447" t="s">
        <v>225</v>
      </c>
      <c r="U2097" s="447" t="s">
        <v>225</v>
      </c>
      <c r="V2097" s="447" t="s">
        <v>226</v>
      </c>
      <c r="W2097" s="447" t="s">
        <v>226</v>
      </c>
      <c r="X2097" s="447" t="s">
        <v>225</v>
      </c>
      <c r="Y2097" s="447" t="s">
        <v>225</v>
      </c>
      <c r="Z2097" s="447" t="s">
        <v>226</v>
      </c>
      <c r="AA2097" s="447" t="s">
        <v>293</v>
      </c>
      <c r="AB2097" s="447" t="s">
        <v>293</v>
      </c>
      <c r="AC2097" s="447" t="s">
        <v>293</v>
      </c>
      <c r="AD2097" s="447" t="s">
        <v>293</v>
      </c>
      <c r="AE2097" s="447" t="s">
        <v>293</v>
      </c>
      <c r="AF2097" s="447" t="s">
        <v>293</v>
      </c>
      <c r="AG2097" s="447" t="s">
        <v>293</v>
      </c>
      <c r="AH2097" s="447" t="s">
        <v>293</v>
      </c>
      <c r="AI2097" s="447" t="s">
        <v>293</v>
      </c>
      <c r="AJ2097" s="447" t="s">
        <v>293</v>
      </c>
      <c r="AK2097" s="447" t="s">
        <v>293</v>
      </c>
      <c r="AL2097" s="447" t="s">
        <v>293</v>
      </c>
      <c r="AM2097" s="447" t="s">
        <v>293</v>
      </c>
      <c r="AN2097" s="447" t="s">
        <v>293</v>
      </c>
      <c r="AO2097" s="447" t="s">
        <v>293</v>
      </c>
      <c r="AP2097" s="447" t="s">
        <v>293</v>
      </c>
      <c r="AQ2097" s="447" t="s">
        <v>293</v>
      </c>
      <c r="AR2097" s="447" t="s">
        <v>293</v>
      </c>
      <c r="AS2097" s="447" t="s">
        <v>293</v>
      </c>
      <c r="AT2097" s="447" t="s">
        <v>293</v>
      </c>
      <c r="AU2097" s="447" t="s">
        <v>293</v>
      </c>
      <c r="AV2097" s="447" t="s">
        <v>293</v>
      </c>
      <c r="AW2097" s="447" t="s">
        <v>293</v>
      </c>
      <c r="AX2097" s="447" t="s">
        <v>293</v>
      </c>
    </row>
    <row r="2098" spans="1:50" x14ac:dyDescent="0.3">
      <c r="A2098" s="447">
        <v>706178</v>
      </c>
      <c r="B2098" s="447" t="s">
        <v>318</v>
      </c>
      <c r="C2098" s="447" t="s">
        <v>226</v>
      </c>
      <c r="D2098" s="447" t="s">
        <v>224</v>
      </c>
      <c r="E2098" s="447" t="s">
        <v>224</v>
      </c>
      <c r="F2098" s="447" t="s">
        <v>226</v>
      </c>
      <c r="G2098" s="447" t="s">
        <v>224</v>
      </c>
      <c r="H2098" s="447" t="s">
        <v>226</v>
      </c>
      <c r="I2098" s="447" t="s">
        <v>224</v>
      </c>
      <c r="J2098" s="447" t="s">
        <v>226</v>
      </c>
      <c r="K2098" s="447" t="s">
        <v>226</v>
      </c>
      <c r="L2098" s="447" t="s">
        <v>224</v>
      </c>
      <c r="M2098" s="447" t="s">
        <v>226</v>
      </c>
      <c r="N2098" s="447" t="s">
        <v>226</v>
      </c>
      <c r="O2098" s="447" t="s">
        <v>226</v>
      </c>
      <c r="P2098" s="447" t="s">
        <v>226</v>
      </c>
      <c r="Q2098" s="447" t="s">
        <v>224</v>
      </c>
      <c r="R2098" s="447" t="s">
        <v>225</v>
      </c>
      <c r="S2098" s="447" t="s">
        <v>226</v>
      </c>
      <c r="T2098" s="447" t="s">
        <v>226</v>
      </c>
      <c r="U2098" s="447" t="s">
        <v>226</v>
      </c>
      <c r="V2098" s="447" t="s">
        <v>226</v>
      </c>
      <c r="W2098" s="447" t="s">
        <v>225</v>
      </c>
      <c r="X2098" s="447" t="s">
        <v>226</v>
      </c>
      <c r="Y2098" s="447" t="s">
        <v>225</v>
      </c>
      <c r="Z2098" s="447" t="s">
        <v>226</v>
      </c>
      <c r="AA2098" s="447" t="s">
        <v>293</v>
      </c>
      <c r="AB2098" s="447" t="s">
        <v>293</v>
      </c>
      <c r="AC2098" s="447" t="s">
        <v>293</v>
      </c>
      <c r="AD2098" s="447" t="s">
        <v>293</v>
      </c>
      <c r="AE2098" s="447" t="s">
        <v>293</v>
      </c>
      <c r="AF2098" s="447" t="s">
        <v>293</v>
      </c>
      <c r="AG2098" s="447" t="s">
        <v>293</v>
      </c>
      <c r="AH2098" s="447" t="s">
        <v>293</v>
      </c>
      <c r="AI2098" s="447" t="s">
        <v>293</v>
      </c>
      <c r="AJ2098" s="447" t="s">
        <v>293</v>
      </c>
      <c r="AK2098" s="447" t="s">
        <v>293</v>
      </c>
      <c r="AL2098" s="447" t="s">
        <v>293</v>
      </c>
      <c r="AM2098" s="447" t="s">
        <v>293</v>
      </c>
      <c r="AN2098" s="447" t="s">
        <v>293</v>
      </c>
      <c r="AO2098" s="447" t="s">
        <v>293</v>
      </c>
      <c r="AP2098" s="447" t="s">
        <v>293</v>
      </c>
      <c r="AQ2098" s="447" t="s">
        <v>293</v>
      </c>
      <c r="AR2098" s="447" t="s">
        <v>293</v>
      </c>
      <c r="AS2098" s="447" t="s">
        <v>293</v>
      </c>
      <c r="AT2098" s="447" t="s">
        <v>293</v>
      </c>
      <c r="AU2098" s="447" t="s">
        <v>293</v>
      </c>
      <c r="AV2098" s="447" t="s">
        <v>293</v>
      </c>
      <c r="AW2098" s="447" t="s">
        <v>293</v>
      </c>
      <c r="AX2098" s="447" t="s">
        <v>293</v>
      </c>
    </row>
    <row r="2099" spans="1:50" x14ac:dyDescent="0.3">
      <c r="A2099" s="447">
        <v>706221</v>
      </c>
      <c r="B2099" s="447" t="s">
        <v>318</v>
      </c>
      <c r="C2099" s="447" t="s">
        <v>226</v>
      </c>
      <c r="D2099" s="447" t="s">
        <v>226</v>
      </c>
      <c r="E2099" s="447" t="s">
        <v>226</v>
      </c>
      <c r="F2099" s="447" t="s">
        <v>226</v>
      </c>
      <c r="G2099" s="447" t="s">
        <v>224</v>
      </c>
      <c r="H2099" s="447" t="s">
        <v>226</v>
      </c>
      <c r="I2099" s="447" t="s">
        <v>224</v>
      </c>
      <c r="J2099" s="447" t="s">
        <v>226</v>
      </c>
      <c r="K2099" s="447" t="s">
        <v>226</v>
      </c>
      <c r="L2099" s="447" t="s">
        <v>225</v>
      </c>
      <c r="M2099" s="447" t="s">
        <v>225</v>
      </c>
      <c r="N2099" s="447" t="s">
        <v>226</v>
      </c>
      <c r="O2099" s="447" t="s">
        <v>226</v>
      </c>
      <c r="P2099" s="447" t="s">
        <v>226</v>
      </c>
      <c r="Q2099" s="447" t="s">
        <v>224</v>
      </c>
      <c r="R2099" s="447" t="s">
        <v>226</v>
      </c>
      <c r="S2099" s="447" t="s">
        <v>224</v>
      </c>
      <c r="T2099" s="447" t="s">
        <v>224</v>
      </c>
      <c r="U2099" s="447" t="s">
        <v>225</v>
      </c>
      <c r="V2099" s="447" t="s">
        <v>226</v>
      </c>
      <c r="W2099" s="447" t="s">
        <v>225</v>
      </c>
      <c r="X2099" s="447" t="s">
        <v>225</v>
      </c>
      <c r="Y2099" s="447" t="s">
        <v>225</v>
      </c>
      <c r="Z2099" s="447" t="s">
        <v>225</v>
      </c>
      <c r="AA2099" s="447" t="s">
        <v>293</v>
      </c>
      <c r="AB2099" s="447" t="s">
        <v>293</v>
      </c>
      <c r="AC2099" s="447" t="s">
        <v>293</v>
      </c>
      <c r="AD2099" s="447" t="s">
        <v>293</v>
      </c>
      <c r="AE2099" s="447" t="s">
        <v>293</v>
      </c>
      <c r="AF2099" s="447" t="s">
        <v>293</v>
      </c>
      <c r="AG2099" s="447" t="s">
        <v>293</v>
      </c>
      <c r="AH2099" s="447" t="s">
        <v>293</v>
      </c>
      <c r="AI2099" s="447" t="s">
        <v>293</v>
      </c>
      <c r="AJ2099" s="447" t="s">
        <v>293</v>
      </c>
      <c r="AK2099" s="447" t="s">
        <v>293</v>
      </c>
      <c r="AL2099" s="447" t="s">
        <v>293</v>
      </c>
      <c r="AM2099" s="447" t="s">
        <v>293</v>
      </c>
      <c r="AN2099" s="447" t="s">
        <v>293</v>
      </c>
      <c r="AO2099" s="447" t="s">
        <v>293</v>
      </c>
      <c r="AP2099" s="447" t="s">
        <v>293</v>
      </c>
      <c r="AQ2099" s="447" t="s">
        <v>293</v>
      </c>
      <c r="AR2099" s="447" t="s">
        <v>293</v>
      </c>
      <c r="AS2099" s="447" t="s">
        <v>293</v>
      </c>
      <c r="AT2099" s="447" t="s">
        <v>293</v>
      </c>
      <c r="AU2099" s="447" t="s">
        <v>293</v>
      </c>
      <c r="AV2099" s="447" t="s">
        <v>293</v>
      </c>
      <c r="AW2099" s="447" t="s">
        <v>293</v>
      </c>
      <c r="AX2099" s="447" t="s">
        <v>293</v>
      </c>
    </row>
    <row r="2100" spans="1:50" x14ac:dyDescent="0.3">
      <c r="A2100" s="447">
        <v>706237</v>
      </c>
      <c r="B2100" s="447" t="s">
        <v>318</v>
      </c>
      <c r="C2100" s="447" t="s">
        <v>226</v>
      </c>
      <c r="D2100" s="447" t="s">
        <v>226</v>
      </c>
      <c r="E2100" s="447" t="s">
        <v>226</v>
      </c>
      <c r="F2100" s="447" t="s">
        <v>226</v>
      </c>
      <c r="G2100" s="447" t="s">
        <v>224</v>
      </c>
      <c r="H2100" s="447" t="s">
        <v>226</v>
      </c>
      <c r="I2100" s="447" t="s">
        <v>226</v>
      </c>
      <c r="J2100" s="447" t="s">
        <v>224</v>
      </c>
      <c r="K2100" s="447" t="s">
        <v>226</v>
      </c>
      <c r="L2100" s="447" t="s">
        <v>226</v>
      </c>
      <c r="M2100" s="447" t="s">
        <v>226</v>
      </c>
      <c r="N2100" s="447" t="s">
        <v>226</v>
      </c>
      <c r="O2100" s="447" t="s">
        <v>225</v>
      </c>
      <c r="P2100" s="447" t="s">
        <v>226</v>
      </c>
      <c r="Q2100" s="447" t="s">
        <v>226</v>
      </c>
      <c r="R2100" s="447" t="s">
        <v>224</v>
      </c>
      <c r="S2100" s="447" t="s">
        <v>226</v>
      </c>
      <c r="T2100" s="447" t="s">
        <v>225</v>
      </c>
      <c r="U2100" s="447" t="s">
        <v>226</v>
      </c>
      <c r="V2100" s="447" t="s">
        <v>226</v>
      </c>
      <c r="W2100" s="447" t="s">
        <v>226</v>
      </c>
      <c r="X2100" s="447" t="s">
        <v>226</v>
      </c>
      <c r="Y2100" s="447" t="s">
        <v>226</v>
      </c>
      <c r="Z2100" s="447" t="s">
        <v>225</v>
      </c>
      <c r="AA2100" s="447" t="s">
        <v>293</v>
      </c>
      <c r="AB2100" s="447" t="s">
        <v>293</v>
      </c>
      <c r="AC2100" s="447" t="s">
        <v>293</v>
      </c>
      <c r="AD2100" s="447" t="s">
        <v>293</v>
      </c>
      <c r="AE2100" s="447" t="s">
        <v>293</v>
      </c>
      <c r="AF2100" s="447" t="s">
        <v>293</v>
      </c>
      <c r="AG2100" s="447" t="s">
        <v>293</v>
      </c>
      <c r="AH2100" s="447" t="s">
        <v>293</v>
      </c>
      <c r="AI2100" s="447" t="s">
        <v>293</v>
      </c>
      <c r="AJ2100" s="447" t="s">
        <v>293</v>
      </c>
      <c r="AK2100" s="447" t="s">
        <v>293</v>
      </c>
      <c r="AL2100" s="447" t="s">
        <v>293</v>
      </c>
      <c r="AM2100" s="447" t="s">
        <v>293</v>
      </c>
      <c r="AN2100" s="447" t="s">
        <v>293</v>
      </c>
      <c r="AO2100" s="447" t="s">
        <v>293</v>
      </c>
      <c r="AP2100" s="447" t="s">
        <v>293</v>
      </c>
      <c r="AQ2100" s="447" t="s">
        <v>293</v>
      </c>
      <c r="AR2100" s="447" t="s">
        <v>293</v>
      </c>
      <c r="AS2100" s="447" t="s">
        <v>293</v>
      </c>
      <c r="AT2100" s="447" t="s">
        <v>293</v>
      </c>
      <c r="AU2100" s="447" t="s">
        <v>293</v>
      </c>
      <c r="AV2100" s="447" t="s">
        <v>293</v>
      </c>
      <c r="AW2100" s="447" t="s">
        <v>293</v>
      </c>
      <c r="AX2100" s="447" t="s">
        <v>293</v>
      </c>
    </row>
    <row r="2101" spans="1:50" x14ac:dyDescent="0.3">
      <c r="A2101" s="447">
        <v>706274</v>
      </c>
      <c r="B2101" s="447" t="s">
        <v>318</v>
      </c>
      <c r="C2101" s="447" t="s">
        <v>226</v>
      </c>
      <c r="D2101" s="447" t="s">
        <v>224</v>
      </c>
      <c r="E2101" s="447" t="s">
        <v>224</v>
      </c>
      <c r="F2101" s="447" t="s">
        <v>226</v>
      </c>
      <c r="G2101" s="447" t="s">
        <v>224</v>
      </c>
      <c r="H2101" s="447" t="s">
        <v>226</v>
      </c>
      <c r="I2101" s="447" t="s">
        <v>226</v>
      </c>
      <c r="J2101" s="447" t="s">
        <v>224</v>
      </c>
      <c r="K2101" s="447" t="s">
        <v>226</v>
      </c>
      <c r="L2101" s="447" t="s">
        <v>224</v>
      </c>
      <c r="M2101" s="447" t="s">
        <v>226</v>
      </c>
      <c r="N2101" s="447" t="s">
        <v>226</v>
      </c>
      <c r="O2101" s="447" t="s">
        <v>225</v>
      </c>
      <c r="P2101" s="447" t="s">
        <v>225</v>
      </c>
      <c r="Q2101" s="447" t="s">
        <v>225</v>
      </c>
      <c r="R2101" s="447" t="s">
        <v>225</v>
      </c>
      <c r="S2101" s="447" t="s">
        <v>224</v>
      </c>
      <c r="T2101" s="447" t="s">
        <v>226</v>
      </c>
      <c r="U2101" s="447" t="s">
        <v>225</v>
      </c>
      <c r="V2101" s="447" t="s">
        <v>225</v>
      </c>
      <c r="W2101" s="447" t="s">
        <v>225</v>
      </c>
      <c r="X2101" s="447" t="s">
        <v>225</v>
      </c>
      <c r="Y2101" s="447" t="s">
        <v>225</v>
      </c>
      <c r="Z2101" s="447" t="s">
        <v>226</v>
      </c>
      <c r="AA2101" s="447" t="s">
        <v>293</v>
      </c>
      <c r="AB2101" s="447" t="s">
        <v>293</v>
      </c>
      <c r="AC2101" s="447" t="s">
        <v>293</v>
      </c>
      <c r="AD2101" s="447" t="s">
        <v>293</v>
      </c>
      <c r="AE2101" s="447" t="s">
        <v>293</v>
      </c>
      <c r="AF2101" s="447" t="s">
        <v>293</v>
      </c>
      <c r="AG2101" s="447" t="s">
        <v>293</v>
      </c>
      <c r="AH2101" s="447" t="s">
        <v>293</v>
      </c>
      <c r="AI2101" s="447" t="s">
        <v>293</v>
      </c>
      <c r="AJ2101" s="447" t="s">
        <v>293</v>
      </c>
      <c r="AK2101" s="447" t="s">
        <v>293</v>
      </c>
      <c r="AL2101" s="447" t="s">
        <v>293</v>
      </c>
      <c r="AM2101" s="447" t="s">
        <v>293</v>
      </c>
      <c r="AN2101" s="447" t="s">
        <v>293</v>
      </c>
      <c r="AO2101" s="447" t="s">
        <v>293</v>
      </c>
      <c r="AP2101" s="447" t="s">
        <v>293</v>
      </c>
      <c r="AQ2101" s="447" t="s">
        <v>293</v>
      </c>
      <c r="AR2101" s="447" t="s">
        <v>293</v>
      </c>
      <c r="AS2101" s="447" t="s">
        <v>293</v>
      </c>
      <c r="AT2101" s="447" t="s">
        <v>293</v>
      </c>
      <c r="AU2101" s="447" t="s">
        <v>293</v>
      </c>
      <c r="AV2101" s="447" t="s">
        <v>293</v>
      </c>
      <c r="AW2101" s="447" t="s">
        <v>293</v>
      </c>
      <c r="AX2101" s="447" t="s">
        <v>293</v>
      </c>
    </row>
    <row r="2102" spans="1:50" x14ac:dyDescent="0.3">
      <c r="A2102" s="447">
        <v>706322</v>
      </c>
      <c r="B2102" s="447" t="s">
        <v>318</v>
      </c>
      <c r="C2102" s="447" t="s">
        <v>226</v>
      </c>
      <c r="D2102" s="447" t="s">
        <v>224</v>
      </c>
      <c r="E2102" s="447" t="s">
        <v>224</v>
      </c>
      <c r="F2102" s="447" t="s">
        <v>226</v>
      </c>
      <c r="G2102" s="447" t="s">
        <v>226</v>
      </c>
      <c r="H2102" s="447" t="s">
        <v>226</v>
      </c>
      <c r="I2102" s="447" t="s">
        <v>224</v>
      </c>
      <c r="J2102" s="447" t="s">
        <v>226</v>
      </c>
      <c r="K2102" s="447" t="s">
        <v>226</v>
      </c>
      <c r="L2102" s="447" t="s">
        <v>224</v>
      </c>
      <c r="M2102" s="447" t="s">
        <v>226</v>
      </c>
      <c r="N2102" s="447" t="s">
        <v>226</v>
      </c>
      <c r="O2102" s="447" t="s">
        <v>224</v>
      </c>
      <c r="P2102" s="447" t="s">
        <v>226</v>
      </c>
      <c r="Q2102" s="447" t="s">
        <v>226</v>
      </c>
      <c r="R2102" s="447" t="s">
        <v>224</v>
      </c>
      <c r="S2102" s="447" t="s">
        <v>226</v>
      </c>
      <c r="T2102" s="447" t="s">
        <v>226</v>
      </c>
      <c r="U2102" s="447" t="s">
        <v>225</v>
      </c>
      <c r="V2102" s="447" t="s">
        <v>226</v>
      </c>
      <c r="W2102" s="447" t="s">
        <v>225</v>
      </c>
      <c r="X2102" s="447" t="s">
        <v>225</v>
      </c>
      <c r="Y2102" s="447" t="s">
        <v>226</v>
      </c>
      <c r="Z2102" s="447" t="s">
        <v>225</v>
      </c>
      <c r="AA2102" s="447" t="s">
        <v>293</v>
      </c>
      <c r="AB2102" s="447" t="s">
        <v>293</v>
      </c>
      <c r="AC2102" s="447" t="s">
        <v>293</v>
      </c>
      <c r="AD2102" s="447" t="s">
        <v>293</v>
      </c>
      <c r="AE2102" s="447" t="s">
        <v>293</v>
      </c>
      <c r="AF2102" s="447" t="s">
        <v>293</v>
      </c>
      <c r="AG2102" s="447" t="s">
        <v>293</v>
      </c>
      <c r="AH2102" s="447" t="s">
        <v>293</v>
      </c>
      <c r="AI2102" s="447" t="s">
        <v>293</v>
      </c>
      <c r="AJ2102" s="447" t="s">
        <v>293</v>
      </c>
      <c r="AK2102" s="447" t="s">
        <v>293</v>
      </c>
      <c r="AL2102" s="447" t="s">
        <v>293</v>
      </c>
      <c r="AM2102" s="447" t="s">
        <v>293</v>
      </c>
      <c r="AN2102" s="447" t="s">
        <v>293</v>
      </c>
      <c r="AO2102" s="447" t="s">
        <v>293</v>
      </c>
      <c r="AP2102" s="447" t="s">
        <v>293</v>
      </c>
      <c r="AQ2102" s="447" t="s">
        <v>293</v>
      </c>
      <c r="AR2102" s="447" t="s">
        <v>293</v>
      </c>
      <c r="AS2102" s="447" t="s">
        <v>293</v>
      </c>
      <c r="AT2102" s="447" t="s">
        <v>293</v>
      </c>
      <c r="AU2102" s="447" t="s">
        <v>293</v>
      </c>
      <c r="AV2102" s="447" t="s">
        <v>293</v>
      </c>
      <c r="AW2102" s="447" t="s">
        <v>293</v>
      </c>
      <c r="AX2102" s="447" t="s">
        <v>293</v>
      </c>
    </row>
    <row r="2103" spans="1:50" x14ac:dyDescent="0.3">
      <c r="A2103" s="447">
        <v>706326</v>
      </c>
      <c r="B2103" s="447" t="s">
        <v>318</v>
      </c>
      <c r="C2103" s="447" t="s">
        <v>226</v>
      </c>
      <c r="D2103" s="447" t="s">
        <v>225</v>
      </c>
      <c r="E2103" s="447" t="s">
        <v>226</v>
      </c>
      <c r="F2103" s="447" t="s">
        <v>226</v>
      </c>
      <c r="G2103" s="447" t="s">
        <v>224</v>
      </c>
      <c r="H2103" s="447" t="s">
        <v>226</v>
      </c>
      <c r="I2103" s="447" t="s">
        <v>225</v>
      </c>
      <c r="J2103" s="447" t="s">
        <v>226</v>
      </c>
      <c r="K2103" s="447" t="s">
        <v>225</v>
      </c>
      <c r="L2103" s="447" t="s">
        <v>226</v>
      </c>
      <c r="M2103" s="447" t="s">
        <v>225</v>
      </c>
      <c r="N2103" s="447" t="s">
        <v>226</v>
      </c>
      <c r="O2103" s="447" t="s">
        <v>224</v>
      </c>
      <c r="P2103" s="447" t="s">
        <v>226</v>
      </c>
      <c r="Q2103" s="447" t="s">
        <v>224</v>
      </c>
      <c r="R2103" s="447" t="s">
        <v>226</v>
      </c>
      <c r="S2103" s="447" t="s">
        <v>224</v>
      </c>
      <c r="T2103" s="447" t="s">
        <v>226</v>
      </c>
      <c r="U2103" s="447" t="s">
        <v>225</v>
      </c>
      <c r="V2103" s="447" t="s">
        <v>224</v>
      </c>
      <c r="W2103" s="447" t="s">
        <v>225</v>
      </c>
      <c r="X2103" s="447" t="s">
        <v>224</v>
      </c>
      <c r="Y2103" s="447" t="s">
        <v>225</v>
      </c>
      <c r="Z2103" s="447" t="s">
        <v>226</v>
      </c>
      <c r="AA2103" s="447" t="s">
        <v>293</v>
      </c>
      <c r="AB2103" s="447" t="s">
        <v>293</v>
      </c>
      <c r="AC2103" s="447" t="s">
        <v>293</v>
      </c>
      <c r="AD2103" s="447" t="s">
        <v>293</v>
      </c>
      <c r="AE2103" s="447" t="s">
        <v>293</v>
      </c>
      <c r="AF2103" s="447" t="s">
        <v>293</v>
      </c>
      <c r="AG2103" s="447" t="s">
        <v>293</v>
      </c>
      <c r="AH2103" s="447" t="s">
        <v>293</v>
      </c>
      <c r="AI2103" s="447" t="s">
        <v>293</v>
      </c>
      <c r="AJ2103" s="447" t="s">
        <v>293</v>
      </c>
      <c r="AK2103" s="447" t="s">
        <v>293</v>
      </c>
      <c r="AL2103" s="447" t="s">
        <v>293</v>
      </c>
      <c r="AM2103" s="447" t="s">
        <v>293</v>
      </c>
      <c r="AN2103" s="447" t="s">
        <v>293</v>
      </c>
      <c r="AO2103" s="447" t="s">
        <v>293</v>
      </c>
      <c r="AP2103" s="447" t="s">
        <v>293</v>
      </c>
      <c r="AQ2103" s="447" t="s">
        <v>293</v>
      </c>
      <c r="AR2103" s="447" t="s">
        <v>293</v>
      </c>
      <c r="AS2103" s="447" t="s">
        <v>293</v>
      </c>
      <c r="AT2103" s="447" t="s">
        <v>293</v>
      </c>
      <c r="AU2103" s="447" t="s">
        <v>293</v>
      </c>
      <c r="AV2103" s="447" t="s">
        <v>293</v>
      </c>
      <c r="AW2103" s="447" t="s">
        <v>293</v>
      </c>
      <c r="AX2103" s="447" t="s">
        <v>293</v>
      </c>
    </row>
    <row r="2104" spans="1:50" x14ac:dyDescent="0.3">
      <c r="A2104" s="447">
        <v>706342</v>
      </c>
      <c r="B2104" s="447" t="s">
        <v>318</v>
      </c>
      <c r="C2104" s="447" t="s">
        <v>226</v>
      </c>
      <c r="D2104" s="447" t="s">
        <v>226</v>
      </c>
      <c r="E2104" s="447" t="s">
        <v>224</v>
      </c>
      <c r="F2104" s="447" t="s">
        <v>226</v>
      </c>
      <c r="G2104" s="447" t="s">
        <v>224</v>
      </c>
      <c r="H2104" s="447" t="s">
        <v>226</v>
      </c>
      <c r="I2104" s="447" t="s">
        <v>226</v>
      </c>
      <c r="J2104" s="447" t="s">
        <v>226</v>
      </c>
      <c r="K2104" s="447" t="s">
        <v>226</v>
      </c>
      <c r="L2104" s="447" t="s">
        <v>224</v>
      </c>
      <c r="M2104" s="447" t="s">
        <v>226</v>
      </c>
      <c r="N2104" s="447" t="s">
        <v>226</v>
      </c>
      <c r="O2104" s="447" t="s">
        <v>225</v>
      </c>
      <c r="P2104" s="447" t="s">
        <v>226</v>
      </c>
      <c r="Q2104" s="447" t="s">
        <v>226</v>
      </c>
      <c r="R2104" s="447" t="s">
        <v>226</v>
      </c>
      <c r="S2104" s="447" t="s">
        <v>226</v>
      </c>
      <c r="T2104" s="447" t="s">
        <v>226</v>
      </c>
      <c r="U2104" s="447" t="s">
        <v>226</v>
      </c>
      <c r="V2104" s="447" t="s">
        <v>225</v>
      </c>
      <c r="W2104" s="447" t="s">
        <v>225</v>
      </c>
      <c r="X2104" s="447" t="s">
        <v>225</v>
      </c>
      <c r="Y2104" s="447" t="s">
        <v>226</v>
      </c>
      <c r="Z2104" s="447" t="s">
        <v>226</v>
      </c>
      <c r="AA2104" s="447" t="s">
        <v>293</v>
      </c>
      <c r="AB2104" s="447" t="s">
        <v>293</v>
      </c>
      <c r="AC2104" s="447" t="s">
        <v>293</v>
      </c>
      <c r="AD2104" s="447" t="s">
        <v>293</v>
      </c>
      <c r="AE2104" s="447" t="s">
        <v>293</v>
      </c>
      <c r="AF2104" s="447" t="s">
        <v>293</v>
      </c>
      <c r="AG2104" s="447" t="s">
        <v>293</v>
      </c>
      <c r="AH2104" s="447" t="s">
        <v>293</v>
      </c>
      <c r="AI2104" s="447" t="s">
        <v>293</v>
      </c>
      <c r="AJ2104" s="447" t="s">
        <v>293</v>
      </c>
      <c r="AK2104" s="447" t="s">
        <v>293</v>
      </c>
      <c r="AL2104" s="447" t="s">
        <v>293</v>
      </c>
      <c r="AM2104" s="447" t="s">
        <v>293</v>
      </c>
      <c r="AN2104" s="447" t="s">
        <v>293</v>
      </c>
      <c r="AO2104" s="447" t="s">
        <v>293</v>
      </c>
      <c r="AP2104" s="447" t="s">
        <v>293</v>
      </c>
      <c r="AQ2104" s="447" t="s">
        <v>293</v>
      </c>
      <c r="AR2104" s="447" t="s">
        <v>293</v>
      </c>
      <c r="AS2104" s="447" t="s">
        <v>293</v>
      </c>
      <c r="AT2104" s="447" t="s">
        <v>293</v>
      </c>
      <c r="AU2104" s="447" t="s">
        <v>293</v>
      </c>
      <c r="AV2104" s="447" t="s">
        <v>293</v>
      </c>
      <c r="AW2104" s="447" t="s">
        <v>293</v>
      </c>
      <c r="AX2104" s="447" t="s">
        <v>293</v>
      </c>
    </row>
    <row r="2105" spans="1:50" x14ac:dyDescent="0.3">
      <c r="A2105" s="447">
        <v>706359</v>
      </c>
      <c r="B2105" s="447" t="s">
        <v>318</v>
      </c>
      <c r="C2105" s="447" t="s">
        <v>226</v>
      </c>
      <c r="D2105" s="447" t="s">
        <v>226</v>
      </c>
      <c r="E2105" s="447" t="s">
        <v>224</v>
      </c>
      <c r="F2105" s="447" t="s">
        <v>224</v>
      </c>
      <c r="G2105" s="447" t="s">
        <v>224</v>
      </c>
      <c r="H2105" s="447" t="s">
        <v>224</v>
      </c>
      <c r="I2105" s="447" t="s">
        <v>226</v>
      </c>
      <c r="J2105" s="447" t="s">
        <v>224</v>
      </c>
      <c r="K2105" s="447" t="s">
        <v>226</v>
      </c>
      <c r="L2105" s="447" t="s">
        <v>224</v>
      </c>
      <c r="M2105" s="447" t="s">
        <v>226</v>
      </c>
      <c r="N2105" s="447" t="s">
        <v>224</v>
      </c>
      <c r="O2105" s="447" t="s">
        <v>226</v>
      </c>
      <c r="P2105" s="447" t="s">
        <v>226</v>
      </c>
      <c r="Q2105" s="447" t="s">
        <v>224</v>
      </c>
      <c r="R2105" s="447" t="s">
        <v>226</v>
      </c>
      <c r="S2105" s="447" t="s">
        <v>226</v>
      </c>
      <c r="T2105" s="447" t="s">
        <v>226</v>
      </c>
      <c r="U2105" s="447" t="s">
        <v>225</v>
      </c>
      <c r="V2105" s="447" t="s">
        <v>226</v>
      </c>
      <c r="W2105" s="447" t="s">
        <v>226</v>
      </c>
      <c r="X2105" s="447" t="s">
        <v>226</v>
      </c>
      <c r="Y2105" s="447" t="s">
        <v>226</v>
      </c>
      <c r="Z2105" s="447" t="s">
        <v>225</v>
      </c>
      <c r="AA2105" s="447" t="s">
        <v>293</v>
      </c>
      <c r="AB2105" s="447" t="s">
        <v>293</v>
      </c>
      <c r="AC2105" s="447" t="s">
        <v>293</v>
      </c>
      <c r="AD2105" s="447" t="s">
        <v>293</v>
      </c>
      <c r="AE2105" s="447" t="s">
        <v>293</v>
      </c>
      <c r="AF2105" s="447" t="s">
        <v>293</v>
      </c>
      <c r="AG2105" s="447" t="s">
        <v>293</v>
      </c>
      <c r="AH2105" s="447" t="s">
        <v>293</v>
      </c>
      <c r="AI2105" s="447" t="s">
        <v>293</v>
      </c>
      <c r="AJ2105" s="447" t="s">
        <v>293</v>
      </c>
      <c r="AK2105" s="447" t="s">
        <v>293</v>
      </c>
      <c r="AL2105" s="447" t="s">
        <v>293</v>
      </c>
      <c r="AM2105" s="447" t="s">
        <v>293</v>
      </c>
      <c r="AN2105" s="447" t="s">
        <v>293</v>
      </c>
      <c r="AO2105" s="447" t="s">
        <v>293</v>
      </c>
      <c r="AP2105" s="447" t="s">
        <v>293</v>
      </c>
      <c r="AQ2105" s="447" t="s">
        <v>293</v>
      </c>
      <c r="AR2105" s="447" t="s">
        <v>293</v>
      </c>
      <c r="AS2105" s="447" t="s">
        <v>293</v>
      </c>
      <c r="AT2105" s="447" t="s">
        <v>293</v>
      </c>
      <c r="AU2105" s="447" t="s">
        <v>293</v>
      </c>
      <c r="AV2105" s="447" t="s">
        <v>293</v>
      </c>
      <c r="AW2105" s="447" t="s">
        <v>293</v>
      </c>
      <c r="AX2105" s="447" t="s">
        <v>293</v>
      </c>
    </row>
    <row r="2106" spans="1:50" x14ac:dyDescent="0.3">
      <c r="A2106" s="447">
        <v>706392</v>
      </c>
      <c r="B2106" s="447" t="s">
        <v>318</v>
      </c>
      <c r="C2106" s="447" t="s">
        <v>226</v>
      </c>
      <c r="D2106" s="447" t="s">
        <v>226</v>
      </c>
      <c r="E2106" s="447" t="s">
        <v>224</v>
      </c>
      <c r="F2106" s="447" t="s">
        <v>224</v>
      </c>
      <c r="G2106" s="447" t="s">
        <v>226</v>
      </c>
      <c r="H2106" s="447" t="s">
        <v>224</v>
      </c>
      <c r="I2106" s="447" t="s">
        <v>226</v>
      </c>
      <c r="J2106" s="447" t="s">
        <v>226</v>
      </c>
      <c r="K2106" s="447" t="s">
        <v>226</v>
      </c>
      <c r="L2106" s="447" t="s">
        <v>224</v>
      </c>
      <c r="M2106" s="447" t="s">
        <v>226</v>
      </c>
      <c r="N2106" s="447" t="s">
        <v>226</v>
      </c>
      <c r="O2106" s="447" t="s">
        <v>226</v>
      </c>
      <c r="P2106" s="447" t="s">
        <v>226</v>
      </c>
      <c r="Q2106" s="447" t="s">
        <v>226</v>
      </c>
      <c r="R2106" s="447" t="s">
        <v>226</v>
      </c>
      <c r="S2106" s="447" t="s">
        <v>226</v>
      </c>
      <c r="T2106" s="447" t="s">
        <v>226</v>
      </c>
      <c r="U2106" s="447" t="s">
        <v>226</v>
      </c>
      <c r="V2106" s="447" t="s">
        <v>226</v>
      </c>
      <c r="W2106" s="447" t="s">
        <v>226</v>
      </c>
      <c r="X2106" s="447" t="s">
        <v>226</v>
      </c>
      <c r="Y2106" s="447" t="s">
        <v>226</v>
      </c>
      <c r="Z2106" s="447" t="s">
        <v>226</v>
      </c>
      <c r="AA2106" s="447" t="s">
        <v>293</v>
      </c>
      <c r="AB2106" s="447" t="s">
        <v>293</v>
      </c>
      <c r="AC2106" s="447" t="s">
        <v>293</v>
      </c>
      <c r="AD2106" s="447" t="s">
        <v>293</v>
      </c>
      <c r="AE2106" s="447" t="s">
        <v>293</v>
      </c>
      <c r="AF2106" s="447" t="s">
        <v>293</v>
      </c>
      <c r="AG2106" s="447" t="s">
        <v>293</v>
      </c>
      <c r="AH2106" s="447" t="s">
        <v>293</v>
      </c>
      <c r="AI2106" s="447" t="s">
        <v>293</v>
      </c>
      <c r="AJ2106" s="447" t="s">
        <v>293</v>
      </c>
      <c r="AK2106" s="447" t="s">
        <v>293</v>
      </c>
      <c r="AL2106" s="447" t="s">
        <v>293</v>
      </c>
      <c r="AM2106" s="447" t="s">
        <v>293</v>
      </c>
      <c r="AN2106" s="447" t="s">
        <v>293</v>
      </c>
      <c r="AO2106" s="447" t="s">
        <v>293</v>
      </c>
      <c r="AP2106" s="447" t="s">
        <v>293</v>
      </c>
      <c r="AQ2106" s="447" t="s">
        <v>293</v>
      </c>
      <c r="AR2106" s="447" t="s">
        <v>293</v>
      </c>
      <c r="AS2106" s="447" t="s">
        <v>293</v>
      </c>
      <c r="AT2106" s="447" t="s">
        <v>293</v>
      </c>
      <c r="AU2106" s="447" t="s">
        <v>293</v>
      </c>
      <c r="AV2106" s="447" t="s">
        <v>293</v>
      </c>
      <c r="AW2106" s="447" t="s">
        <v>293</v>
      </c>
      <c r="AX2106" s="447" t="s">
        <v>293</v>
      </c>
    </row>
    <row r="2107" spans="1:50" x14ac:dyDescent="0.3">
      <c r="A2107" s="447">
        <v>706506</v>
      </c>
      <c r="B2107" s="447" t="s">
        <v>318</v>
      </c>
      <c r="C2107" s="447" t="s">
        <v>226</v>
      </c>
      <c r="D2107" s="447" t="s">
        <v>226</v>
      </c>
      <c r="E2107" s="447" t="s">
        <v>224</v>
      </c>
      <c r="F2107" s="447" t="s">
        <v>226</v>
      </c>
      <c r="G2107" s="447" t="s">
        <v>224</v>
      </c>
      <c r="H2107" s="447" t="s">
        <v>226</v>
      </c>
      <c r="I2107" s="447" t="s">
        <v>226</v>
      </c>
      <c r="J2107" s="447" t="s">
        <v>224</v>
      </c>
      <c r="K2107" s="447" t="s">
        <v>226</v>
      </c>
      <c r="L2107" s="447" t="s">
        <v>226</v>
      </c>
      <c r="M2107" s="447" t="s">
        <v>226</v>
      </c>
      <c r="N2107" s="447" t="s">
        <v>226</v>
      </c>
      <c r="O2107" s="447" t="s">
        <v>226</v>
      </c>
      <c r="P2107" s="447" t="s">
        <v>226</v>
      </c>
      <c r="Q2107" s="447" t="s">
        <v>224</v>
      </c>
      <c r="R2107" s="447" t="s">
        <v>224</v>
      </c>
      <c r="S2107" s="447" t="s">
        <v>226</v>
      </c>
      <c r="T2107" s="447" t="s">
        <v>226</v>
      </c>
      <c r="U2107" s="447" t="s">
        <v>225</v>
      </c>
      <c r="V2107" s="447" t="s">
        <v>225</v>
      </c>
      <c r="W2107" s="447" t="s">
        <v>225</v>
      </c>
      <c r="X2107" s="447" t="s">
        <v>225</v>
      </c>
      <c r="Y2107" s="447" t="s">
        <v>225</v>
      </c>
      <c r="Z2107" s="447" t="s">
        <v>226</v>
      </c>
      <c r="AA2107" s="447" t="s">
        <v>293</v>
      </c>
      <c r="AB2107" s="447" t="s">
        <v>293</v>
      </c>
      <c r="AC2107" s="447" t="s">
        <v>293</v>
      </c>
      <c r="AD2107" s="447" t="s">
        <v>293</v>
      </c>
      <c r="AE2107" s="447" t="s">
        <v>293</v>
      </c>
      <c r="AF2107" s="447" t="s">
        <v>293</v>
      </c>
      <c r="AG2107" s="447" t="s">
        <v>293</v>
      </c>
      <c r="AH2107" s="447" t="s">
        <v>293</v>
      </c>
      <c r="AI2107" s="447" t="s">
        <v>293</v>
      </c>
      <c r="AJ2107" s="447" t="s">
        <v>293</v>
      </c>
      <c r="AK2107" s="447" t="s">
        <v>293</v>
      </c>
      <c r="AL2107" s="447" t="s">
        <v>293</v>
      </c>
      <c r="AM2107" s="447" t="s">
        <v>293</v>
      </c>
      <c r="AN2107" s="447" t="s">
        <v>293</v>
      </c>
      <c r="AO2107" s="447" t="s">
        <v>293</v>
      </c>
      <c r="AP2107" s="447" t="s">
        <v>293</v>
      </c>
      <c r="AQ2107" s="447" t="s">
        <v>293</v>
      </c>
      <c r="AR2107" s="447" t="s">
        <v>293</v>
      </c>
      <c r="AS2107" s="447" t="s">
        <v>293</v>
      </c>
      <c r="AT2107" s="447" t="s">
        <v>293</v>
      </c>
      <c r="AU2107" s="447" t="s">
        <v>293</v>
      </c>
      <c r="AV2107" s="447" t="s">
        <v>293</v>
      </c>
      <c r="AW2107" s="447" t="s">
        <v>293</v>
      </c>
      <c r="AX2107" s="447" t="s">
        <v>293</v>
      </c>
    </row>
    <row r="2108" spans="1:50" x14ac:dyDescent="0.3">
      <c r="A2108" s="447">
        <v>706537</v>
      </c>
      <c r="B2108" s="447" t="s">
        <v>318</v>
      </c>
      <c r="C2108" s="447" t="s">
        <v>226</v>
      </c>
      <c r="D2108" s="447" t="s">
        <v>226</v>
      </c>
      <c r="E2108" s="447" t="s">
        <v>226</v>
      </c>
      <c r="F2108" s="447" t="s">
        <v>226</v>
      </c>
      <c r="G2108" s="447" t="s">
        <v>226</v>
      </c>
      <c r="H2108" s="447" t="s">
        <v>225</v>
      </c>
      <c r="I2108" s="447" t="s">
        <v>226</v>
      </c>
      <c r="J2108" s="447" t="s">
        <v>226</v>
      </c>
      <c r="K2108" s="447" t="s">
        <v>226</v>
      </c>
      <c r="L2108" s="447" t="s">
        <v>226</v>
      </c>
      <c r="M2108" s="447" t="s">
        <v>224</v>
      </c>
      <c r="N2108" s="447" t="s">
        <v>226</v>
      </c>
      <c r="O2108" s="447" t="s">
        <v>226</v>
      </c>
      <c r="P2108" s="447" t="s">
        <v>226</v>
      </c>
      <c r="Q2108" s="447" t="s">
        <v>226</v>
      </c>
      <c r="R2108" s="447" t="s">
        <v>226</v>
      </c>
      <c r="S2108" s="447" t="s">
        <v>226</v>
      </c>
      <c r="T2108" s="447" t="s">
        <v>225</v>
      </c>
      <c r="U2108" s="447" t="s">
        <v>226</v>
      </c>
      <c r="V2108" s="447" t="s">
        <v>226</v>
      </c>
      <c r="W2108" s="447" t="s">
        <v>226</v>
      </c>
      <c r="X2108" s="447" t="s">
        <v>226</v>
      </c>
      <c r="Y2108" s="447" t="s">
        <v>226</v>
      </c>
      <c r="Z2108" s="447" t="s">
        <v>226</v>
      </c>
      <c r="AA2108" s="447" t="s">
        <v>293</v>
      </c>
      <c r="AB2108" s="447" t="s">
        <v>293</v>
      </c>
      <c r="AC2108" s="447" t="s">
        <v>225</v>
      </c>
      <c r="AD2108" s="447" t="s">
        <v>293</v>
      </c>
      <c r="AE2108" s="447" t="s">
        <v>293</v>
      </c>
      <c r="AF2108" s="447" t="s">
        <v>293</v>
      </c>
      <c r="AG2108" s="447" t="s">
        <v>224</v>
      </c>
      <c r="AH2108" s="447" t="s">
        <v>293</v>
      </c>
      <c r="AI2108" s="447" t="s">
        <v>293</v>
      </c>
      <c r="AJ2108" s="447" t="s">
        <v>293</v>
      </c>
      <c r="AK2108" s="447" t="s">
        <v>293</v>
      </c>
      <c r="AL2108" s="447" t="s">
        <v>293</v>
      </c>
      <c r="AM2108" s="447" t="s">
        <v>293</v>
      </c>
      <c r="AN2108" s="447" t="s">
        <v>293</v>
      </c>
      <c r="AO2108" s="447" t="s">
        <v>293</v>
      </c>
      <c r="AP2108" s="447" t="s">
        <v>293</v>
      </c>
      <c r="AQ2108" s="447" t="s">
        <v>293</v>
      </c>
      <c r="AR2108" s="447" t="s">
        <v>293</v>
      </c>
      <c r="AS2108" s="447" t="s">
        <v>293</v>
      </c>
      <c r="AT2108" s="447" t="s">
        <v>293</v>
      </c>
      <c r="AU2108" s="447" t="s">
        <v>293</v>
      </c>
      <c r="AV2108" s="447" t="s">
        <v>293</v>
      </c>
      <c r="AW2108" s="447" t="s">
        <v>293</v>
      </c>
      <c r="AX2108" s="447" t="s">
        <v>293</v>
      </c>
    </row>
    <row r="2109" spans="1:50" x14ac:dyDescent="0.3">
      <c r="A2109" s="447">
        <v>706543</v>
      </c>
      <c r="B2109" s="447" t="s">
        <v>318</v>
      </c>
      <c r="C2109" s="447" t="s">
        <v>226</v>
      </c>
      <c r="D2109" s="447" t="s">
        <v>224</v>
      </c>
      <c r="E2109" s="447" t="s">
        <v>224</v>
      </c>
      <c r="F2109" s="447" t="s">
        <v>226</v>
      </c>
      <c r="G2109" s="447" t="s">
        <v>224</v>
      </c>
      <c r="H2109" s="447" t="s">
        <v>226</v>
      </c>
      <c r="I2109" s="447" t="s">
        <v>224</v>
      </c>
      <c r="J2109" s="447" t="s">
        <v>226</v>
      </c>
      <c r="K2109" s="447" t="s">
        <v>226</v>
      </c>
      <c r="L2109" s="447" t="s">
        <v>226</v>
      </c>
      <c r="M2109" s="447" t="s">
        <v>224</v>
      </c>
      <c r="N2109" s="447" t="s">
        <v>226</v>
      </c>
      <c r="O2109" s="447" t="s">
        <v>226</v>
      </c>
      <c r="P2109" s="447" t="s">
        <v>226</v>
      </c>
      <c r="Q2109" s="447" t="s">
        <v>226</v>
      </c>
      <c r="R2109" s="447" t="s">
        <v>225</v>
      </c>
      <c r="S2109" s="447" t="s">
        <v>226</v>
      </c>
      <c r="T2109" s="447" t="s">
        <v>226</v>
      </c>
      <c r="U2109" s="447" t="s">
        <v>226</v>
      </c>
      <c r="V2109" s="447" t="s">
        <v>226</v>
      </c>
      <c r="W2109" s="447" t="s">
        <v>226</v>
      </c>
      <c r="X2109" s="447" t="s">
        <v>226</v>
      </c>
      <c r="Y2109" s="447" t="s">
        <v>226</v>
      </c>
      <c r="Z2109" s="447" t="s">
        <v>226</v>
      </c>
      <c r="AA2109" s="447" t="s">
        <v>293</v>
      </c>
      <c r="AB2109" s="447" t="s">
        <v>293</v>
      </c>
      <c r="AC2109" s="447" t="s">
        <v>293</v>
      </c>
      <c r="AD2109" s="447" t="s">
        <v>293</v>
      </c>
      <c r="AE2109" s="447" t="s">
        <v>293</v>
      </c>
      <c r="AF2109" s="447" t="s">
        <v>293</v>
      </c>
      <c r="AG2109" s="447" t="s">
        <v>293</v>
      </c>
      <c r="AH2109" s="447" t="s">
        <v>293</v>
      </c>
      <c r="AI2109" s="447" t="s">
        <v>293</v>
      </c>
      <c r="AJ2109" s="447" t="s">
        <v>293</v>
      </c>
      <c r="AK2109" s="447" t="s">
        <v>293</v>
      </c>
      <c r="AL2109" s="447" t="s">
        <v>293</v>
      </c>
      <c r="AM2109" s="447" t="s">
        <v>293</v>
      </c>
      <c r="AN2109" s="447" t="s">
        <v>293</v>
      </c>
      <c r="AO2109" s="447" t="s">
        <v>293</v>
      </c>
      <c r="AP2109" s="447" t="s">
        <v>293</v>
      </c>
      <c r="AQ2109" s="447" t="s">
        <v>293</v>
      </c>
      <c r="AR2109" s="447" t="s">
        <v>293</v>
      </c>
      <c r="AS2109" s="447" t="s">
        <v>293</v>
      </c>
      <c r="AT2109" s="447" t="s">
        <v>293</v>
      </c>
      <c r="AU2109" s="447" t="s">
        <v>293</v>
      </c>
      <c r="AV2109" s="447" t="s">
        <v>293</v>
      </c>
      <c r="AW2109" s="447" t="s">
        <v>293</v>
      </c>
      <c r="AX2109" s="447" t="s">
        <v>293</v>
      </c>
    </row>
    <row r="2110" spans="1:50" x14ac:dyDescent="0.3">
      <c r="A2110" s="447">
        <v>706560</v>
      </c>
      <c r="B2110" s="447" t="s">
        <v>318</v>
      </c>
      <c r="C2110" s="447" t="s">
        <v>226</v>
      </c>
      <c r="D2110" s="447" t="s">
        <v>226</v>
      </c>
      <c r="E2110" s="447" t="s">
        <v>226</v>
      </c>
      <c r="F2110" s="447" t="s">
        <v>226</v>
      </c>
      <c r="G2110" s="447" t="s">
        <v>224</v>
      </c>
      <c r="H2110" s="447" t="s">
        <v>226</v>
      </c>
      <c r="I2110" s="447" t="s">
        <v>226</v>
      </c>
      <c r="J2110" s="447" t="s">
        <v>226</v>
      </c>
      <c r="K2110" s="447" t="s">
        <v>226</v>
      </c>
      <c r="L2110" s="447" t="s">
        <v>226</v>
      </c>
      <c r="M2110" s="447" t="s">
        <v>226</v>
      </c>
      <c r="N2110" s="447" t="s">
        <v>226</v>
      </c>
      <c r="O2110" s="447" t="s">
        <v>224</v>
      </c>
      <c r="P2110" s="447" t="s">
        <v>226</v>
      </c>
      <c r="Q2110" s="447" t="s">
        <v>225</v>
      </c>
      <c r="R2110" s="447" t="s">
        <v>224</v>
      </c>
      <c r="S2110" s="447" t="s">
        <v>226</v>
      </c>
      <c r="T2110" s="447" t="s">
        <v>226</v>
      </c>
      <c r="U2110" s="447" t="s">
        <v>225</v>
      </c>
      <c r="V2110" s="447" t="s">
        <v>226</v>
      </c>
      <c r="W2110" s="447" t="s">
        <v>225</v>
      </c>
      <c r="X2110" s="447" t="s">
        <v>225</v>
      </c>
      <c r="Y2110" s="447" t="s">
        <v>226</v>
      </c>
      <c r="Z2110" s="447" t="s">
        <v>226</v>
      </c>
      <c r="AA2110" s="447" t="s">
        <v>293</v>
      </c>
      <c r="AB2110" s="447" t="s">
        <v>293</v>
      </c>
      <c r="AC2110" s="447" t="s">
        <v>293</v>
      </c>
      <c r="AD2110" s="447" t="s">
        <v>293</v>
      </c>
      <c r="AE2110" s="447" t="s">
        <v>293</v>
      </c>
      <c r="AF2110" s="447" t="s">
        <v>293</v>
      </c>
      <c r="AG2110" s="447" t="s">
        <v>293</v>
      </c>
      <c r="AH2110" s="447" t="s">
        <v>293</v>
      </c>
      <c r="AI2110" s="447" t="s">
        <v>293</v>
      </c>
      <c r="AJ2110" s="447" t="s">
        <v>293</v>
      </c>
      <c r="AK2110" s="447" t="s">
        <v>293</v>
      </c>
      <c r="AL2110" s="447" t="s">
        <v>293</v>
      </c>
      <c r="AM2110" s="447" t="s">
        <v>293</v>
      </c>
      <c r="AN2110" s="447" t="s">
        <v>293</v>
      </c>
      <c r="AO2110" s="447" t="s">
        <v>293</v>
      </c>
      <c r="AP2110" s="447" t="s">
        <v>293</v>
      </c>
      <c r="AQ2110" s="447" t="s">
        <v>293</v>
      </c>
      <c r="AR2110" s="447" t="s">
        <v>293</v>
      </c>
      <c r="AS2110" s="447" t="s">
        <v>293</v>
      </c>
      <c r="AT2110" s="447" t="s">
        <v>293</v>
      </c>
      <c r="AU2110" s="447" t="s">
        <v>293</v>
      </c>
      <c r="AV2110" s="447" t="s">
        <v>293</v>
      </c>
      <c r="AW2110" s="447" t="s">
        <v>293</v>
      </c>
      <c r="AX2110" s="447" t="s">
        <v>293</v>
      </c>
    </row>
    <row r="2111" spans="1:50" x14ac:dyDescent="0.3">
      <c r="A2111" s="447">
        <v>706572</v>
      </c>
      <c r="B2111" s="447" t="s">
        <v>318</v>
      </c>
      <c r="C2111" s="447" t="s">
        <v>226</v>
      </c>
      <c r="D2111" s="447" t="s">
        <v>224</v>
      </c>
      <c r="E2111" s="447" t="s">
        <v>226</v>
      </c>
      <c r="F2111" s="447" t="s">
        <v>226</v>
      </c>
      <c r="G2111" s="447" t="s">
        <v>224</v>
      </c>
      <c r="H2111" s="447" t="s">
        <v>224</v>
      </c>
      <c r="I2111" s="447" t="s">
        <v>226</v>
      </c>
      <c r="J2111" s="447" t="s">
        <v>226</v>
      </c>
      <c r="K2111" s="447" t="s">
        <v>226</v>
      </c>
      <c r="L2111" s="447" t="s">
        <v>224</v>
      </c>
      <c r="M2111" s="447" t="s">
        <v>224</v>
      </c>
      <c r="N2111" s="447" t="s">
        <v>226</v>
      </c>
      <c r="O2111" s="447" t="s">
        <v>226</v>
      </c>
      <c r="P2111" s="447" t="s">
        <v>226</v>
      </c>
      <c r="Q2111" s="447" t="s">
        <v>226</v>
      </c>
      <c r="R2111" s="447" t="s">
        <v>226</v>
      </c>
      <c r="S2111" s="447" t="s">
        <v>226</v>
      </c>
      <c r="T2111" s="447" t="s">
        <v>226</v>
      </c>
      <c r="U2111" s="447" t="s">
        <v>225</v>
      </c>
      <c r="V2111" s="447" t="s">
        <v>225</v>
      </c>
      <c r="W2111" s="447" t="s">
        <v>225</v>
      </c>
      <c r="X2111" s="447" t="s">
        <v>225</v>
      </c>
      <c r="Y2111" s="447" t="s">
        <v>225</v>
      </c>
      <c r="Z2111" s="447" t="s">
        <v>225</v>
      </c>
      <c r="AA2111" s="447" t="s">
        <v>293</v>
      </c>
      <c r="AB2111" s="447" t="s">
        <v>293</v>
      </c>
      <c r="AC2111" s="447" t="s">
        <v>293</v>
      </c>
      <c r="AD2111" s="447" t="s">
        <v>293</v>
      </c>
      <c r="AE2111" s="447" t="s">
        <v>293</v>
      </c>
      <c r="AF2111" s="447" t="s">
        <v>293</v>
      </c>
      <c r="AG2111" s="447" t="s">
        <v>293</v>
      </c>
      <c r="AH2111" s="447" t="s">
        <v>293</v>
      </c>
      <c r="AI2111" s="447" t="s">
        <v>293</v>
      </c>
      <c r="AJ2111" s="447" t="s">
        <v>293</v>
      </c>
      <c r="AK2111" s="447" t="s">
        <v>293</v>
      </c>
      <c r="AL2111" s="447" t="s">
        <v>293</v>
      </c>
      <c r="AM2111" s="447" t="s">
        <v>293</v>
      </c>
      <c r="AN2111" s="447" t="s">
        <v>293</v>
      </c>
      <c r="AO2111" s="447" t="s">
        <v>293</v>
      </c>
      <c r="AP2111" s="447" t="s">
        <v>293</v>
      </c>
      <c r="AQ2111" s="447" t="s">
        <v>293</v>
      </c>
      <c r="AR2111" s="447" t="s">
        <v>293</v>
      </c>
      <c r="AS2111" s="447" t="s">
        <v>293</v>
      </c>
      <c r="AT2111" s="447" t="s">
        <v>293</v>
      </c>
      <c r="AU2111" s="447" t="s">
        <v>293</v>
      </c>
      <c r="AV2111" s="447" t="s">
        <v>293</v>
      </c>
      <c r="AW2111" s="447" t="s">
        <v>293</v>
      </c>
      <c r="AX2111" s="447" t="s">
        <v>293</v>
      </c>
    </row>
    <row r="2112" spans="1:50" x14ac:dyDescent="0.3">
      <c r="A2112" s="447">
        <v>706574</v>
      </c>
      <c r="B2112" s="447" t="s">
        <v>318</v>
      </c>
      <c r="C2112" s="447" t="s">
        <v>226</v>
      </c>
      <c r="D2112" s="447" t="s">
        <v>224</v>
      </c>
      <c r="E2112" s="447" t="s">
        <v>224</v>
      </c>
      <c r="F2112" s="447" t="s">
        <v>226</v>
      </c>
      <c r="G2112" s="447" t="s">
        <v>224</v>
      </c>
      <c r="H2112" s="447" t="s">
        <v>224</v>
      </c>
      <c r="I2112" s="447" t="s">
        <v>224</v>
      </c>
      <c r="J2112" s="447" t="s">
        <v>226</v>
      </c>
      <c r="K2112" s="447" t="s">
        <v>226</v>
      </c>
      <c r="L2112" s="447" t="s">
        <v>224</v>
      </c>
      <c r="M2112" s="447" t="s">
        <v>226</v>
      </c>
      <c r="N2112" s="447" t="s">
        <v>224</v>
      </c>
      <c r="O2112" s="447" t="s">
        <v>226</v>
      </c>
      <c r="P2112" s="447" t="s">
        <v>226</v>
      </c>
      <c r="Q2112" s="447" t="s">
        <v>226</v>
      </c>
      <c r="R2112" s="447" t="s">
        <v>224</v>
      </c>
      <c r="S2112" s="447" t="s">
        <v>226</v>
      </c>
      <c r="T2112" s="447" t="s">
        <v>226</v>
      </c>
      <c r="U2112" s="447" t="s">
        <v>226</v>
      </c>
      <c r="V2112" s="447" t="s">
        <v>226</v>
      </c>
      <c r="W2112" s="447" t="s">
        <v>225</v>
      </c>
      <c r="X2112" s="447" t="s">
        <v>226</v>
      </c>
      <c r="Y2112" s="447" t="s">
        <v>226</v>
      </c>
      <c r="Z2112" s="447" t="s">
        <v>226</v>
      </c>
      <c r="AA2112" s="447" t="s">
        <v>293</v>
      </c>
      <c r="AB2112" s="447" t="s">
        <v>293</v>
      </c>
      <c r="AC2112" s="447" t="s">
        <v>293</v>
      </c>
      <c r="AD2112" s="447" t="s">
        <v>293</v>
      </c>
      <c r="AE2112" s="447" t="s">
        <v>293</v>
      </c>
      <c r="AF2112" s="447" t="s">
        <v>293</v>
      </c>
      <c r="AG2112" s="447" t="s">
        <v>293</v>
      </c>
      <c r="AH2112" s="447" t="s">
        <v>293</v>
      </c>
      <c r="AI2112" s="447" t="s">
        <v>293</v>
      </c>
      <c r="AJ2112" s="447" t="s">
        <v>293</v>
      </c>
      <c r="AK2112" s="447" t="s">
        <v>293</v>
      </c>
      <c r="AL2112" s="447" t="s">
        <v>293</v>
      </c>
      <c r="AM2112" s="447" t="s">
        <v>293</v>
      </c>
      <c r="AN2112" s="447" t="s">
        <v>293</v>
      </c>
      <c r="AO2112" s="447" t="s">
        <v>293</v>
      </c>
      <c r="AP2112" s="447" t="s">
        <v>293</v>
      </c>
      <c r="AQ2112" s="447" t="s">
        <v>293</v>
      </c>
      <c r="AR2112" s="447" t="s">
        <v>293</v>
      </c>
      <c r="AS2112" s="447" t="s">
        <v>293</v>
      </c>
      <c r="AT2112" s="447" t="s">
        <v>293</v>
      </c>
      <c r="AU2112" s="447" t="s">
        <v>293</v>
      </c>
      <c r="AV2112" s="447" t="s">
        <v>293</v>
      </c>
      <c r="AW2112" s="447" t="s">
        <v>293</v>
      </c>
      <c r="AX2112" s="447" t="s">
        <v>293</v>
      </c>
    </row>
    <row r="2113" spans="1:50" x14ac:dyDescent="0.3">
      <c r="A2113" s="447">
        <v>706625</v>
      </c>
      <c r="B2113" s="447" t="s">
        <v>318</v>
      </c>
      <c r="C2113" s="447" t="s">
        <v>226</v>
      </c>
      <c r="D2113" s="447" t="s">
        <v>226</v>
      </c>
      <c r="E2113" s="447" t="s">
        <v>226</v>
      </c>
      <c r="F2113" s="447" t="s">
        <v>226</v>
      </c>
      <c r="G2113" s="447" t="s">
        <v>226</v>
      </c>
      <c r="H2113" s="447" t="s">
        <v>226</v>
      </c>
      <c r="I2113" s="447" t="s">
        <v>226</v>
      </c>
      <c r="J2113" s="447" t="s">
        <v>226</v>
      </c>
      <c r="K2113" s="447" t="s">
        <v>226</v>
      </c>
      <c r="L2113" s="447" t="s">
        <v>225</v>
      </c>
      <c r="M2113" s="447" t="s">
        <v>225</v>
      </c>
      <c r="N2113" s="447" t="s">
        <v>226</v>
      </c>
      <c r="O2113" s="447" t="s">
        <v>225</v>
      </c>
      <c r="P2113" s="447" t="s">
        <v>225</v>
      </c>
      <c r="Q2113" s="447" t="s">
        <v>225</v>
      </c>
      <c r="R2113" s="447" t="s">
        <v>224</v>
      </c>
      <c r="S2113" s="447" t="s">
        <v>225</v>
      </c>
      <c r="T2113" s="447" t="s">
        <v>224</v>
      </c>
      <c r="U2113" s="447" t="s">
        <v>225</v>
      </c>
      <c r="V2113" s="447" t="s">
        <v>225</v>
      </c>
      <c r="W2113" s="447" t="s">
        <v>225</v>
      </c>
      <c r="X2113" s="447" t="s">
        <v>225</v>
      </c>
      <c r="Y2113" s="447" t="s">
        <v>225</v>
      </c>
      <c r="Z2113" s="447" t="s">
        <v>225</v>
      </c>
      <c r="AA2113" s="447" t="s">
        <v>293</v>
      </c>
      <c r="AB2113" s="447" t="s">
        <v>293</v>
      </c>
      <c r="AC2113" s="447" t="s">
        <v>293</v>
      </c>
      <c r="AD2113" s="447" t="s">
        <v>293</v>
      </c>
      <c r="AE2113" s="447" t="s">
        <v>293</v>
      </c>
      <c r="AF2113" s="447" t="s">
        <v>293</v>
      </c>
      <c r="AG2113" s="447" t="s">
        <v>293</v>
      </c>
      <c r="AH2113" s="447" t="s">
        <v>293</v>
      </c>
      <c r="AI2113" s="447" t="s">
        <v>293</v>
      </c>
      <c r="AJ2113" s="447" t="s">
        <v>293</v>
      </c>
      <c r="AK2113" s="447" t="s">
        <v>293</v>
      </c>
      <c r="AL2113" s="447" t="s">
        <v>293</v>
      </c>
      <c r="AM2113" s="447" t="s">
        <v>293</v>
      </c>
      <c r="AN2113" s="447" t="s">
        <v>293</v>
      </c>
      <c r="AO2113" s="447" t="s">
        <v>293</v>
      </c>
      <c r="AP2113" s="447" t="s">
        <v>293</v>
      </c>
      <c r="AQ2113" s="447" t="s">
        <v>293</v>
      </c>
      <c r="AR2113" s="447" t="s">
        <v>293</v>
      </c>
      <c r="AS2113" s="447" t="s">
        <v>293</v>
      </c>
      <c r="AT2113" s="447" t="s">
        <v>293</v>
      </c>
      <c r="AU2113" s="447" t="s">
        <v>293</v>
      </c>
      <c r="AV2113" s="447" t="s">
        <v>293</v>
      </c>
      <c r="AW2113" s="447" t="s">
        <v>293</v>
      </c>
      <c r="AX2113" s="447" t="s">
        <v>293</v>
      </c>
    </row>
    <row r="2114" spans="1:50" x14ac:dyDescent="0.3">
      <c r="A2114" s="447">
        <v>706637</v>
      </c>
      <c r="B2114" s="447" t="s">
        <v>318</v>
      </c>
      <c r="C2114" s="447" t="s">
        <v>226</v>
      </c>
      <c r="D2114" s="447" t="s">
        <v>226</v>
      </c>
      <c r="E2114" s="447" t="s">
        <v>226</v>
      </c>
      <c r="F2114" s="447" t="s">
        <v>226</v>
      </c>
      <c r="G2114" s="447" t="s">
        <v>224</v>
      </c>
      <c r="H2114" s="447" t="s">
        <v>225</v>
      </c>
      <c r="I2114" s="447" t="s">
        <v>224</v>
      </c>
      <c r="J2114" s="447" t="s">
        <v>224</v>
      </c>
      <c r="K2114" s="447" t="s">
        <v>226</v>
      </c>
      <c r="L2114" s="447" t="s">
        <v>226</v>
      </c>
      <c r="M2114" s="447" t="s">
        <v>226</v>
      </c>
      <c r="N2114" s="447" t="s">
        <v>225</v>
      </c>
      <c r="O2114" s="447" t="s">
        <v>226</v>
      </c>
      <c r="P2114" s="447" t="s">
        <v>226</v>
      </c>
      <c r="Q2114" s="447" t="s">
        <v>226</v>
      </c>
      <c r="R2114" s="447" t="s">
        <v>224</v>
      </c>
      <c r="S2114" s="447" t="s">
        <v>226</v>
      </c>
      <c r="T2114" s="447" t="s">
        <v>225</v>
      </c>
      <c r="U2114" s="447" t="s">
        <v>226</v>
      </c>
      <c r="V2114" s="447" t="s">
        <v>226</v>
      </c>
      <c r="W2114" s="447" t="s">
        <v>226</v>
      </c>
      <c r="X2114" s="447" t="s">
        <v>226</v>
      </c>
      <c r="Y2114" s="447" t="s">
        <v>226</v>
      </c>
      <c r="Z2114" s="447" t="s">
        <v>225</v>
      </c>
    </row>
    <row r="2115" spans="1:50" x14ac:dyDescent="0.3">
      <c r="A2115" s="447">
        <v>706732</v>
      </c>
      <c r="B2115" s="447" t="s">
        <v>318</v>
      </c>
      <c r="C2115" s="447" t="s">
        <v>226</v>
      </c>
      <c r="D2115" s="447" t="s">
        <v>224</v>
      </c>
      <c r="E2115" s="447" t="s">
        <v>224</v>
      </c>
      <c r="F2115" s="447" t="s">
        <v>226</v>
      </c>
      <c r="G2115" s="447" t="s">
        <v>224</v>
      </c>
      <c r="H2115" s="447" t="s">
        <v>226</v>
      </c>
      <c r="I2115" s="447" t="s">
        <v>224</v>
      </c>
      <c r="J2115" s="447" t="s">
        <v>224</v>
      </c>
      <c r="K2115" s="447" t="s">
        <v>226</v>
      </c>
      <c r="L2115" s="447" t="s">
        <v>226</v>
      </c>
      <c r="M2115" s="447" t="s">
        <v>226</v>
      </c>
      <c r="N2115" s="447" t="s">
        <v>224</v>
      </c>
      <c r="O2115" s="447" t="s">
        <v>225</v>
      </c>
      <c r="P2115" s="447" t="s">
        <v>225</v>
      </c>
      <c r="Q2115" s="447" t="s">
        <v>225</v>
      </c>
      <c r="R2115" s="447" t="s">
        <v>225</v>
      </c>
      <c r="S2115" s="447" t="s">
        <v>225</v>
      </c>
      <c r="T2115" s="447" t="s">
        <v>226</v>
      </c>
      <c r="U2115" s="447" t="s">
        <v>225</v>
      </c>
      <c r="V2115" s="447" t="s">
        <v>225</v>
      </c>
      <c r="W2115" s="447" t="s">
        <v>225</v>
      </c>
      <c r="X2115" s="447" t="s">
        <v>225</v>
      </c>
      <c r="Y2115" s="447" t="s">
        <v>225</v>
      </c>
      <c r="Z2115" s="447" t="s">
        <v>225</v>
      </c>
      <c r="AA2115" s="447" t="s">
        <v>293</v>
      </c>
      <c r="AB2115" s="447" t="s">
        <v>293</v>
      </c>
      <c r="AC2115" s="447" t="s">
        <v>293</v>
      </c>
      <c r="AD2115" s="447" t="s">
        <v>293</v>
      </c>
      <c r="AE2115" s="447" t="s">
        <v>293</v>
      </c>
      <c r="AF2115" s="447" t="s">
        <v>293</v>
      </c>
      <c r="AG2115" s="447" t="s">
        <v>293</v>
      </c>
      <c r="AH2115" s="447" t="s">
        <v>293</v>
      </c>
      <c r="AI2115" s="447" t="s">
        <v>293</v>
      </c>
      <c r="AJ2115" s="447" t="s">
        <v>293</v>
      </c>
      <c r="AK2115" s="447" t="s">
        <v>293</v>
      </c>
      <c r="AL2115" s="447" t="s">
        <v>293</v>
      </c>
      <c r="AM2115" s="447" t="s">
        <v>293</v>
      </c>
      <c r="AN2115" s="447" t="s">
        <v>293</v>
      </c>
      <c r="AO2115" s="447" t="s">
        <v>293</v>
      </c>
      <c r="AP2115" s="447" t="s">
        <v>293</v>
      </c>
      <c r="AQ2115" s="447" t="s">
        <v>293</v>
      </c>
      <c r="AR2115" s="447" t="s">
        <v>293</v>
      </c>
      <c r="AS2115" s="447" t="s">
        <v>293</v>
      </c>
      <c r="AT2115" s="447" t="s">
        <v>293</v>
      </c>
      <c r="AU2115" s="447" t="s">
        <v>293</v>
      </c>
      <c r="AV2115" s="447" t="s">
        <v>293</v>
      </c>
      <c r="AW2115" s="447" t="s">
        <v>293</v>
      </c>
      <c r="AX2115" s="447" t="s">
        <v>293</v>
      </c>
    </row>
    <row r="2116" spans="1:50" x14ac:dyDescent="0.3">
      <c r="A2116" s="447">
        <v>701607</v>
      </c>
      <c r="B2116" s="447" t="s">
        <v>318</v>
      </c>
      <c r="C2116" s="447" t="s">
        <v>226</v>
      </c>
      <c r="D2116" s="447" t="s">
        <v>226</v>
      </c>
      <c r="E2116" s="447" t="s">
        <v>224</v>
      </c>
      <c r="F2116" s="447" t="s">
        <v>224</v>
      </c>
      <c r="G2116" s="447" t="s">
        <v>226</v>
      </c>
      <c r="H2116" s="447" t="s">
        <v>224</v>
      </c>
      <c r="I2116" s="447" t="s">
        <v>226</v>
      </c>
      <c r="J2116" s="447" t="s">
        <v>226</v>
      </c>
      <c r="K2116" s="447" t="s">
        <v>226</v>
      </c>
      <c r="L2116" s="447" t="s">
        <v>226</v>
      </c>
      <c r="M2116" s="447" t="s">
        <v>225</v>
      </c>
      <c r="N2116" s="447" t="s">
        <v>225</v>
      </c>
      <c r="O2116" s="447" t="s">
        <v>226</v>
      </c>
      <c r="P2116" s="447" t="s">
        <v>225</v>
      </c>
      <c r="Q2116" s="447" t="s">
        <v>224</v>
      </c>
      <c r="R2116" s="447" t="s">
        <v>226</v>
      </c>
      <c r="S2116" s="447" t="s">
        <v>224</v>
      </c>
      <c r="T2116" s="447" t="s">
        <v>226</v>
      </c>
      <c r="U2116" s="447" t="s">
        <v>226</v>
      </c>
      <c r="V2116" s="447" t="s">
        <v>225</v>
      </c>
      <c r="W2116" s="447" t="s">
        <v>225</v>
      </c>
      <c r="X2116" s="447" t="s">
        <v>225</v>
      </c>
      <c r="Y2116" s="447" t="s">
        <v>225</v>
      </c>
      <c r="Z2116" s="447" t="s">
        <v>226</v>
      </c>
    </row>
    <row r="2117" spans="1:50" x14ac:dyDescent="0.3">
      <c r="A2117" s="447">
        <v>703292</v>
      </c>
      <c r="B2117" s="447" t="s">
        <v>318</v>
      </c>
      <c r="C2117" s="447" t="s">
        <v>226</v>
      </c>
      <c r="D2117" s="447" t="s">
        <v>224</v>
      </c>
      <c r="E2117" s="447" t="s">
        <v>224</v>
      </c>
      <c r="F2117" s="447" t="s">
        <v>224</v>
      </c>
      <c r="G2117" s="447" t="s">
        <v>224</v>
      </c>
      <c r="H2117" s="447" t="s">
        <v>224</v>
      </c>
      <c r="I2117" s="447" t="s">
        <v>224</v>
      </c>
      <c r="J2117" s="447" t="s">
        <v>224</v>
      </c>
      <c r="K2117" s="447" t="s">
        <v>224</v>
      </c>
      <c r="L2117" s="447" t="s">
        <v>224</v>
      </c>
      <c r="M2117" s="447" t="s">
        <v>224</v>
      </c>
      <c r="N2117" s="447" t="s">
        <v>224</v>
      </c>
      <c r="O2117" s="447" t="s">
        <v>225</v>
      </c>
      <c r="P2117" s="447" t="s">
        <v>225</v>
      </c>
      <c r="Q2117" s="447" t="s">
        <v>226</v>
      </c>
      <c r="R2117" s="447" t="s">
        <v>225</v>
      </c>
      <c r="S2117" s="447" t="s">
        <v>225</v>
      </c>
      <c r="T2117" s="447" t="s">
        <v>225</v>
      </c>
      <c r="U2117" s="447" t="s">
        <v>225</v>
      </c>
      <c r="V2117" s="447" t="s">
        <v>225</v>
      </c>
      <c r="W2117" s="447" t="s">
        <v>226</v>
      </c>
      <c r="X2117" s="447" t="s">
        <v>225</v>
      </c>
      <c r="Y2117" s="447" t="s">
        <v>225</v>
      </c>
      <c r="Z2117" s="447" t="s">
        <v>225</v>
      </c>
    </row>
    <row r="2118" spans="1:50" x14ac:dyDescent="0.3">
      <c r="A2118" s="447">
        <v>705034</v>
      </c>
      <c r="B2118" s="447" t="s">
        <v>318</v>
      </c>
      <c r="C2118" s="447" t="s">
        <v>226</v>
      </c>
      <c r="D2118" s="447" t="s">
        <v>224</v>
      </c>
      <c r="E2118" s="447" t="s">
        <v>224</v>
      </c>
      <c r="F2118" s="447" t="s">
        <v>224</v>
      </c>
      <c r="G2118" s="447" t="s">
        <v>224</v>
      </c>
      <c r="H2118" s="447" t="s">
        <v>225</v>
      </c>
      <c r="I2118" s="447" t="s">
        <v>224</v>
      </c>
      <c r="J2118" s="447" t="s">
        <v>224</v>
      </c>
      <c r="K2118" s="447" t="s">
        <v>224</v>
      </c>
      <c r="L2118" s="447" t="s">
        <v>224</v>
      </c>
      <c r="M2118" s="447" t="s">
        <v>224</v>
      </c>
      <c r="N2118" s="447" t="s">
        <v>225</v>
      </c>
      <c r="O2118" s="447" t="s">
        <v>225</v>
      </c>
      <c r="P2118" s="447" t="s">
        <v>224</v>
      </c>
      <c r="Q2118" s="447" t="s">
        <v>225</v>
      </c>
      <c r="R2118" s="447" t="s">
        <v>224</v>
      </c>
      <c r="S2118" s="447" t="s">
        <v>225</v>
      </c>
      <c r="T2118" s="447" t="s">
        <v>225</v>
      </c>
      <c r="U2118" s="447" t="s">
        <v>225</v>
      </c>
      <c r="V2118" s="447" t="s">
        <v>225</v>
      </c>
      <c r="W2118" s="447" t="s">
        <v>225</v>
      </c>
      <c r="X2118" s="447" t="s">
        <v>225</v>
      </c>
      <c r="Y2118" s="447" t="s">
        <v>225</v>
      </c>
      <c r="Z2118" s="447" t="s">
        <v>225</v>
      </c>
    </row>
    <row r="2119" spans="1:50" x14ac:dyDescent="0.3">
      <c r="A2119" s="447">
        <v>705803</v>
      </c>
      <c r="B2119" s="447" t="s">
        <v>318</v>
      </c>
      <c r="C2119" s="447" t="s">
        <v>226</v>
      </c>
      <c r="D2119" s="447" t="s">
        <v>224</v>
      </c>
      <c r="E2119" s="447" t="s">
        <v>224</v>
      </c>
      <c r="F2119" s="447" t="s">
        <v>226</v>
      </c>
      <c r="G2119" s="447" t="s">
        <v>224</v>
      </c>
      <c r="H2119" s="447" t="s">
        <v>226</v>
      </c>
      <c r="I2119" s="447" t="s">
        <v>226</v>
      </c>
      <c r="J2119" s="447" t="s">
        <v>226</v>
      </c>
      <c r="K2119" s="447" t="s">
        <v>226</v>
      </c>
      <c r="L2119" s="447" t="s">
        <v>225</v>
      </c>
      <c r="M2119" s="447" t="s">
        <v>226</v>
      </c>
      <c r="N2119" s="447" t="s">
        <v>226</v>
      </c>
      <c r="O2119" s="447" t="s">
        <v>224</v>
      </c>
      <c r="P2119" s="447" t="s">
        <v>226</v>
      </c>
      <c r="Q2119" s="447" t="s">
        <v>224</v>
      </c>
      <c r="R2119" s="447" t="s">
        <v>226</v>
      </c>
      <c r="S2119" s="447" t="s">
        <v>224</v>
      </c>
      <c r="T2119" s="447" t="s">
        <v>226</v>
      </c>
      <c r="U2119" s="447" t="s">
        <v>225</v>
      </c>
      <c r="V2119" s="447" t="s">
        <v>225</v>
      </c>
      <c r="W2119" s="447" t="s">
        <v>226</v>
      </c>
      <c r="X2119" s="447" t="s">
        <v>225</v>
      </c>
      <c r="Y2119" s="447" t="s">
        <v>226</v>
      </c>
      <c r="Z2119" s="447" t="s">
        <v>225</v>
      </c>
    </row>
    <row r="2120" spans="1:50" x14ac:dyDescent="0.3">
      <c r="A2120" s="447">
        <v>703725</v>
      </c>
      <c r="B2120" s="447" t="s">
        <v>318</v>
      </c>
      <c r="C2120" s="447" t="s">
        <v>226</v>
      </c>
      <c r="D2120" s="447" t="s">
        <v>224</v>
      </c>
      <c r="E2120" s="447" t="s">
        <v>224</v>
      </c>
      <c r="F2120" s="447" t="s">
        <v>226</v>
      </c>
      <c r="G2120" s="447" t="s">
        <v>224</v>
      </c>
      <c r="H2120" s="447" t="s">
        <v>224</v>
      </c>
      <c r="I2120" s="447" t="s">
        <v>226</v>
      </c>
      <c r="J2120" s="447" t="s">
        <v>226</v>
      </c>
      <c r="K2120" s="447" t="s">
        <v>224</v>
      </c>
      <c r="L2120" s="447" t="s">
        <v>225</v>
      </c>
      <c r="M2120" s="447" t="s">
        <v>226</v>
      </c>
      <c r="N2120" s="447" t="s">
        <v>225</v>
      </c>
      <c r="O2120" s="447" t="s">
        <v>226</v>
      </c>
      <c r="P2120" s="447" t="s">
        <v>226</v>
      </c>
      <c r="Q2120" s="447" t="s">
        <v>225</v>
      </c>
      <c r="R2120" s="447" t="s">
        <v>225</v>
      </c>
      <c r="S2120" s="447" t="s">
        <v>225</v>
      </c>
      <c r="T2120" s="447" t="s">
        <v>225</v>
      </c>
      <c r="U2120" s="447" t="s">
        <v>225</v>
      </c>
      <c r="V2120" s="447" t="s">
        <v>225</v>
      </c>
      <c r="W2120" s="447" t="s">
        <v>225</v>
      </c>
      <c r="X2120" s="447" t="s">
        <v>225</v>
      </c>
      <c r="Y2120" s="447" t="s">
        <v>225</v>
      </c>
      <c r="Z2120" s="447" t="s">
        <v>225</v>
      </c>
      <c r="AA2120" s="447" t="s">
        <v>293</v>
      </c>
      <c r="AB2120" s="447" t="s">
        <v>293</v>
      </c>
      <c r="AC2120" s="447" t="s">
        <v>293</v>
      </c>
      <c r="AD2120" s="447" t="s">
        <v>293</v>
      </c>
      <c r="AE2120" s="447" t="s">
        <v>293</v>
      </c>
      <c r="AF2120" s="447" t="s">
        <v>293</v>
      </c>
      <c r="AG2120" s="447" t="s">
        <v>293</v>
      </c>
      <c r="AH2120" s="447" t="s">
        <v>293</v>
      </c>
      <c r="AI2120" s="447" t="s">
        <v>293</v>
      </c>
      <c r="AJ2120" s="447" t="s">
        <v>293</v>
      </c>
      <c r="AK2120" s="447" t="s">
        <v>293</v>
      </c>
      <c r="AL2120" s="447" t="s">
        <v>293</v>
      </c>
      <c r="AM2120" s="447" t="s">
        <v>293</v>
      </c>
      <c r="AN2120" s="447" t="s">
        <v>293</v>
      </c>
      <c r="AO2120" s="447" t="s">
        <v>293</v>
      </c>
      <c r="AP2120" s="447" t="s">
        <v>293</v>
      </c>
      <c r="AQ2120" s="447" t="s">
        <v>293</v>
      </c>
      <c r="AR2120" s="447" t="s">
        <v>293</v>
      </c>
      <c r="AS2120" s="447" t="s">
        <v>293</v>
      </c>
      <c r="AT2120" s="447" t="s">
        <v>293</v>
      </c>
      <c r="AU2120" s="447" t="s">
        <v>293</v>
      </c>
      <c r="AV2120" s="447" t="s">
        <v>293</v>
      </c>
      <c r="AW2120" s="447" t="s">
        <v>293</v>
      </c>
      <c r="AX2120" s="447" t="s">
        <v>293</v>
      </c>
    </row>
    <row r="2121" spans="1:50" x14ac:dyDescent="0.3">
      <c r="A2121" s="447">
        <v>704819</v>
      </c>
      <c r="B2121" s="447" t="s">
        <v>318</v>
      </c>
      <c r="C2121" s="447" t="s">
        <v>226</v>
      </c>
      <c r="D2121" s="447" t="s">
        <v>224</v>
      </c>
      <c r="E2121" s="447" t="s">
        <v>224</v>
      </c>
      <c r="F2121" s="447" t="s">
        <v>226</v>
      </c>
      <c r="G2121" s="447" t="s">
        <v>224</v>
      </c>
      <c r="H2121" s="447" t="s">
        <v>224</v>
      </c>
      <c r="I2121" s="447" t="s">
        <v>225</v>
      </c>
      <c r="J2121" s="447" t="s">
        <v>224</v>
      </c>
      <c r="K2121" s="447" t="s">
        <v>226</v>
      </c>
      <c r="L2121" s="447" t="s">
        <v>224</v>
      </c>
      <c r="M2121" s="447" t="s">
        <v>224</v>
      </c>
      <c r="N2121" s="447" t="s">
        <v>226</v>
      </c>
      <c r="O2121" s="447" t="s">
        <v>225</v>
      </c>
      <c r="P2121" s="447" t="s">
        <v>225</v>
      </c>
      <c r="Q2121" s="447" t="s">
        <v>225</v>
      </c>
      <c r="R2121" s="447" t="s">
        <v>226</v>
      </c>
      <c r="S2121" s="447" t="s">
        <v>226</v>
      </c>
      <c r="T2121" s="447" t="s">
        <v>226</v>
      </c>
      <c r="U2121" s="447" t="s">
        <v>225</v>
      </c>
      <c r="V2121" s="447" t="s">
        <v>225</v>
      </c>
      <c r="W2121" s="447" t="s">
        <v>225</v>
      </c>
      <c r="X2121" s="447" t="s">
        <v>225</v>
      </c>
      <c r="Y2121" s="447" t="s">
        <v>225</v>
      </c>
      <c r="Z2121" s="447" t="s">
        <v>225</v>
      </c>
      <c r="AA2121" s="447" t="s">
        <v>293</v>
      </c>
      <c r="AB2121" s="447" t="s">
        <v>293</v>
      </c>
      <c r="AC2121" s="447" t="s">
        <v>293</v>
      </c>
      <c r="AD2121" s="447" t="s">
        <v>293</v>
      </c>
      <c r="AE2121" s="447" t="s">
        <v>293</v>
      </c>
      <c r="AF2121" s="447" t="s">
        <v>293</v>
      </c>
      <c r="AG2121" s="447" t="s">
        <v>293</v>
      </c>
      <c r="AH2121" s="447" t="s">
        <v>293</v>
      </c>
      <c r="AI2121" s="447" t="s">
        <v>293</v>
      </c>
      <c r="AJ2121" s="447" t="s">
        <v>293</v>
      </c>
      <c r="AK2121" s="447" t="s">
        <v>293</v>
      </c>
      <c r="AL2121" s="447" t="s">
        <v>293</v>
      </c>
      <c r="AM2121" s="447" t="s">
        <v>293</v>
      </c>
      <c r="AN2121" s="447" t="s">
        <v>293</v>
      </c>
      <c r="AO2121" s="447" t="s">
        <v>293</v>
      </c>
      <c r="AP2121" s="447" t="s">
        <v>293</v>
      </c>
      <c r="AQ2121" s="447" t="s">
        <v>293</v>
      </c>
      <c r="AR2121" s="447" t="s">
        <v>293</v>
      </c>
      <c r="AS2121" s="447" t="s">
        <v>293</v>
      </c>
      <c r="AT2121" s="447" t="s">
        <v>293</v>
      </c>
      <c r="AU2121" s="447" t="s">
        <v>293</v>
      </c>
      <c r="AV2121" s="447" t="s">
        <v>293</v>
      </c>
      <c r="AW2121" s="447" t="s">
        <v>293</v>
      </c>
      <c r="AX2121" s="447" t="s">
        <v>293</v>
      </c>
    </row>
    <row r="2122" spans="1:50" x14ac:dyDescent="0.3">
      <c r="A2122" s="447">
        <v>705764</v>
      </c>
      <c r="B2122" s="447" t="s">
        <v>318</v>
      </c>
      <c r="C2122" s="447" t="s">
        <v>226</v>
      </c>
      <c r="D2122" s="447" t="s">
        <v>224</v>
      </c>
      <c r="E2122" s="447" t="s">
        <v>226</v>
      </c>
      <c r="F2122" s="447" t="s">
        <v>224</v>
      </c>
      <c r="G2122" s="447" t="s">
        <v>224</v>
      </c>
      <c r="H2122" s="447" t="s">
        <v>226</v>
      </c>
      <c r="I2122" s="447" t="s">
        <v>226</v>
      </c>
      <c r="J2122" s="447" t="s">
        <v>226</v>
      </c>
      <c r="K2122" s="447" t="s">
        <v>224</v>
      </c>
      <c r="L2122" s="447" t="s">
        <v>225</v>
      </c>
      <c r="M2122" s="447" t="s">
        <v>226</v>
      </c>
      <c r="N2122" s="447" t="s">
        <v>226</v>
      </c>
      <c r="O2122" s="447" t="s">
        <v>226</v>
      </c>
      <c r="P2122" s="447" t="s">
        <v>226</v>
      </c>
      <c r="Q2122" s="447" t="s">
        <v>226</v>
      </c>
      <c r="R2122" s="447" t="s">
        <v>226</v>
      </c>
      <c r="S2122" s="447" t="s">
        <v>226</v>
      </c>
      <c r="T2122" s="447" t="s">
        <v>226</v>
      </c>
      <c r="U2122" s="447" t="s">
        <v>225</v>
      </c>
      <c r="V2122" s="447" t="s">
        <v>225</v>
      </c>
      <c r="W2122" s="447" t="s">
        <v>225</v>
      </c>
      <c r="X2122" s="447" t="s">
        <v>225</v>
      </c>
      <c r="Y2122" s="447" t="s">
        <v>225</v>
      </c>
      <c r="Z2122" s="447" t="s">
        <v>225</v>
      </c>
    </row>
    <row r="2123" spans="1:50" x14ac:dyDescent="0.3">
      <c r="A2123" s="447">
        <v>706272</v>
      </c>
      <c r="B2123" s="447" t="s">
        <v>318</v>
      </c>
      <c r="C2123" s="447" t="s">
        <v>226</v>
      </c>
      <c r="D2123" s="447" t="s">
        <v>224</v>
      </c>
      <c r="E2123" s="447" t="s">
        <v>224</v>
      </c>
      <c r="F2123" s="447" t="s">
        <v>224</v>
      </c>
      <c r="G2123" s="447" t="s">
        <v>226</v>
      </c>
      <c r="H2123" s="447" t="s">
        <v>224</v>
      </c>
      <c r="I2123" s="447" t="s">
        <v>224</v>
      </c>
      <c r="J2123" s="447" t="s">
        <v>224</v>
      </c>
      <c r="K2123" s="447" t="s">
        <v>224</v>
      </c>
      <c r="L2123" s="447" t="s">
        <v>226</v>
      </c>
      <c r="M2123" s="447" t="s">
        <v>226</v>
      </c>
      <c r="N2123" s="447" t="s">
        <v>226</v>
      </c>
      <c r="O2123" s="447" t="s">
        <v>226</v>
      </c>
      <c r="P2123" s="447" t="s">
        <v>226</v>
      </c>
      <c r="Q2123" s="447" t="s">
        <v>225</v>
      </c>
      <c r="R2123" s="447" t="s">
        <v>226</v>
      </c>
      <c r="S2123" s="447" t="s">
        <v>226</v>
      </c>
      <c r="T2123" s="447" t="s">
        <v>226</v>
      </c>
      <c r="U2123" s="447" t="s">
        <v>225</v>
      </c>
      <c r="V2123" s="447" t="s">
        <v>225</v>
      </c>
      <c r="W2123" s="447" t="s">
        <v>225</v>
      </c>
      <c r="X2123" s="447" t="s">
        <v>225</v>
      </c>
      <c r="Y2123" s="447" t="s">
        <v>225</v>
      </c>
      <c r="Z2123" s="447" t="s">
        <v>225</v>
      </c>
      <c r="AA2123" s="447" t="s">
        <v>293</v>
      </c>
      <c r="AB2123" s="447" t="s">
        <v>293</v>
      </c>
      <c r="AC2123" s="447" t="s">
        <v>293</v>
      </c>
      <c r="AD2123" s="447" t="s">
        <v>293</v>
      </c>
      <c r="AE2123" s="447" t="s">
        <v>293</v>
      </c>
      <c r="AF2123" s="447" t="s">
        <v>293</v>
      </c>
      <c r="AG2123" s="447" t="s">
        <v>293</v>
      </c>
      <c r="AH2123" s="447" t="s">
        <v>293</v>
      </c>
      <c r="AI2123" s="447" t="s">
        <v>293</v>
      </c>
      <c r="AJ2123" s="447" t="s">
        <v>293</v>
      </c>
      <c r="AK2123" s="447" t="s">
        <v>293</v>
      </c>
      <c r="AL2123" s="447" t="s">
        <v>293</v>
      </c>
      <c r="AM2123" s="447" t="s">
        <v>293</v>
      </c>
      <c r="AN2123" s="447" t="s">
        <v>293</v>
      </c>
      <c r="AO2123" s="447" t="s">
        <v>293</v>
      </c>
      <c r="AP2123" s="447" t="s">
        <v>293</v>
      </c>
      <c r="AQ2123" s="447" t="s">
        <v>293</v>
      </c>
      <c r="AR2123" s="447" t="s">
        <v>293</v>
      </c>
      <c r="AS2123" s="447" t="s">
        <v>293</v>
      </c>
      <c r="AT2123" s="447" t="s">
        <v>293</v>
      </c>
      <c r="AU2123" s="447" t="s">
        <v>293</v>
      </c>
      <c r="AV2123" s="447" t="s">
        <v>293</v>
      </c>
      <c r="AW2123" s="447" t="s">
        <v>293</v>
      </c>
      <c r="AX2123" s="447" t="s">
        <v>293</v>
      </c>
    </row>
    <row r="2124" spans="1:50" x14ac:dyDescent="0.3">
      <c r="A2124" s="447">
        <v>706439</v>
      </c>
      <c r="B2124" s="447" t="s">
        <v>318</v>
      </c>
      <c r="C2124" s="447" t="s">
        <v>226</v>
      </c>
      <c r="D2124" s="447" t="s">
        <v>226</v>
      </c>
      <c r="E2124" s="447" t="s">
        <v>226</v>
      </c>
      <c r="F2124" s="447" t="s">
        <v>226</v>
      </c>
      <c r="G2124" s="447" t="s">
        <v>224</v>
      </c>
      <c r="H2124" s="447" t="s">
        <v>226</v>
      </c>
      <c r="I2124" s="447" t="s">
        <v>224</v>
      </c>
      <c r="J2124" s="447" t="s">
        <v>224</v>
      </c>
      <c r="K2124" s="447" t="s">
        <v>224</v>
      </c>
      <c r="L2124" s="447" t="s">
        <v>224</v>
      </c>
      <c r="M2124" s="447" t="s">
        <v>224</v>
      </c>
      <c r="N2124" s="447" t="s">
        <v>224</v>
      </c>
      <c r="O2124" s="447" t="s">
        <v>226</v>
      </c>
      <c r="P2124" s="447" t="s">
        <v>226</v>
      </c>
      <c r="Q2124" s="447" t="s">
        <v>226</v>
      </c>
      <c r="R2124" s="447" t="s">
        <v>226</v>
      </c>
      <c r="S2124" s="447" t="s">
        <v>225</v>
      </c>
      <c r="T2124" s="447" t="s">
        <v>225</v>
      </c>
      <c r="U2124" s="447" t="s">
        <v>225</v>
      </c>
      <c r="V2124" s="447" t="s">
        <v>225</v>
      </c>
      <c r="W2124" s="447" t="s">
        <v>225</v>
      </c>
      <c r="X2124" s="447" t="s">
        <v>225</v>
      </c>
      <c r="Y2124" s="447" t="s">
        <v>225</v>
      </c>
      <c r="Z2124" s="447" t="s">
        <v>225</v>
      </c>
      <c r="AA2124" s="447" t="s">
        <v>293</v>
      </c>
      <c r="AB2124" s="447" t="s">
        <v>293</v>
      </c>
      <c r="AC2124" s="447" t="s">
        <v>293</v>
      </c>
      <c r="AD2124" s="447" t="s">
        <v>293</v>
      </c>
      <c r="AE2124" s="447" t="s">
        <v>293</v>
      </c>
      <c r="AF2124" s="447" t="s">
        <v>293</v>
      </c>
      <c r="AG2124" s="447" t="s">
        <v>293</v>
      </c>
      <c r="AH2124" s="447" t="s">
        <v>293</v>
      </c>
      <c r="AI2124" s="447" t="s">
        <v>293</v>
      </c>
      <c r="AJ2124" s="447" t="s">
        <v>293</v>
      </c>
      <c r="AK2124" s="447" t="s">
        <v>293</v>
      </c>
      <c r="AL2124" s="447" t="s">
        <v>293</v>
      </c>
      <c r="AM2124" s="447" t="s">
        <v>293</v>
      </c>
      <c r="AN2124" s="447" t="s">
        <v>293</v>
      </c>
      <c r="AO2124" s="447" t="s">
        <v>293</v>
      </c>
      <c r="AP2124" s="447" t="s">
        <v>293</v>
      </c>
      <c r="AQ2124" s="447" t="s">
        <v>293</v>
      </c>
      <c r="AR2124" s="447" t="s">
        <v>293</v>
      </c>
      <c r="AS2124" s="447" t="s">
        <v>293</v>
      </c>
      <c r="AT2124" s="447" t="s">
        <v>293</v>
      </c>
      <c r="AU2124" s="447" t="s">
        <v>293</v>
      </c>
      <c r="AV2124" s="447" t="s">
        <v>293</v>
      </c>
      <c r="AW2124" s="447" t="s">
        <v>293</v>
      </c>
      <c r="AX2124" s="447" t="s">
        <v>293</v>
      </c>
    </row>
    <row r="2125" spans="1:50" x14ac:dyDescent="0.3">
      <c r="A2125" s="447">
        <v>706471</v>
      </c>
      <c r="B2125" s="447" t="s">
        <v>318</v>
      </c>
      <c r="C2125" s="447" t="s">
        <v>226</v>
      </c>
      <c r="D2125" s="447" t="s">
        <v>224</v>
      </c>
      <c r="E2125" s="447" t="s">
        <v>224</v>
      </c>
      <c r="F2125" s="447" t="s">
        <v>226</v>
      </c>
      <c r="G2125" s="447" t="s">
        <v>224</v>
      </c>
      <c r="H2125" s="447" t="s">
        <v>226</v>
      </c>
      <c r="I2125" s="447" t="s">
        <v>224</v>
      </c>
      <c r="J2125" s="447" t="s">
        <v>226</v>
      </c>
      <c r="K2125" s="447" t="s">
        <v>224</v>
      </c>
      <c r="L2125" s="447" t="s">
        <v>224</v>
      </c>
      <c r="M2125" s="447" t="s">
        <v>224</v>
      </c>
      <c r="N2125" s="447" t="s">
        <v>226</v>
      </c>
      <c r="O2125" s="447" t="s">
        <v>226</v>
      </c>
      <c r="P2125" s="447" t="s">
        <v>226</v>
      </c>
      <c r="Q2125" s="447" t="s">
        <v>226</v>
      </c>
      <c r="R2125" s="447" t="s">
        <v>226</v>
      </c>
      <c r="S2125" s="447" t="s">
        <v>226</v>
      </c>
      <c r="T2125" s="447" t="s">
        <v>225</v>
      </c>
      <c r="U2125" s="447" t="s">
        <v>225</v>
      </c>
      <c r="V2125" s="447" t="s">
        <v>225</v>
      </c>
      <c r="W2125" s="447" t="s">
        <v>225</v>
      </c>
      <c r="X2125" s="447" t="s">
        <v>225</v>
      </c>
      <c r="Y2125" s="447" t="s">
        <v>225</v>
      </c>
      <c r="Z2125" s="447" t="s">
        <v>225</v>
      </c>
      <c r="AA2125" s="447" t="s">
        <v>293</v>
      </c>
      <c r="AB2125" s="447" t="s">
        <v>293</v>
      </c>
      <c r="AC2125" s="447" t="s">
        <v>293</v>
      </c>
      <c r="AD2125" s="447" t="s">
        <v>293</v>
      </c>
      <c r="AE2125" s="447" t="s">
        <v>293</v>
      </c>
      <c r="AF2125" s="447" t="s">
        <v>293</v>
      </c>
      <c r="AG2125" s="447" t="s">
        <v>293</v>
      </c>
      <c r="AH2125" s="447" t="s">
        <v>293</v>
      </c>
      <c r="AI2125" s="447" t="s">
        <v>293</v>
      </c>
      <c r="AJ2125" s="447" t="s">
        <v>293</v>
      </c>
      <c r="AK2125" s="447" t="s">
        <v>293</v>
      </c>
      <c r="AL2125" s="447" t="s">
        <v>293</v>
      </c>
      <c r="AM2125" s="447" t="s">
        <v>293</v>
      </c>
      <c r="AN2125" s="447" t="s">
        <v>293</v>
      </c>
      <c r="AO2125" s="447" t="s">
        <v>293</v>
      </c>
      <c r="AP2125" s="447" t="s">
        <v>293</v>
      </c>
      <c r="AQ2125" s="447" t="s">
        <v>293</v>
      </c>
      <c r="AR2125" s="447" t="s">
        <v>293</v>
      </c>
      <c r="AS2125" s="447" t="s">
        <v>293</v>
      </c>
      <c r="AT2125" s="447" t="s">
        <v>293</v>
      </c>
      <c r="AU2125" s="447" t="s">
        <v>293</v>
      </c>
      <c r="AV2125" s="447" t="s">
        <v>293</v>
      </c>
      <c r="AW2125" s="447" t="s">
        <v>293</v>
      </c>
      <c r="AX2125" s="447" t="s">
        <v>293</v>
      </c>
    </row>
    <row r="2126" spans="1:50" x14ac:dyDescent="0.3">
      <c r="A2126" s="447">
        <v>706681</v>
      </c>
      <c r="B2126" s="447" t="s">
        <v>318</v>
      </c>
      <c r="C2126" s="447" t="s">
        <v>226</v>
      </c>
      <c r="D2126" s="447" t="s">
        <v>224</v>
      </c>
      <c r="E2126" s="447" t="s">
        <v>224</v>
      </c>
      <c r="F2126" s="447" t="s">
        <v>226</v>
      </c>
      <c r="G2126" s="447" t="s">
        <v>226</v>
      </c>
      <c r="H2126" s="447" t="s">
        <v>224</v>
      </c>
      <c r="I2126" s="447" t="s">
        <v>225</v>
      </c>
      <c r="J2126" s="447" t="s">
        <v>226</v>
      </c>
      <c r="K2126" s="447" t="s">
        <v>226</v>
      </c>
      <c r="L2126" s="447" t="s">
        <v>226</v>
      </c>
      <c r="M2126" s="447" t="s">
        <v>224</v>
      </c>
      <c r="N2126" s="447" t="s">
        <v>224</v>
      </c>
      <c r="O2126" s="447" t="s">
        <v>225</v>
      </c>
      <c r="P2126" s="447" t="s">
        <v>226</v>
      </c>
      <c r="Q2126" s="447" t="s">
        <v>226</v>
      </c>
      <c r="R2126" s="447" t="s">
        <v>225</v>
      </c>
      <c r="S2126" s="447" t="s">
        <v>225</v>
      </c>
      <c r="T2126" s="447" t="s">
        <v>226</v>
      </c>
      <c r="U2126" s="447" t="s">
        <v>225</v>
      </c>
      <c r="V2126" s="447" t="s">
        <v>225</v>
      </c>
      <c r="W2126" s="447" t="s">
        <v>225</v>
      </c>
      <c r="X2126" s="447" t="s">
        <v>225</v>
      </c>
      <c r="Y2126" s="447" t="s">
        <v>225</v>
      </c>
      <c r="Z2126" s="447" t="s">
        <v>225</v>
      </c>
      <c r="AA2126" s="447" t="s">
        <v>293</v>
      </c>
      <c r="AB2126" s="447" t="s">
        <v>293</v>
      </c>
      <c r="AC2126" s="447" t="s">
        <v>293</v>
      </c>
      <c r="AD2126" s="447" t="s">
        <v>293</v>
      </c>
      <c r="AE2126" s="447" t="s">
        <v>293</v>
      </c>
      <c r="AF2126" s="447" t="s">
        <v>293</v>
      </c>
      <c r="AG2126" s="447" t="s">
        <v>293</v>
      </c>
      <c r="AH2126" s="447" t="s">
        <v>293</v>
      </c>
      <c r="AI2126" s="447" t="s">
        <v>293</v>
      </c>
      <c r="AJ2126" s="447" t="s">
        <v>293</v>
      </c>
      <c r="AK2126" s="447" t="s">
        <v>293</v>
      </c>
      <c r="AL2126" s="447" t="s">
        <v>293</v>
      </c>
      <c r="AM2126" s="447" t="s">
        <v>293</v>
      </c>
      <c r="AN2126" s="447" t="s">
        <v>293</v>
      </c>
      <c r="AO2126" s="447" t="s">
        <v>293</v>
      </c>
      <c r="AP2126" s="447" t="s">
        <v>293</v>
      </c>
      <c r="AQ2126" s="447" t="s">
        <v>293</v>
      </c>
      <c r="AR2126" s="447" t="s">
        <v>293</v>
      </c>
      <c r="AS2126" s="447" t="s">
        <v>293</v>
      </c>
      <c r="AT2126" s="447" t="s">
        <v>293</v>
      </c>
      <c r="AU2126" s="447" t="s">
        <v>293</v>
      </c>
      <c r="AV2126" s="447" t="s">
        <v>293</v>
      </c>
      <c r="AW2126" s="447" t="s">
        <v>293</v>
      </c>
      <c r="AX2126" s="447" t="s">
        <v>293</v>
      </c>
    </row>
    <row r="2127" spans="1:50" x14ac:dyDescent="0.3">
      <c r="A2127" s="447">
        <v>706688</v>
      </c>
      <c r="B2127" s="447" t="s">
        <v>318</v>
      </c>
      <c r="C2127" s="447" t="s">
        <v>226</v>
      </c>
      <c r="D2127" s="447" t="s">
        <v>226</v>
      </c>
      <c r="E2127" s="447" t="s">
        <v>224</v>
      </c>
      <c r="F2127" s="447" t="s">
        <v>226</v>
      </c>
      <c r="G2127" s="447" t="s">
        <v>226</v>
      </c>
      <c r="H2127" s="447" t="s">
        <v>224</v>
      </c>
      <c r="I2127" s="447" t="s">
        <v>224</v>
      </c>
      <c r="J2127" s="447" t="s">
        <v>224</v>
      </c>
      <c r="K2127" s="447" t="s">
        <v>224</v>
      </c>
      <c r="L2127" s="447" t="s">
        <v>225</v>
      </c>
      <c r="M2127" s="447" t="s">
        <v>225</v>
      </c>
      <c r="N2127" s="447" t="s">
        <v>226</v>
      </c>
      <c r="O2127" s="447" t="s">
        <v>226</v>
      </c>
      <c r="P2127" s="447" t="s">
        <v>226</v>
      </c>
      <c r="Q2127" s="447" t="s">
        <v>226</v>
      </c>
      <c r="R2127" s="447" t="s">
        <v>225</v>
      </c>
      <c r="S2127" s="447" t="s">
        <v>225</v>
      </c>
      <c r="T2127" s="447" t="s">
        <v>226</v>
      </c>
      <c r="U2127" s="447" t="s">
        <v>225</v>
      </c>
      <c r="V2127" s="447" t="s">
        <v>225</v>
      </c>
      <c r="W2127" s="447" t="s">
        <v>225</v>
      </c>
      <c r="X2127" s="447" t="s">
        <v>225</v>
      </c>
      <c r="Y2127" s="447" t="s">
        <v>225</v>
      </c>
      <c r="Z2127" s="447" t="s">
        <v>225</v>
      </c>
      <c r="AA2127" s="447" t="s">
        <v>293</v>
      </c>
      <c r="AB2127" s="447" t="s">
        <v>293</v>
      </c>
      <c r="AC2127" s="447" t="s">
        <v>293</v>
      </c>
      <c r="AD2127" s="447" t="s">
        <v>293</v>
      </c>
      <c r="AE2127" s="447" t="s">
        <v>293</v>
      </c>
      <c r="AF2127" s="447" t="s">
        <v>293</v>
      </c>
      <c r="AG2127" s="447" t="s">
        <v>293</v>
      </c>
      <c r="AH2127" s="447" t="s">
        <v>293</v>
      </c>
      <c r="AI2127" s="447" t="s">
        <v>293</v>
      </c>
      <c r="AJ2127" s="447" t="s">
        <v>293</v>
      </c>
      <c r="AK2127" s="447" t="s">
        <v>293</v>
      </c>
      <c r="AL2127" s="447" t="s">
        <v>293</v>
      </c>
      <c r="AM2127" s="447" t="s">
        <v>293</v>
      </c>
      <c r="AN2127" s="447" t="s">
        <v>293</v>
      </c>
      <c r="AO2127" s="447" t="s">
        <v>293</v>
      </c>
      <c r="AP2127" s="447" t="s">
        <v>293</v>
      </c>
      <c r="AQ2127" s="447" t="s">
        <v>293</v>
      </c>
      <c r="AR2127" s="447" t="s">
        <v>293</v>
      </c>
      <c r="AS2127" s="447" t="s">
        <v>293</v>
      </c>
      <c r="AT2127" s="447" t="s">
        <v>293</v>
      </c>
      <c r="AU2127" s="447" t="s">
        <v>293</v>
      </c>
      <c r="AV2127" s="447" t="s">
        <v>293</v>
      </c>
      <c r="AW2127" s="447" t="s">
        <v>293</v>
      </c>
      <c r="AX2127" s="447" t="s">
        <v>293</v>
      </c>
    </row>
    <row r="2128" spans="1:50" x14ac:dyDescent="0.3">
      <c r="A2128" s="447">
        <v>706759</v>
      </c>
      <c r="B2128" s="447" t="s">
        <v>318</v>
      </c>
      <c r="C2128" s="447" t="s">
        <v>226</v>
      </c>
      <c r="D2128" s="447" t="s">
        <v>226</v>
      </c>
      <c r="E2128" s="447" t="s">
        <v>226</v>
      </c>
      <c r="F2128" s="447" t="s">
        <v>226</v>
      </c>
      <c r="G2128" s="447" t="s">
        <v>226</v>
      </c>
      <c r="H2128" s="447" t="s">
        <v>226</v>
      </c>
      <c r="I2128" s="447" t="s">
        <v>226</v>
      </c>
      <c r="J2128" s="447" t="s">
        <v>226</v>
      </c>
      <c r="K2128" s="447" t="s">
        <v>226</v>
      </c>
      <c r="L2128" s="447" t="s">
        <v>226</v>
      </c>
      <c r="M2128" s="447" t="s">
        <v>224</v>
      </c>
      <c r="N2128" s="447" t="s">
        <v>226</v>
      </c>
      <c r="O2128" s="447" t="s">
        <v>226</v>
      </c>
      <c r="P2128" s="447" t="s">
        <v>226</v>
      </c>
      <c r="Q2128" s="447" t="s">
        <v>226</v>
      </c>
      <c r="R2128" s="447" t="s">
        <v>226</v>
      </c>
      <c r="S2128" s="447" t="s">
        <v>226</v>
      </c>
      <c r="T2128" s="447" t="s">
        <v>226</v>
      </c>
      <c r="U2128" s="447" t="s">
        <v>225</v>
      </c>
      <c r="V2128" s="447" t="s">
        <v>225</v>
      </c>
      <c r="W2128" s="447" t="s">
        <v>225</v>
      </c>
      <c r="X2128" s="447" t="s">
        <v>225</v>
      </c>
      <c r="Y2128" s="447" t="s">
        <v>225</v>
      </c>
      <c r="Z2128" s="447" t="s">
        <v>225</v>
      </c>
      <c r="AA2128" s="447" t="s">
        <v>293</v>
      </c>
      <c r="AB2128" s="447" t="s">
        <v>293</v>
      </c>
      <c r="AC2128" s="447" t="s">
        <v>293</v>
      </c>
      <c r="AD2128" s="447" t="s">
        <v>293</v>
      </c>
      <c r="AE2128" s="447" t="s">
        <v>293</v>
      </c>
      <c r="AF2128" s="447" t="s">
        <v>293</v>
      </c>
      <c r="AG2128" s="447" t="s">
        <v>293</v>
      </c>
      <c r="AH2128" s="447" t="s">
        <v>293</v>
      </c>
      <c r="AI2128" s="447" t="s">
        <v>293</v>
      </c>
      <c r="AJ2128" s="447" t="s">
        <v>293</v>
      </c>
      <c r="AK2128" s="447" t="s">
        <v>293</v>
      </c>
      <c r="AL2128" s="447" t="s">
        <v>293</v>
      </c>
      <c r="AM2128" s="447" t="s">
        <v>293</v>
      </c>
      <c r="AN2128" s="447" t="s">
        <v>293</v>
      </c>
      <c r="AO2128" s="447" t="s">
        <v>293</v>
      </c>
      <c r="AP2128" s="447" t="s">
        <v>293</v>
      </c>
      <c r="AQ2128" s="447" t="s">
        <v>293</v>
      </c>
      <c r="AR2128" s="447" t="s">
        <v>293</v>
      </c>
      <c r="AS2128" s="447" t="s">
        <v>293</v>
      </c>
      <c r="AT2128" s="447" t="s">
        <v>293</v>
      </c>
      <c r="AU2128" s="447" t="s">
        <v>293</v>
      </c>
      <c r="AV2128" s="447" t="s">
        <v>293</v>
      </c>
      <c r="AW2128" s="447" t="s">
        <v>293</v>
      </c>
      <c r="AX2128" s="447" t="s">
        <v>293</v>
      </c>
    </row>
    <row r="2129" spans="1:50" x14ac:dyDescent="0.3">
      <c r="A2129" s="447">
        <v>706762</v>
      </c>
      <c r="B2129" s="447" t="s">
        <v>318</v>
      </c>
      <c r="C2129" s="447" t="s">
        <v>226</v>
      </c>
      <c r="D2129" s="447" t="s">
        <v>226</v>
      </c>
      <c r="E2129" s="447" t="s">
        <v>224</v>
      </c>
      <c r="F2129" s="447" t="s">
        <v>226</v>
      </c>
      <c r="G2129" s="447" t="s">
        <v>226</v>
      </c>
      <c r="H2129" s="447" t="s">
        <v>226</v>
      </c>
      <c r="I2129" s="447" t="s">
        <v>226</v>
      </c>
      <c r="J2129" s="447" t="s">
        <v>226</v>
      </c>
      <c r="K2129" s="447" t="s">
        <v>224</v>
      </c>
      <c r="L2129" s="447" t="s">
        <v>226</v>
      </c>
      <c r="M2129" s="447" t="s">
        <v>224</v>
      </c>
      <c r="N2129" s="447" t="s">
        <v>226</v>
      </c>
      <c r="O2129" s="447" t="s">
        <v>226</v>
      </c>
      <c r="P2129" s="447" t="s">
        <v>226</v>
      </c>
      <c r="Q2129" s="447" t="s">
        <v>226</v>
      </c>
      <c r="R2129" s="447" t="s">
        <v>225</v>
      </c>
      <c r="S2129" s="447" t="s">
        <v>225</v>
      </c>
      <c r="T2129" s="447" t="s">
        <v>226</v>
      </c>
      <c r="U2129" s="447" t="s">
        <v>225</v>
      </c>
      <c r="V2129" s="447" t="s">
        <v>225</v>
      </c>
      <c r="W2129" s="447" t="s">
        <v>225</v>
      </c>
      <c r="X2129" s="447" t="s">
        <v>225</v>
      </c>
      <c r="Y2129" s="447" t="s">
        <v>225</v>
      </c>
      <c r="Z2129" s="447" t="s">
        <v>225</v>
      </c>
      <c r="AA2129" s="447" t="s">
        <v>293</v>
      </c>
      <c r="AB2129" s="447" t="s">
        <v>293</v>
      </c>
      <c r="AC2129" s="447" t="s">
        <v>293</v>
      </c>
      <c r="AD2129" s="447" t="s">
        <v>293</v>
      </c>
      <c r="AE2129" s="447" t="s">
        <v>293</v>
      </c>
      <c r="AF2129" s="447" t="s">
        <v>293</v>
      </c>
      <c r="AG2129" s="447" t="s">
        <v>293</v>
      </c>
      <c r="AH2129" s="447" t="s">
        <v>293</v>
      </c>
      <c r="AI2129" s="447" t="s">
        <v>293</v>
      </c>
      <c r="AJ2129" s="447" t="s">
        <v>293</v>
      </c>
      <c r="AK2129" s="447" t="s">
        <v>293</v>
      </c>
      <c r="AL2129" s="447" t="s">
        <v>293</v>
      </c>
      <c r="AM2129" s="447" t="s">
        <v>293</v>
      </c>
      <c r="AN2129" s="447" t="s">
        <v>293</v>
      </c>
      <c r="AO2129" s="447" t="s">
        <v>293</v>
      </c>
      <c r="AP2129" s="447" t="s">
        <v>293</v>
      </c>
      <c r="AQ2129" s="447" t="s">
        <v>293</v>
      </c>
      <c r="AR2129" s="447" t="s">
        <v>293</v>
      </c>
      <c r="AS2129" s="447" t="s">
        <v>293</v>
      </c>
      <c r="AT2129" s="447" t="s">
        <v>293</v>
      </c>
      <c r="AU2129" s="447" t="s">
        <v>293</v>
      </c>
      <c r="AV2129" s="447" t="s">
        <v>293</v>
      </c>
      <c r="AW2129" s="447" t="s">
        <v>293</v>
      </c>
      <c r="AX2129" s="447" t="s">
        <v>293</v>
      </c>
    </row>
    <row r="2130" spans="1:50" x14ac:dyDescent="0.3">
      <c r="A2130" s="447">
        <v>706777</v>
      </c>
      <c r="B2130" s="447" t="s">
        <v>318</v>
      </c>
      <c r="C2130" s="447" t="s">
        <v>226</v>
      </c>
      <c r="D2130" s="447" t="s">
        <v>226</v>
      </c>
      <c r="E2130" s="447" t="s">
        <v>226</v>
      </c>
      <c r="F2130" s="447" t="s">
        <v>226</v>
      </c>
      <c r="G2130" s="447" t="s">
        <v>226</v>
      </c>
      <c r="H2130" s="447" t="s">
        <v>224</v>
      </c>
      <c r="I2130" s="447" t="s">
        <v>226</v>
      </c>
      <c r="J2130" s="447" t="s">
        <v>224</v>
      </c>
      <c r="K2130" s="447" t="s">
        <v>226</v>
      </c>
      <c r="L2130" s="447" t="s">
        <v>226</v>
      </c>
      <c r="M2130" s="447" t="s">
        <v>224</v>
      </c>
      <c r="N2130" s="447" t="s">
        <v>226</v>
      </c>
      <c r="O2130" s="447" t="s">
        <v>226</v>
      </c>
      <c r="P2130" s="447" t="s">
        <v>226</v>
      </c>
      <c r="Q2130" s="447" t="s">
        <v>226</v>
      </c>
      <c r="R2130" s="447" t="s">
        <v>226</v>
      </c>
      <c r="S2130" s="447" t="s">
        <v>226</v>
      </c>
      <c r="T2130" s="447" t="s">
        <v>226</v>
      </c>
      <c r="U2130" s="447" t="s">
        <v>225</v>
      </c>
      <c r="V2130" s="447" t="s">
        <v>225</v>
      </c>
      <c r="W2130" s="447" t="s">
        <v>225</v>
      </c>
      <c r="X2130" s="447" t="s">
        <v>225</v>
      </c>
      <c r="Y2130" s="447" t="s">
        <v>225</v>
      </c>
      <c r="Z2130" s="447" t="s">
        <v>225</v>
      </c>
      <c r="AA2130" s="447" t="s">
        <v>293</v>
      </c>
      <c r="AB2130" s="447" t="s">
        <v>293</v>
      </c>
      <c r="AC2130" s="447" t="s">
        <v>293</v>
      </c>
      <c r="AD2130" s="447" t="s">
        <v>293</v>
      </c>
      <c r="AE2130" s="447" t="s">
        <v>293</v>
      </c>
      <c r="AF2130" s="447" t="s">
        <v>293</v>
      </c>
      <c r="AG2130" s="447" t="s">
        <v>293</v>
      </c>
      <c r="AH2130" s="447" t="s">
        <v>293</v>
      </c>
      <c r="AI2130" s="447" t="s">
        <v>293</v>
      </c>
      <c r="AJ2130" s="447" t="s">
        <v>293</v>
      </c>
      <c r="AK2130" s="447" t="s">
        <v>293</v>
      </c>
      <c r="AL2130" s="447" t="s">
        <v>293</v>
      </c>
      <c r="AM2130" s="447" t="s">
        <v>293</v>
      </c>
      <c r="AN2130" s="447" t="s">
        <v>293</v>
      </c>
      <c r="AO2130" s="447" t="s">
        <v>293</v>
      </c>
      <c r="AP2130" s="447" t="s">
        <v>293</v>
      </c>
      <c r="AQ2130" s="447" t="s">
        <v>293</v>
      </c>
      <c r="AR2130" s="447" t="s">
        <v>293</v>
      </c>
      <c r="AS2130" s="447" t="s">
        <v>293</v>
      </c>
      <c r="AT2130" s="447" t="s">
        <v>293</v>
      </c>
      <c r="AU2130" s="447" t="s">
        <v>293</v>
      </c>
      <c r="AV2130" s="447" t="s">
        <v>293</v>
      </c>
      <c r="AW2130" s="447" t="s">
        <v>293</v>
      </c>
      <c r="AX2130" s="447" t="s">
        <v>293</v>
      </c>
    </row>
    <row r="2131" spans="1:50" x14ac:dyDescent="0.3">
      <c r="A2131" s="447">
        <v>706791</v>
      </c>
      <c r="B2131" s="447" t="s">
        <v>318</v>
      </c>
      <c r="C2131" s="447" t="s">
        <v>226</v>
      </c>
      <c r="D2131" s="447" t="s">
        <v>226</v>
      </c>
      <c r="E2131" s="447" t="s">
        <v>226</v>
      </c>
      <c r="F2131" s="447" t="s">
        <v>226</v>
      </c>
      <c r="G2131" s="447" t="s">
        <v>226</v>
      </c>
      <c r="H2131" s="447" t="s">
        <v>226</v>
      </c>
      <c r="I2131" s="447" t="s">
        <v>226</v>
      </c>
      <c r="J2131" s="447" t="s">
        <v>226</v>
      </c>
      <c r="K2131" s="447" t="s">
        <v>226</v>
      </c>
      <c r="L2131" s="447" t="s">
        <v>226</v>
      </c>
      <c r="M2131" s="447" t="s">
        <v>226</v>
      </c>
      <c r="N2131" s="447" t="s">
        <v>226</v>
      </c>
      <c r="O2131" s="447" t="s">
        <v>226</v>
      </c>
      <c r="P2131" s="447" t="s">
        <v>226</v>
      </c>
      <c r="Q2131" s="447" t="s">
        <v>226</v>
      </c>
      <c r="R2131" s="447" t="s">
        <v>226</v>
      </c>
      <c r="S2131" s="447" t="s">
        <v>226</v>
      </c>
      <c r="T2131" s="447" t="s">
        <v>226</v>
      </c>
      <c r="U2131" s="447" t="s">
        <v>225</v>
      </c>
      <c r="V2131" s="447" t="s">
        <v>225</v>
      </c>
      <c r="W2131" s="447" t="s">
        <v>225</v>
      </c>
      <c r="X2131" s="447" t="s">
        <v>225</v>
      </c>
      <c r="Y2131" s="447" t="s">
        <v>225</v>
      </c>
      <c r="Z2131" s="447" t="s">
        <v>225</v>
      </c>
      <c r="AA2131" s="447" t="s">
        <v>293</v>
      </c>
      <c r="AB2131" s="447" t="s">
        <v>293</v>
      </c>
      <c r="AC2131" s="447" t="s">
        <v>293</v>
      </c>
      <c r="AD2131" s="447" t="s">
        <v>293</v>
      </c>
      <c r="AE2131" s="447" t="s">
        <v>293</v>
      </c>
      <c r="AF2131" s="447" t="s">
        <v>293</v>
      </c>
      <c r="AG2131" s="447" t="s">
        <v>293</v>
      </c>
      <c r="AH2131" s="447" t="s">
        <v>293</v>
      </c>
      <c r="AI2131" s="447" t="s">
        <v>293</v>
      </c>
      <c r="AJ2131" s="447" t="s">
        <v>293</v>
      </c>
      <c r="AK2131" s="447" t="s">
        <v>293</v>
      </c>
      <c r="AL2131" s="447" t="s">
        <v>293</v>
      </c>
      <c r="AM2131" s="447" t="s">
        <v>293</v>
      </c>
      <c r="AN2131" s="447" t="s">
        <v>293</v>
      </c>
      <c r="AO2131" s="447" t="s">
        <v>293</v>
      </c>
      <c r="AP2131" s="447" t="s">
        <v>293</v>
      </c>
      <c r="AQ2131" s="447" t="s">
        <v>293</v>
      </c>
      <c r="AR2131" s="447" t="s">
        <v>293</v>
      </c>
      <c r="AS2131" s="447" t="s">
        <v>293</v>
      </c>
      <c r="AT2131" s="447" t="s">
        <v>293</v>
      </c>
      <c r="AU2131" s="447" t="s">
        <v>293</v>
      </c>
      <c r="AV2131" s="447" t="s">
        <v>293</v>
      </c>
      <c r="AW2131" s="447" t="s">
        <v>293</v>
      </c>
      <c r="AX2131" s="447" t="s">
        <v>293</v>
      </c>
    </row>
    <row r="2132" spans="1:50" x14ac:dyDescent="0.3">
      <c r="A2132" s="447">
        <v>706802</v>
      </c>
      <c r="B2132" s="447" t="s">
        <v>318</v>
      </c>
      <c r="C2132" s="447" t="s">
        <v>226</v>
      </c>
      <c r="D2132" s="447" t="s">
        <v>226</v>
      </c>
      <c r="E2132" s="447" t="s">
        <v>226</v>
      </c>
      <c r="F2132" s="447" t="s">
        <v>226</v>
      </c>
      <c r="G2132" s="447" t="s">
        <v>224</v>
      </c>
      <c r="H2132" s="447" t="s">
        <v>226</v>
      </c>
      <c r="I2132" s="447" t="s">
        <v>226</v>
      </c>
      <c r="J2132" s="447" t="s">
        <v>226</v>
      </c>
      <c r="K2132" s="447" t="s">
        <v>226</v>
      </c>
      <c r="L2132" s="447" t="s">
        <v>226</v>
      </c>
      <c r="M2132" s="447" t="s">
        <v>226</v>
      </c>
      <c r="N2132" s="447" t="s">
        <v>226</v>
      </c>
      <c r="O2132" s="447" t="s">
        <v>226</v>
      </c>
      <c r="P2132" s="447" t="s">
        <v>226</v>
      </c>
      <c r="Q2132" s="447" t="s">
        <v>226</v>
      </c>
      <c r="R2132" s="447" t="s">
        <v>226</v>
      </c>
      <c r="S2132" s="447" t="s">
        <v>226</v>
      </c>
      <c r="T2132" s="447" t="s">
        <v>226</v>
      </c>
      <c r="U2132" s="447" t="s">
        <v>225</v>
      </c>
      <c r="V2132" s="447" t="s">
        <v>225</v>
      </c>
      <c r="W2132" s="447" t="s">
        <v>225</v>
      </c>
      <c r="X2132" s="447" t="s">
        <v>225</v>
      </c>
      <c r="Y2132" s="447" t="s">
        <v>225</v>
      </c>
      <c r="Z2132" s="447" t="s">
        <v>225</v>
      </c>
      <c r="AA2132" s="447" t="s">
        <v>293</v>
      </c>
      <c r="AB2132" s="447" t="s">
        <v>293</v>
      </c>
      <c r="AC2132" s="447" t="s">
        <v>293</v>
      </c>
      <c r="AD2132" s="447" t="s">
        <v>293</v>
      </c>
      <c r="AE2132" s="447" t="s">
        <v>293</v>
      </c>
      <c r="AF2132" s="447" t="s">
        <v>293</v>
      </c>
      <c r="AG2132" s="447" t="s">
        <v>293</v>
      </c>
      <c r="AH2132" s="447" t="s">
        <v>293</v>
      </c>
      <c r="AI2132" s="447" t="s">
        <v>293</v>
      </c>
      <c r="AJ2132" s="447" t="s">
        <v>293</v>
      </c>
      <c r="AK2132" s="447" t="s">
        <v>293</v>
      </c>
      <c r="AL2132" s="447" t="s">
        <v>293</v>
      </c>
      <c r="AM2132" s="447" t="s">
        <v>293</v>
      </c>
      <c r="AN2132" s="447" t="s">
        <v>293</v>
      </c>
      <c r="AO2132" s="447" t="s">
        <v>293</v>
      </c>
      <c r="AP2132" s="447" t="s">
        <v>293</v>
      </c>
      <c r="AQ2132" s="447" t="s">
        <v>293</v>
      </c>
      <c r="AR2132" s="447" t="s">
        <v>293</v>
      </c>
      <c r="AS2132" s="447" t="s">
        <v>293</v>
      </c>
      <c r="AT2132" s="447" t="s">
        <v>293</v>
      </c>
      <c r="AU2132" s="447" t="s">
        <v>293</v>
      </c>
      <c r="AV2132" s="447" t="s">
        <v>293</v>
      </c>
      <c r="AW2132" s="447" t="s">
        <v>293</v>
      </c>
      <c r="AX2132" s="447" t="s">
        <v>293</v>
      </c>
    </row>
    <row r="2133" spans="1:50" x14ac:dyDescent="0.3">
      <c r="A2133" s="447">
        <v>706814</v>
      </c>
      <c r="B2133" s="447" t="s">
        <v>318</v>
      </c>
      <c r="C2133" s="447" t="s">
        <v>226</v>
      </c>
      <c r="D2133" s="447" t="s">
        <v>226</v>
      </c>
      <c r="E2133" s="447" t="s">
        <v>226</v>
      </c>
      <c r="F2133" s="447" t="s">
        <v>226</v>
      </c>
      <c r="G2133" s="447" t="s">
        <v>226</v>
      </c>
      <c r="H2133" s="447" t="s">
        <v>226</v>
      </c>
      <c r="I2133" s="447" t="s">
        <v>226</v>
      </c>
      <c r="J2133" s="447" t="s">
        <v>226</v>
      </c>
      <c r="K2133" s="447" t="s">
        <v>226</v>
      </c>
      <c r="L2133" s="447" t="s">
        <v>226</v>
      </c>
      <c r="M2133" s="447" t="s">
        <v>226</v>
      </c>
      <c r="N2133" s="447" t="s">
        <v>225</v>
      </c>
      <c r="O2133" s="447" t="s">
        <v>226</v>
      </c>
      <c r="P2133" s="447" t="s">
        <v>226</v>
      </c>
      <c r="Q2133" s="447" t="s">
        <v>226</v>
      </c>
      <c r="R2133" s="447" t="s">
        <v>226</v>
      </c>
      <c r="S2133" s="447" t="s">
        <v>226</v>
      </c>
      <c r="T2133" s="447" t="s">
        <v>226</v>
      </c>
      <c r="U2133" s="447" t="s">
        <v>225</v>
      </c>
      <c r="V2133" s="447" t="s">
        <v>225</v>
      </c>
      <c r="W2133" s="447" t="s">
        <v>225</v>
      </c>
      <c r="X2133" s="447" t="s">
        <v>225</v>
      </c>
      <c r="Y2133" s="447" t="s">
        <v>225</v>
      </c>
      <c r="Z2133" s="447" t="s">
        <v>225</v>
      </c>
      <c r="AA2133" s="447" t="s">
        <v>293</v>
      </c>
      <c r="AB2133" s="447" t="s">
        <v>293</v>
      </c>
      <c r="AC2133" s="447" t="s">
        <v>293</v>
      </c>
      <c r="AD2133" s="447" t="s">
        <v>293</v>
      </c>
      <c r="AE2133" s="447" t="s">
        <v>293</v>
      </c>
      <c r="AF2133" s="447" t="s">
        <v>293</v>
      </c>
      <c r="AG2133" s="447" t="s">
        <v>293</v>
      </c>
      <c r="AH2133" s="447" t="s">
        <v>293</v>
      </c>
      <c r="AI2133" s="447" t="s">
        <v>293</v>
      </c>
      <c r="AJ2133" s="447" t="s">
        <v>293</v>
      </c>
      <c r="AK2133" s="447" t="s">
        <v>293</v>
      </c>
      <c r="AL2133" s="447" t="s">
        <v>293</v>
      </c>
      <c r="AM2133" s="447" t="s">
        <v>293</v>
      </c>
      <c r="AN2133" s="447" t="s">
        <v>293</v>
      </c>
      <c r="AO2133" s="447" t="s">
        <v>293</v>
      </c>
      <c r="AP2133" s="447" t="s">
        <v>293</v>
      </c>
      <c r="AQ2133" s="447" t="s">
        <v>293</v>
      </c>
      <c r="AR2133" s="447" t="s">
        <v>293</v>
      </c>
      <c r="AS2133" s="447" t="s">
        <v>293</v>
      </c>
      <c r="AT2133" s="447" t="s">
        <v>293</v>
      </c>
      <c r="AU2133" s="447" t="s">
        <v>293</v>
      </c>
      <c r="AV2133" s="447" t="s">
        <v>293</v>
      </c>
      <c r="AW2133" s="447" t="s">
        <v>293</v>
      </c>
      <c r="AX2133" s="447" t="s">
        <v>293</v>
      </c>
    </row>
    <row r="2134" spans="1:50" x14ac:dyDescent="0.3">
      <c r="A2134" s="447">
        <v>706815</v>
      </c>
      <c r="B2134" s="447" t="s">
        <v>318</v>
      </c>
      <c r="C2134" s="447" t="s">
        <v>226</v>
      </c>
      <c r="D2134" s="447" t="s">
        <v>224</v>
      </c>
      <c r="E2134" s="447" t="s">
        <v>226</v>
      </c>
      <c r="F2134" s="447" t="s">
        <v>226</v>
      </c>
      <c r="G2134" s="447" t="s">
        <v>226</v>
      </c>
      <c r="H2134" s="447" t="s">
        <v>224</v>
      </c>
      <c r="I2134" s="447" t="s">
        <v>226</v>
      </c>
      <c r="J2134" s="447" t="s">
        <v>226</v>
      </c>
      <c r="K2134" s="447" t="s">
        <v>226</v>
      </c>
      <c r="L2134" s="447" t="s">
        <v>226</v>
      </c>
      <c r="M2134" s="447" t="s">
        <v>226</v>
      </c>
      <c r="N2134" s="447" t="s">
        <v>225</v>
      </c>
      <c r="O2134" s="447" t="s">
        <v>226</v>
      </c>
      <c r="P2134" s="447" t="s">
        <v>226</v>
      </c>
      <c r="Q2134" s="447" t="s">
        <v>226</v>
      </c>
      <c r="R2134" s="447" t="s">
        <v>226</v>
      </c>
      <c r="S2134" s="447" t="s">
        <v>226</v>
      </c>
      <c r="T2134" s="447" t="s">
        <v>225</v>
      </c>
      <c r="U2134" s="447" t="s">
        <v>225</v>
      </c>
      <c r="V2134" s="447" t="s">
        <v>225</v>
      </c>
      <c r="W2134" s="447" t="s">
        <v>225</v>
      </c>
      <c r="X2134" s="447" t="s">
        <v>225</v>
      </c>
      <c r="Y2134" s="447" t="s">
        <v>225</v>
      </c>
      <c r="Z2134" s="447" t="s">
        <v>225</v>
      </c>
      <c r="AA2134" s="447" t="s">
        <v>293</v>
      </c>
      <c r="AB2134" s="447" t="s">
        <v>293</v>
      </c>
      <c r="AC2134" s="447" t="s">
        <v>293</v>
      </c>
      <c r="AD2134" s="447" t="s">
        <v>293</v>
      </c>
      <c r="AE2134" s="447" t="s">
        <v>293</v>
      </c>
      <c r="AF2134" s="447" t="s">
        <v>293</v>
      </c>
      <c r="AG2134" s="447" t="s">
        <v>293</v>
      </c>
      <c r="AH2134" s="447" t="s">
        <v>293</v>
      </c>
      <c r="AI2134" s="447" t="s">
        <v>293</v>
      </c>
      <c r="AJ2134" s="447" t="s">
        <v>293</v>
      </c>
      <c r="AK2134" s="447" t="s">
        <v>293</v>
      </c>
      <c r="AL2134" s="447" t="s">
        <v>293</v>
      </c>
      <c r="AM2134" s="447" t="s">
        <v>293</v>
      </c>
      <c r="AN2134" s="447" t="s">
        <v>293</v>
      </c>
      <c r="AO2134" s="447" t="s">
        <v>293</v>
      </c>
      <c r="AP2134" s="447" t="s">
        <v>293</v>
      </c>
      <c r="AQ2134" s="447" t="s">
        <v>293</v>
      </c>
      <c r="AR2134" s="447" t="s">
        <v>293</v>
      </c>
      <c r="AS2134" s="447" t="s">
        <v>293</v>
      </c>
      <c r="AT2134" s="447" t="s">
        <v>293</v>
      </c>
      <c r="AU2134" s="447" t="s">
        <v>293</v>
      </c>
      <c r="AV2134" s="447" t="s">
        <v>293</v>
      </c>
      <c r="AW2134" s="447" t="s">
        <v>293</v>
      </c>
      <c r="AX2134" s="447" t="s">
        <v>293</v>
      </c>
    </row>
    <row r="2135" spans="1:50" x14ac:dyDescent="0.3">
      <c r="A2135" s="447">
        <v>706848</v>
      </c>
      <c r="B2135" s="447" t="s">
        <v>318</v>
      </c>
      <c r="C2135" s="447" t="s">
        <v>226</v>
      </c>
      <c r="D2135" s="447" t="s">
        <v>226</v>
      </c>
      <c r="E2135" s="447" t="s">
        <v>226</v>
      </c>
      <c r="F2135" s="447" t="s">
        <v>226</v>
      </c>
      <c r="G2135" s="447" t="s">
        <v>226</v>
      </c>
      <c r="H2135" s="447" t="s">
        <v>226</v>
      </c>
      <c r="I2135" s="447" t="s">
        <v>226</v>
      </c>
      <c r="J2135" s="447" t="s">
        <v>226</v>
      </c>
      <c r="K2135" s="447" t="s">
        <v>225</v>
      </c>
      <c r="L2135" s="447" t="s">
        <v>225</v>
      </c>
      <c r="M2135" s="447" t="s">
        <v>226</v>
      </c>
      <c r="N2135" s="447" t="s">
        <v>226</v>
      </c>
      <c r="O2135" s="447" t="s">
        <v>225</v>
      </c>
      <c r="P2135" s="447" t="s">
        <v>226</v>
      </c>
      <c r="Q2135" s="447" t="s">
        <v>225</v>
      </c>
      <c r="R2135" s="447" t="s">
        <v>225</v>
      </c>
      <c r="S2135" s="447" t="s">
        <v>226</v>
      </c>
      <c r="T2135" s="447" t="s">
        <v>225</v>
      </c>
      <c r="U2135" s="447" t="s">
        <v>225</v>
      </c>
      <c r="V2135" s="447" t="s">
        <v>225</v>
      </c>
      <c r="W2135" s="447" t="s">
        <v>225</v>
      </c>
      <c r="X2135" s="447" t="s">
        <v>225</v>
      </c>
      <c r="Y2135" s="447" t="s">
        <v>225</v>
      </c>
      <c r="Z2135" s="447" t="s">
        <v>225</v>
      </c>
    </row>
    <row r="2136" spans="1:50" x14ac:dyDescent="0.3">
      <c r="A2136" s="447">
        <v>706851</v>
      </c>
      <c r="B2136" s="447" t="s">
        <v>318</v>
      </c>
      <c r="C2136" s="447" t="s">
        <v>226</v>
      </c>
      <c r="D2136" s="447" t="s">
        <v>226</v>
      </c>
      <c r="E2136" s="447" t="s">
        <v>224</v>
      </c>
      <c r="F2136" s="447" t="s">
        <v>224</v>
      </c>
      <c r="G2136" s="447" t="s">
        <v>226</v>
      </c>
      <c r="H2136" s="447" t="s">
        <v>226</v>
      </c>
      <c r="I2136" s="447" t="s">
        <v>226</v>
      </c>
      <c r="J2136" s="447" t="s">
        <v>224</v>
      </c>
      <c r="K2136" s="447" t="s">
        <v>226</v>
      </c>
      <c r="L2136" s="447" t="s">
        <v>224</v>
      </c>
      <c r="M2136" s="447" t="s">
        <v>226</v>
      </c>
      <c r="N2136" s="447" t="s">
        <v>224</v>
      </c>
      <c r="O2136" s="447" t="s">
        <v>226</v>
      </c>
      <c r="P2136" s="447" t="s">
        <v>226</v>
      </c>
      <c r="Q2136" s="447" t="s">
        <v>226</v>
      </c>
      <c r="R2136" s="447" t="s">
        <v>226</v>
      </c>
      <c r="S2136" s="447" t="s">
        <v>226</v>
      </c>
      <c r="T2136" s="447" t="s">
        <v>226</v>
      </c>
      <c r="U2136" s="447" t="s">
        <v>225</v>
      </c>
      <c r="V2136" s="447" t="s">
        <v>225</v>
      </c>
      <c r="W2136" s="447" t="s">
        <v>225</v>
      </c>
      <c r="X2136" s="447" t="s">
        <v>225</v>
      </c>
      <c r="Y2136" s="447" t="s">
        <v>225</v>
      </c>
      <c r="Z2136" s="447" t="s">
        <v>225</v>
      </c>
      <c r="AA2136" s="447" t="s">
        <v>293</v>
      </c>
      <c r="AB2136" s="447" t="s">
        <v>293</v>
      </c>
      <c r="AC2136" s="447" t="s">
        <v>293</v>
      </c>
      <c r="AD2136" s="447" t="s">
        <v>293</v>
      </c>
      <c r="AE2136" s="447" t="s">
        <v>293</v>
      </c>
      <c r="AF2136" s="447" t="s">
        <v>293</v>
      </c>
      <c r="AG2136" s="447" t="s">
        <v>293</v>
      </c>
      <c r="AH2136" s="447" t="s">
        <v>293</v>
      </c>
      <c r="AI2136" s="447" t="s">
        <v>293</v>
      </c>
      <c r="AJ2136" s="447" t="s">
        <v>293</v>
      </c>
      <c r="AK2136" s="447" t="s">
        <v>293</v>
      </c>
      <c r="AL2136" s="447" t="s">
        <v>293</v>
      </c>
      <c r="AM2136" s="447" t="s">
        <v>293</v>
      </c>
      <c r="AN2136" s="447" t="s">
        <v>293</v>
      </c>
      <c r="AO2136" s="447" t="s">
        <v>293</v>
      </c>
      <c r="AP2136" s="447" t="s">
        <v>293</v>
      </c>
      <c r="AQ2136" s="447" t="s">
        <v>293</v>
      </c>
      <c r="AR2136" s="447" t="s">
        <v>293</v>
      </c>
      <c r="AS2136" s="447" t="s">
        <v>293</v>
      </c>
      <c r="AT2136" s="447" t="s">
        <v>293</v>
      </c>
      <c r="AU2136" s="447" t="s">
        <v>293</v>
      </c>
      <c r="AV2136" s="447" t="s">
        <v>293</v>
      </c>
      <c r="AW2136" s="447" t="s">
        <v>293</v>
      </c>
      <c r="AX2136" s="447" t="s">
        <v>293</v>
      </c>
    </row>
    <row r="2137" spans="1:50" x14ac:dyDescent="0.3">
      <c r="A2137" s="447">
        <v>706858</v>
      </c>
      <c r="B2137" s="447" t="s">
        <v>318</v>
      </c>
      <c r="C2137" s="447" t="s">
        <v>226</v>
      </c>
      <c r="D2137" s="447" t="s">
        <v>226</v>
      </c>
      <c r="E2137" s="447" t="s">
        <v>224</v>
      </c>
      <c r="F2137" s="447" t="s">
        <v>226</v>
      </c>
      <c r="G2137" s="447" t="s">
        <v>226</v>
      </c>
      <c r="H2137" s="447" t="s">
        <v>224</v>
      </c>
      <c r="I2137" s="447" t="s">
        <v>226</v>
      </c>
      <c r="J2137" s="447" t="s">
        <v>226</v>
      </c>
      <c r="K2137" s="447" t="s">
        <v>226</v>
      </c>
      <c r="L2137" s="447" t="s">
        <v>226</v>
      </c>
      <c r="M2137" s="447" t="s">
        <v>225</v>
      </c>
      <c r="N2137" s="447" t="s">
        <v>226</v>
      </c>
      <c r="O2137" s="447" t="s">
        <v>226</v>
      </c>
      <c r="P2137" s="447" t="s">
        <v>226</v>
      </c>
      <c r="Q2137" s="447" t="s">
        <v>225</v>
      </c>
      <c r="R2137" s="447" t="s">
        <v>226</v>
      </c>
      <c r="S2137" s="447" t="s">
        <v>225</v>
      </c>
      <c r="T2137" s="447" t="s">
        <v>226</v>
      </c>
      <c r="U2137" s="447" t="s">
        <v>225</v>
      </c>
      <c r="V2137" s="447" t="s">
        <v>225</v>
      </c>
      <c r="W2137" s="447" t="s">
        <v>225</v>
      </c>
      <c r="X2137" s="447" t="s">
        <v>225</v>
      </c>
      <c r="Y2137" s="447" t="s">
        <v>225</v>
      </c>
      <c r="Z2137" s="447" t="s">
        <v>225</v>
      </c>
      <c r="AA2137" s="447" t="s">
        <v>293</v>
      </c>
      <c r="AB2137" s="447" t="s">
        <v>293</v>
      </c>
      <c r="AC2137" s="447" t="s">
        <v>293</v>
      </c>
      <c r="AD2137" s="447" t="s">
        <v>293</v>
      </c>
      <c r="AE2137" s="447" t="s">
        <v>293</v>
      </c>
      <c r="AF2137" s="447" t="s">
        <v>293</v>
      </c>
      <c r="AG2137" s="447" t="s">
        <v>293</v>
      </c>
      <c r="AH2137" s="447" t="s">
        <v>293</v>
      </c>
      <c r="AI2137" s="447" t="s">
        <v>293</v>
      </c>
      <c r="AJ2137" s="447" t="s">
        <v>293</v>
      </c>
      <c r="AK2137" s="447" t="s">
        <v>293</v>
      </c>
      <c r="AL2137" s="447" t="s">
        <v>293</v>
      </c>
      <c r="AM2137" s="447" t="s">
        <v>293</v>
      </c>
      <c r="AN2137" s="447" t="s">
        <v>293</v>
      </c>
      <c r="AO2137" s="447" t="s">
        <v>293</v>
      </c>
      <c r="AP2137" s="447" t="s">
        <v>293</v>
      </c>
      <c r="AQ2137" s="447" t="s">
        <v>293</v>
      </c>
      <c r="AR2137" s="447" t="s">
        <v>293</v>
      </c>
      <c r="AS2137" s="447" t="s">
        <v>293</v>
      </c>
      <c r="AT2137" s="447" t="s">
        <v>293</v>
      </c>
      <c r="AU2137" s="447" t="s">
        <v>293</v>
      </c>
      <c r="AV2137" s="447" t="s">
        <v>293</v>
      </c>
      <c r="AW2137" s="447" t="s">
        <v>293</v>
      </c>
      <c r="AX2137" s="447" t="s">
        <v>293</v>
      </c>
    </row>
    <row r="2138" spans="1:50" x14ac:dyDescent="0.3">
      <c r="A2138" s="447">
        <v>706860</v>
      </c>
      <c r="B2138" s="447" t="s">
        <v>318</v>
      </c>
      <c r="C2138" s="447" t="s">
        <v>226</v>
      </c>
      <c r="D2138" s="447" t="s">
        <v>224</v>
      </c>
      <c r="E2138" s="447" t="s">
        <v>226</v>
      </c>
      <c r="F2138" s="447" t="s">
        <v>224</v>
      </c>
      <c r="G2138" s="447" t="s">
        <v>226</v>
      </c>
      <c r="H2138" s="447" t="s">
        <v>226</v>
      </c>
      <c r="I2138" s="447" t="s">
        <v>225</v>
      </c>
      <c r="J2138" s="447" t="s">
        <v>226</v>
      </c>
      <c r="K2138" s="447" t="s">
        <v>226</v>
      </c>
      <c r="L2138" s="447" t="s">
        <v>224</v>
      </c>
      <c r="M2138" s="447" t="s">
        <v>224</v>
      </c>
      <c r="N2138" s="447" t="s">
        <v>226</v>
      </c>
      <c r="O2138" s="447" t="s">
        <v>226</v>
      </c>
      <c r="P2138" s="447" t="s">
        <v>225</v>
      </c>
      <c r="Q2138" s="447" t="s">
        <v>225</v>
      </c>
      <c r="R2138" s="447" t="s">
        <v>226</v>
      </c>
      <c r="S2138" s="447" t="s">
        <v>226</v>
      </c>
      <c r="T2138" s="447" t="s">
        <v>226</v>
      </c>
      <c r="U2138" s="447" t="s">
        <v>225</v>
      </c>
      <c r="V2138" s="447" t="s">
        <v>225</v>
      </c>
      <c r="W2138" s="447" t="s">
        <v>225</v>
      </c>
      <c r="X2138" s="447" t="s">
        <v>225</v>
      </c>
      <c r="Y2138" s="447" t="s">
        <v>225</v>
      </c>
      <c r="Z2138" s="447" t="s">
        <v>225</v>
      </c>
      <c r="AA2138" s="447" t="s">
        <v>293</v>
      </c>
      <c r="AB2138" s="447" t="s">
        <v>293</v>
      </c>
      <c r="AC2138" s="447" t="s">
        <v>293</v>
      </c>
      <c r="AD2138" s="447" t="s">
        <v>293</v>
      </c>
      <c r="AE2138" s="447" t="s">
        <v>293</v>
      </c>
      <c r="AF2138" s="447" t="s">
        <v>293</v>
      </c>
      <c r="AG2138" s="447" t="s">
        <v>293</v>
      </c>
      <c r="AH2138" s="447" t="s">
        <v>293</v>
      </c>
      <c r="AI2138" s="447" t="s">
        <v>293</v>
      </c>
      <c r="AJ2138" s="447" t="s">
        <v>293</v>
      </c>
      <c r="AK2138" s="447" t="s">
        <v>293</v>
      </c>
      <c r="AL2138" s="447" t="s">
        <v>293</v>
      </c>
      <c r="AM2138" s="447" t="s">
        <v>293</v>
      </c>
      <c r="AN2138" s="447" t="s">
        <v>293</v>
      </c>
      <c r="AO2138" s="447" t="s">
        <v>293</v>
      </c>
      <c r="AP2138" s="447" t="s">
        <v>293</v>
      </c>
      <c r="AQ2138" s="447" t="s">
        <v>293</v>
      </c>
      <c r="AR2138" s="447" t="s">
        <v>293</v>
      </c>
      <c r="AS2138" s="447" t="s">
        <v>293</v>
      </c>
      <c r="AT2138" s="447" t="s">
        <v>293</v>
      </c>
      <c r="AU2138" s="447" t="s">
        <v>293</v>
      </c>
      <c r="AV2138" s="447" t="s">
        <v>293</v>
      </c>
      <c r="AW2138" s="447" t="s">
        <v>293</v>
      </c>
      <c r="AX2138" s="447" t="s">
        <v>293</v>
      </c>
    </row>
    <row r="2139" spans="1:50" x14ac:dyDescent="0.3">
      <c r="A2139" s="447">
        <v>706863</v>
      </c>
      <c r="B2139" s="447" t="s">
        <v>318</v>
      </c>
      <c r="C2139" s="447" t="s">
        <v>226</v>
      </c>
      <c r="D2139" s="447" t="s">
        <v>226</v>
      </c>
      <c r="E2139" s="447" t="s">
        <v>226</v>
      </c>
      <c r="F2139" s="447" t="s">
        <v>226</v>
      </c>
      <c r="G2139" s="447" t="s">
        <v>226</v>
      </c>
      <c r="H2139" s="447" t="s">
        <v>226</v>
      </c>
      <c r="I2139" s="447" t="s">
        <v>224</v>
      </c>
      <c r="J2139" s="447" t="s">
        <v>226</v>
      </c>
      <c r="K2139" s="447" t="s">
        <v>226</v>
      </c>
      <c r="L2139" s="447" t="s">
        <v>226</v>
      </c>
      <c r="M2139" s="447" t="s">
        <v>226</v>
      </c>
      <c r="N2139" s="447" t="s">
        <v>226</v>
      </c>
      <c r="O2139" s="447" t="s">
        <v>226</v>
      </c>
      <c r="P2139" s="447" t="s">
        <v>226</v>
      </c>
      <c r="Q2139" s="447" t="s">
        <v>226</v>
      </c>
      <c r="R2139" s="447" t="s">
        <v>226</v>
      </c>
      <c r="S2139" s="447" t="s">
        <v>226</v>
      </c>
      <c r="T2139" s="447" t="s">
        <v>226</v>
      </c>
      <c r="U2139" s="447" t="s">
        <v>225</v>
      </c>
      <c r="V2139" s="447" t="s">
        <v>225</v>
      </c>
      <c r="W2139" s="447" t="s">
        <v>225</v>
      </c>
      <c r="X2139" s="447" t="s">
        <v>225</v>
      </c>
      <c r="Y2139" s="447" t="s">
        <v>225</v>
      </c>
      <c r="Z2139" s="447" t="s">
        <v>225</v>
      </c>
      <c r="AA2139" s="447" t="s">
        <v>293</v>
      </c>
      <c r="AB2139" s="447" t="s">
        <v>293</v>
      </c>
      <c r="AC2139" s="447" t="s">
        <v>293</v>
      </c>
      <c r="AD2139" s="447" t="s">
        <v>293</v>
      </c>
      <c r="AE2139" s="447" t="s">
        <v>293</v>
      </c>
      <c r="AF2139" s="447" t="s">
        <v>293</v>
      </c>
      <c r="AG2139" s="447" t="s">
        <v>293</v>
      </c>
      <c r="AH2139" s="447" t="s">
        <v>293</v>
      </c>
      <c r="AI2139" s="447" t="s">
        <v>293</v>
      </c>
      <c r="AJ2139" s="447" t="s">
        <v>293</v>
      </c>
      <c r="AK2139" s="447" t="s">
        <v>293</v>
      </c>
      <c r="AL2139" s="447" t="s">
        <v>293</v>
      </c>
      <c r="AM2139" s="447" t="s">
        <v>293</v>
      </c>
      <c r="AN2139" s="447" t="s">
        <v>293</v>
      </c>
      <c r="AO2139" s="447" t="s">
        <v>293</v>
      </c>
      <c r="AP2139" s="447" t="s">
        <v>293</v>
      </c>
      <c r="AQ2139" s="447" t="s">
        <v>293</v>
      </c>
      <c r="AR2139" s="447" t="s">
        <v>293</v>
      </c>
      <c r="AS2139" s="447" t="s">
        <v>293</v>
      </c>
      <c r="AT2139" s="447" t="s">
        <v>293</v>
      </c>
      <c r="AU2139" s="447" t="s">
        <v>293</v>
      </c>
      <c r="AV2139" s="447" t="s">
        <v>293</v>
      </c>
      <c r="AW2139" s="447" t="s">
        <v>293</v>
      </c>
      <c r="AX2139" s="447" t="s">
        <v>293</v>
      </c>
    </row>
    <row r="2140" spans="1:50" x14ac:dyDescent="0.3">
      <c r="A2140" s="447">
        <v>706869</v>
      </c>
      <c r="B2140" s="447" t="s">
        <v>318</v>
      </c>
      <c r="C2140" s="447" t="s">
        <v>226</v>
      </c>
      <c r="D2140" s="447" t="s">
        <v>226</v>
      </c>
      <c r="E2140" s="447" t="s">
        <v>226</v>
      </c>
      <c r="F2140" s="447" t="s">
        <v>226</v>
      </c>
      <c r="G2140" s="447" t="s">
        <v>224</v>
      </c>
      <c r="H2140" s="447" t="s">
        <v>226</v>
      </c>
      <c r="I2140" s="447" t="s">
        <v>224</v>
      </c>
      <c r="J2140" s="447" t="s">
        <v>226</v>
      </c>
      <c r="K2140" s="447" t="s">
        <v>226</v>
      </c>
      <c r="L2140" s="447" t="s">
        <v>226</v>
      </c>
      <c r="M2140" s="447" t="s">
        <v>226</v>
      </c>
      <c r="N2140" s="447" t="s">
        <v>226</v>
      </c>
      <c r="O2140" s="447" t="s">
        <v>226</v>
      </c>
      <c r="P2140" s="447" t="s">
        <v>226</v>
      </c>
      <c r="Q2140" s="447" t="s">
        <v>226</v>
      </c>
      <c r="R2140" s="447" t="s">
        <v>226</v>
      </c>
      <c r="S2140" s="447" t="s">
        <v>226</v>
      </c>
      <c r="T2140" s="447" t="s">
        <v>226</v>
      </c>
      <c r="U2140" s="447" t="s">
        <v>225</v>
      </c>
      <c r="V2140" s="447" t="s">
        <v>225</v>
      </c>
      <c r="W2140" s="447" t="s">
        <v>225</v>
      </c>
      <c r="X2140" s="447" t="s">
        <v>225</v>
      </c>
      <c r="Y2140" s="447" t="s">
        <v>225</v>
      </c>
      <c r="Z2140" s="447" t="s">
        <v>225</v>
      </c>
      <c r="AA2140" s="447" t="s">
        <v>293</v>
      </c>
      <c r="AB2140" s="447" t="s">
        <v>293</v>
      </c>
      <c r="AC2140" s="447" t="s">
        <v>293</v>
      </c>
      <c r="AD2140" s="447" t="s">
        <v>293</v>
      </c>
      <c r="AE2140" s="447" t="s">
        <v>293</v>
      </c>
      <c r="AF2140" s="447" t="s">
        <v>293</v>
      </c>
      <c r="AG2140" s="447" t="s">
        <v>293</v>
      </c>
      <c r="AH2140" s="447" t="s">
        <v>293</v>
      </c>
      <c r="AI2140" s="447" t="s">
        <v>293</v>
      </c>
      <c r="AJ2140" s="447" t="s">
        <v>293</v>
      </c>
      <c r="AK2140" s="447" t="s">
        <v>293</v>
      </c>
      <c r="AL2140" s="447" t="s">
        <v>293</v>
      </c>
      <c r="AM2140" s="447" t="s">
        <v>293</v>
      </c>
      <c r="AN2140" s="447" t="s">
        <v>293</v>
      </c>
      <c r="AO2140" s="447" t="s">
        <v>293</v>
      </c>
      <c r="AP2140" s="447" t="s">
        <v>293</v>
      </c>
      <c r="AQ2140" s="447" t="s">
        <v>293</v>
      </c>
      <c r="AR2140" s="447" t="s">
        <v>293</v>
      </c>
      <c r="AS2140" s="447" t="s">
        <v>293</v>
      </c>
      <c r="AT2140" s="447" t="s">
        <v>293</v>
      </c>
      <c r="AU2140" s="447" t="s">
        <v>293</v>
      </c>
      <c r="AV2140" s="447" t="s">
        <v>293</v>
      </c>
      <c r="AW2140" s="447" t="s">
        <v>293</v>
      </c>
      <c r="AX2140" s="447" t="s">
        <v>293</v>
      </c>
    </row>
    <row r="2141" spans="1:50" x14ac:dyDescent="0.3">
      <c r="A2141" s="447">
        <v>706878</v>
      </c>
      <c r="B2141" s="447" t="s">
        <v>318</v>
      </c>
      <c r="C2141" s="447" t="s">
        <v>226</v>
      </c>
      <c r="D2141" s="447" t="s">
        <v>226</v>
      </c>
      <c r="E2141" s="447" t="s">
        <v>226</v>
      </c>
      <c r="F2141" s="447" t="s">
        <v>226</v>
      </c>
      <c r="G2141" s="447" t="s">
        <v>226</v>
      </c>
      <c r="H2141" s="447" t="s">
        <v>226</v>
      </c>
      <c r="I2141" s="447" t="s">
        <v>224</v>
      </c>
      <c r="J2141" s="447" t="s">
        <v>226</v>
      </c>
      <c r="K2141" s="447" t="s">
        <v>226</v>
      </c>
      <c r="L2141" s="447" t="s">
        <v>226</v>
      </c>
      <c r="M2141" s="447" t="s">
        <v>226</v>
      </c>
      <c r="N2141" s="447" t="s">
        <v>226</v>
      </c>
      <c r="O2141" s="447" t="s">
        <v>226</v>
      </c>
      <c r="P2141" s="447" t="s">
        <v>226</v>
      </c>
      <c r="Q2141" s="447" t="s">
        <v>226</v>
      </c>
      <c r="R2141" s="447" t="s">
        <v>226</v>
      </c>
      <c r="S2141" s="447" t="s">
        <v>226</v>
      </c>
      <c r="T2141" s="447" t="s">
        <v>226</v>
      </c>
      <c r="U2141" s="447" t="s">
        <v>225</v>
      </c>
      <c r="V2141" s="447" t="s">
        <v>225</v>
      </c>
      <c r="W2141" s="447" t="s">
        <v>225</v>
      </c>
      <c r="X2141" s="447" t="s">
        <v>225</v>
      </c>
      <c r="Y2141" s="447" t="s">
        <v>225</v>
      </c>
      <c r="Z2141" s="447" t="s">
        <v>225</v>
      </c>
      <c r="AA2141" s="447" t="s">
        <v>293</v>
      </c>
      <c r="AB2141" s="447" t="s">
        <v>293</v>
      </c>
      <c r="AC2141" s="447" t="s">
        <v>293</v>
      </c>
      <c r="AD2141" s="447" t="s">
        <v>293</v>
      </c>
      <c r="AE2141" s="447" t="s">
        <v>293</v>
      </c>
      <c r="AF2141" s="447" t="s">
        <v>293</v>
      </c>
      <c r="AG2141" s="447" t="s">
        <v>293</v>
      </c>
      <c r="AH2141" s="447" t="s">
        <v>293</v>
      </c>
      <c r="AI2141" s="447" t="s">
        <v>293</v>
      </c>
      <c r="AJ2141" s="447" t="s">
        <v>293</v>
      </c>
      <c r="AK2141" s="447" t="s">
        <v>293</v>
      </c>
      <c r="AL2141" s="447" t="s">
        <v>293</v>
      </c>
      <c r="AM2141" s="447" t="s">
        <v>293</v>
      </c>
      <c r="AN2141" s="447" t="s">
        <v>293</v>
      </c>
      <c r="AO2141" s="447" t="s">
        <v>293</v>
      </c>
      <c r="AP2141" s="447" t="s">
        <v>293</v>
      </c>
      <c r="AQ2141" s="447" t="s">
        <v>293</v>
      </c>
      <c r="AR2141" s="447" t="s">
        <v>293</v>
      </c>
      <c r="AS2141" s="447" t="s">
        <v>293</v>
      </c>
      <c r="AT2141" s="447" t="s">
        <v>293</v>
      </c>
      <c r="AU2141" s="447" t="s">
        <v>293</v>
      </c>
      <c r="AV2141" s="447" t="s">
        <v>293</v>
      </c>
      <c r="AW2141" s="447" t="s">
        <v>293</v>
      </c>
      <c r="AX2141" s="447" t="s">
        <v>293</v>
      </c>
    </row>
    <row r="2142" spans="1:50" x14ac:dyDescent="0.3">
      <c r="A2142" s="447">
        <v>706882</v>
      </c>
      <c r="B2142" s="447" t="s">
        <v>318</v>
      </c>
      <c r="C2142" s="447" t="s">
        <v>226</v>
      </c>
      <c r="D2142" s="447" t="s">
        <v>226</v>
      </c>
      <c r="E2142" s="447" t="s">
        <v>226</v>
      </c>
      <c r="F2142" s="447" t="s">
        <v>226</v>
      </c>
      <c r="G2142" s="447" t="s">
        <v>226</v>
      </c>
      <c r="H2142" s="447" t="s">
        <v>226</v>
      </c>
      <c r="I2142" s="447" t="s">
        <v>226</v>
      </c>
      <c r="J2142" s="447" t="s">
        <v>226</v>
      </c>
      <c r="K2142" s="447" t="s">
        <v>225</v>
      </c>
      <c r="L2142" s="447" t="s">
        <v>226</v>
      </c>
      <c r="M2142" s="447" t="s">
        <v>226</v>
      </c>
      <c r="N2142" s="447" t="s">
        <v>226</v>
      </c>
      <c r="O2142" s="447" t="s">
        <v>226</v>
      </c>
      <c r="P2142" s="447" t="s">
        <v>226</v>
      </c>
      <c r="Q2142" s="447" t="s">
        <v>225</v>
      </c>
      <c r="R2142" s="447" t="s">
        <v>226</v>
      </c>
      <c r="S2142" s="447" t="s">
        <v>226</v>
      </c>
      <c r="T2142" s="447" t="s">
        <v>226</v>
      </c>
      <c r="U2142" s="447" t="s">
        <v>225</v>
      </c>
      <c r="V2142" s="447" t="s">
        <v>225</v>
      </c>
      <c r="W2142" s="447" t="s">
        <v>225</v>
      </c>
      <c r="X2142" s="447" t="s">
        <v>225</v>
      </c>
      <c r="Y2142" s="447" t="s">
        <v>225</v>
      </c>
      <c r="Z2142" s="447" t="s">
        <v>225</v>
      </c>
      <c r="AA2142" s="447" t="s">
        <v>293</v>
      </c>
      <c r="AB2142" s="447" t="s">
        <v>293</v>
      </c>
      <c r="AC2142" s="447" t="s">
        <v>293</v>
      </c>
      <c r="AD2142" s="447" t="s">
        <v>293</v>
      </c>
      <c r="AE2142" s="447" t="s">
        <v>293</v>
      </c>
      <c r="AF2142" s="447" t="s">
        <v>293</v>
      </c>
      <c r="AG2142" s="447" t="s">
        <v>293</v>
      </c>
      <c r="AH2142" s="447" t="s">
        <v>293</v>
      </c>
      <c r="AI2142" s="447" t="s">
        <v>293</v>
      </c>
      <c r="AJ2142" s="447" t="s">
        <v>293</v>
      </c>
      <c r="AK2142" s="447" t="s">
        <v>293</v>
      </c>
      <c r="AL2142" s="447" t="s">
        <v>293</v>
      </c>
      <c r="AM2142" s="447" t="s">
        <v>293</v>
      </c>
      <c r="AN2142" s="447" t="s">
        <v>293</v>
      </c>
      <c r="AO2142" s="447" t="s">
        <v>293</v>
      </c>
      <c r="AP2142" s="447" t="s">
        <v>293</v>
      </c>
      <c r="AQ2142" s="447" t="s">
        <v>293</v>
      </c>
      <c r="AR2142" s="447" t="s">
        <v>293</v>
      </c>
      <c r="AS2142" s="447" t="s">
        <v>293</v>
      </c>
      <c r="AT2142" s="447" t="s">
        <v>293</v>
      </c>
      <c r="AU2142" s="447" t="s">
        <v>293</v>
      </c>
      <c r="AV2142" s="447" t="s">
        <v>293</v>
      </c>
      <c r="AW2142" s="447" t="s">
        <v>293</v>
      </c>
      <c r="AX2142" s="447" t="s">
        <v>293</v>
      </c>
    </row>
    <row r="2143" spans="1:50" x14ac:dyDescent="0.3">
      <c r="A2143" s="447">
        <v>706892</v>
      </c>
      <c r="B2143" s="447" t="s">
        <v>318</v>
      </c>
      <c r="C2143" s="447" t="s">
        <v>226</v>
      </c>
      <c r="D2143" s="447" t="s">
        <v>226</v>
      </c>
      <c r="E2143" s="447" t="s">
        <v>226</v>
      </c>
      <c r="F2143" s="447" t="s">
        <v>226</v>
      </c>
      <c r="G2143" s="447" t="s">
        <v>226</v>
      </c>
      <c r="H2143" s="447" t="s">
        <v>226</v>
      </c>
      <c r="I2143" s="447" t="s">
        <v>226</v>
      </c>
      <c r="J2143" s="447" t="s">
        <v>226</v>
      </c>
      <c r="K2143" s="447" t="s">
        <v>226</v>
      </c>
      <c r="L2143" s="447" t="s">
        <v>226</v>
      </c>
      <c r="M2143" s="447" t="s">
        <v>226</v>
      </c>
      <c r="N2143" s="447" t="s">
        <v>226</v>
      </c>
      <c r="O2143" s="447" t="s">
        <v>226</v>
      </c>
      <c r="P2143" s="447" t="s">
        <v>226</v>
      </c>
      <c r="Q2143" s="447" t="s">
        <v>226</v>
      </c>
      <c r="R2143" s="447" t="s">
        <v>226</v>
      </c>
      <c r="S2143" s="447" t="s">
        <v>226</v>
      </c>
      <c r="T2143" s="447" t="s">
        <v>226</v>
      </c>
      <c r="U2143" s="447" t="s">
        <v>225</v>
      </c>
      <c r="V2143" s="447" t="s">
        <v>225</v>
      </c>
      <c r="W2143" s="447" t="s">
        <v>225</v>
      </c>
      <c r="X2143" s="447" t="s">
        <v>225</v>
      </c>
      <c r="Y2143" s="447" t="s">
        <v>225</v>
      </c>
      <c r="Z2143" s="447" t="s">
        <v>225</v>
      </c>
      <c r="AA2143" s="447" t="s">
        <v>293</v>
      </c>
      <c r="AB2143" s="447" t="s">
        <v>293</v>
      </c>
      <c r="AC2143" s="447" t="s">
        <v>293</v>
      </c>
      <c r="AD2143" s="447" t="s">
        <v>293</v>
      </c>
      <c r="AE2143" s="447" t="s">
        <v>293</v>
      </c>
      <c r="AF2143" s="447" t="s">
        <v>293</v>
      </c>
      <c r="AG2143" s="447" t="s">
        <v>293</v>
      </c>
      <c r="AH2143" s="447" t="s">
        <v>293</v>
      </c>
      <c r="AI2143" s="447" t="s">
        <v>293</v>
      </c>
      <c r="AJ2143" s="447" t="s">
        <v>293</v>
      </c>
      <c r="AK2143" s="447" t="s">
        <v>293</v>
      </c>
      <c r="AL2143" s="447" t="s">
        <v>293</v>
      </c>
      <c r="AM2143" s="447" t="s">
        <v>293</v>
      </c>
      <c r="AN2143" s="447" t="s">
        <v>293</v>
      </c>
      <c r="AO2143" s="447" t="s">
        <v>293</v>
      </c>
      <c r="AP2143" s="447" t="s">
        <v>293</v>
      </c>
      <c r="AQ2143" s="447" t="s">
        <v>293</v>
      </c>
      <c r="AR2143" s="447" t="s">
        <v>293</v>
      </c>
      <c r="AS2143" s="447" t="s">
        <v>293</v>
      </c>
      <c r="AT2143" s="447" t="s">
        <v>293</v>
      </c>
      <c r="AU2143" s="447" t="s">
        <v>293</v>
      </c>
      <c r="AV2143" s="447" t="s">
        <v>293</v>
      </c>
      <c r="AW2143" s="447" t="s">
        <v>293</v>
      </c>
      <c r="AX2143" s="447" t="s">
        <v>293</v>
      </c>
    </row>
    <row r="2144" spans="1:50" x14ac:dyDescent="0.3">
      <c r="A2144" s="447">
        <v>706903</v>
      </c>
      <c r="B2144" s="447" t="s">
        <v>318</v>
      </c>
      <c r="C2144" s="447" t="s">
        <v>226</v>
      </c>
      <c r="D2144" s="447" t="s">
        <v>226</v>
      </c>
      <c r="E2144" s="447" t="s">
        <v>226</v>
      </c>
      <c r="F2144" s="447" t="s">
        <v>226</v>
      </c>
      <c r="G2144" s="447" t="s">
        <v>226</v>
      </c>
      <c r="H2144" s="447" t="s">
        <v>226</v>
      </c>
      <c r="I2144" s="447" t="s">
        <v>226</v>
      </c>
      <c r="J2144" s="447" t="s">
        <v>226</v>
      </c>
      <c r="K2144" s="447" t="s">
        <v>225</v>
      </c>
      <c r="L2144" s="447" t="s">
        <v>226</v>
      </c>
      <c r="M2144" s="447" t="s">
        <v>225</v>
      </c>
      <c r="N2144" s="447" t="s">
        <v>226</v>
      </c>
      <c r="O2144" s="447" t="s">
        <v>225</v>
      </c>
      <c r="P2144" s="447" t="s">
        <v>225</v>
      </c>
      <c r="Q2144" s="447" t="s">
        <v>226</v>
      </c>
      <c r="R2144" s="447" t="s">
        <v>225</v>
      </c>
      <c r="S2144" s="447" t="s">
        <v>226</v>
      </c>
      <c r="T2144" s="447" t="s">
        <v>226</v>
      </c>
      <c r="U2144" s="447" t="s">
        <v>225</v>
      </c>
      <c r="V2144" s="447" t="s">
        <v>225</v>
      </c>
      <c r="W2144" s="447" t="s">
        <v>225</v>
      </c>
      <c r="X2144" s="447" t="s">
        <v>225</v>
      </c>
      <c r="Y2144" s="447" t="s">
        <v>225</v>
      </c>
      <c r="Z2144" s="447" t="s">
        <v>225</v>
      </c>
      <c r="AA2144" s="447" t="s">
        <v>293</v>
      </c>
      <c r="AB2144" s="447" t="s">
        <v>293</v>
      </c>
      <c r="AC2144" s="447" t="s">
        <v>293</v>
      </c>
      <c r="AD2144" s="447" t="s">
        <v>293</v>
      </c>
      <c r="AE2144" s="447" t="s">
        <v>293</v>
      </c>
      <c r="AF2144" s="447" t="s">
        <v>293</v>
      </c>
      <c r="AG2144" s="447" t="s">
        <v>293</v>
      </c>
      <c r="AH2144" s="447" t="s">
        <v>293</v>
      </c>
      <c r="AI2144" s="447" t="s">
        <v>293</v>
      </c>
      <c r="AJ2144" s="447" t="s">
        <v>293</v>
      </c>
      <c r="AK2144" s="447" t="s">
        <v>293</v>
      </c>
      <c r="AL2144" s="447" t="s">
        <v>293</v>
      </c>
      <c r="AM2144" s="447" t="s">
        <v>293</v>
      </c>
      <c r="AN2144" s="447" t="s">
        <v>293</v>
      </c>
      <c r="AO2144" s="447" t="s">
        <v>293</v>
      </c>
      <c r="AP2144" s="447" t="s">
        <v>293</v>
      </c>
      <c r="AQ2144" s="447" t="s">
        <v>293</v>
      </c>
      <c r="AR2144" s="447" t="s">
        <v>293</v>
      </c>
      <c r="AS2144" s="447" t="s">
        <v>293</v>
      </c>
      <c r="AT2144" s="447" t="s">
        <v>293</v>
      </c>
      <c r="AU2144" s="447" t="s">
        <v>293</v>
      </c>
      <c r="AV2144" s="447" t="s">
        <v>293</v>
      </c>
      <c r="AW2144" s="447" t="s">
        <v>293</v>
      </c>
      <c r="AX2144" s="447" t="s">
        <v>293</v>
      </c>
    </row>
    <row r="2145" spans="1:50" x14ac:dyDescent="0.3">
      <c r="A2145" s="447">
        <v>706908</v>
      </c>
      <c r="B2145" s="447" t="s">
        <v>318</v>
      </c>
      <c r="C2145" s="447" t="s">
        <v>226</v>
      </c>
      <c r="D2145" s="447" t="s">
        <v>226</v>
      </c>
      <c r="E2145" s="447" t="s">
        <v>224</v>
      </c>
      <c r="F2145" s="447" t="s">
        <v>226</v>
      </c>
      <c r="G2145" s="447" t="s">
        <v>226</v>
      </c>
      <c r="H2145" s="447" t="s">
        <v>226</v>
      </c>
      <c r="I2145" s="447" t="s">
        <v>226</v>
      </c>
      <c r="J2145" s="447" t="s">
        <v>226</v>
      </c>
      <c r="K2145" s="447" t="s">
        <v>226</v>
      </c>
      <c r="L2145" s="447" t="s">
        <v>226</v>
      </c>
      <c r="M2145" s="447" t="s">
        <v>226</v>
      </c>
      <c r="N2145" s="447" t="s">
        <v>226</v>
      </c>
      <c r="O2145" s="447" t="s">
        <v>226</v>
      </c>
      <c r="P2145" s="447" t="s">
        <v>226</v>
      </c>
      <c r="Q2145" s="447" t="s">
        <v>225</v>
      </c>
      <c r="R2145" s="447" t="s">
        <v>226</v>
      </c>
      <c r="S2145" s="447" t="s">
        <v>226</v>
      </c>
      <c r="T2145" s="447" t="s">
        <v>226</v>
      </c>
      <c r="U2145" s="447" t="s">
        <v>225</v>
      </c>
      <c r="V2145" s="447" t="s">
        <v>225</v>
      </c>
      <c r="W2145" s="447" t="s">
        <v>225</v>
      </c>
      <c r="X2145" s="447" t="s">
        <v>225</v>
      </c>
      <c r="Y2145" s="447" t="s">
        <v>225</v>
      </c>
      <c r="Z2145" s="447" t="s">
        <v>225</v>
      </c>
      <c r="AA2145" s="447" t="s">
        <v>293</v>
      </c>
      <c r="AB2145" s="447" t="s">
        <v>293</v>
      </c>
      <c r="AC2145" s="447" t="s">
        <v>293</v>
      </c>
      <c r="AD2145" s="447" t="s">
        <v>293</v>
      </c>
      <c r="AE2145" s="447" t="s">
        <v>293</v>
      </c>
      <c r="AF2145" s="447" t="s">
        <v>293</v>
      </c>
      <c r="AG2145" s="447" t="s">
        <v>293</v>
      </c>
      <c r="AH2145" s="447" t="s">
        <v>293</v>
      </c>
      <c r="AI2145" s="447" t="s">
        <v>293</v>
      </c>
      <c r="AJ2145" s="447" t="s">
        <v>293</v>
      </c>
      <c r="AK2145" s="447" t="s">
        <v>293</v>
      </c>
      <c r="AL2145" s="447" t="s">
        <v>293</v>
      </c>
      <c r="AM2145" s="447" t="s">
        <v>293</v>
      </c>
      <c r="AN2145" s="447" t="s">
        <v>293</v>
      </c>
      <c r="AO2145" s="447" t="s">
        <v>293</v>
      </c>
      <c r="AP2145" s="447" t="s">
        <v>293</v>
      </c>
      <c r="AQ2145" s="447" t="s">
        <v>293</v>
      </c>
      <c r="AR2145" s="447" t="s">
        <v>293</v>
      </c>
      <c r="AS2145" s="447" t="s">
        <v>293</v>
      </c>
      <c r="AT2145" s="447" t="s">
        <v>293</v>
      </c>
      <c r="AU2145" s="447" t="s">
        <v>293</v>
      </c>
      <c r="AV2145" s="447" t="s">
        <v>293</v>
      </c>
      <c r="AW2145" s="447" t="s">
        <v>293</v>
      </c>
      <c r="AX2145" s="447" t="s">
        <v>293</v>
      </c>
    </row>
    <row r="2146" spans="1:50" x14ac:dyDescent="0.3">
      <c r="A2146" s="447">
        <v>706911</v>
      </c>
      <c r="B2146" s="447" t="s">
        <v>318</v>
      </c>
      <c r="C2146" s="447" t="s">
        <v>226</v>
      </c>
      <c r="D2146" s="447" t="s">
        <v>226</v>
      </c>
      <c r="E2146" s="447" t="s">
        <v>224</v>
      </c>
      <c r="F2146" s="447" t="s">
        <v>226</v>
      </c>
      <c r="G2146" s="447" t="s">
        <v>226</v>
      </c>
      <c r="H2146" s="447" t="s">
        <v>226</v>
      </c>
      <c r="I2146" s="447" t="s">
        <v>226</v>
      </c>
      <c r="J2146" s="447" t="s">
        <v>226</v>
      </c>
      <c r="K2146" s="447" t="s">
        <v>226</v>
      </c>
      <c r="L2146" s="447" t="s">
        <v>226</v>
      </c>
      <c r="M2146" s="447" t="s">
        <v>226</v>
      </c>
      <c r="N2146" s="447" t="s">
        <v>226</v>
      </c>
      <c r="O2146" s="447" t="s">
        <v>225</v>
      </c>
      <c r="P2146" s="447" t="s">
        <v>225</v>
      </c>
      <c r="Q2146" s="447" t="s">
        <v>225</v>
      </c>
      <c r="R2146" s="447" t="s">
        <v>226</v>
      </c>
      <c r="S2146" s="447" t="s">
        <v>225</v>
      </c>
      <c r="T2146" s="447" t="s">
        <v>226</v>
      </c>
      <c r="U2146" s="447" t="s">
        <v>225</v>
      </c>
      <c r="V2146" s="447" t="s">
        <v>225</v>
      </c>
      <c r="W2146" s="447" t="s">
        <v>225</v>
      </c>
      <c r="X2146" s="447" t="s">
        <v>225</v>
      </c>
      <c r="Y2146" s="447" t="s">
        <v>225</v>
      </c>
      <c r="Z2146" s="447" t="s">
        <v>225</v>
      </c>
      <c r="AA2146" s="447" t="s">
        <v>293</v>
      </c>
      <c r="AB2146" s="447" t="s">
        <v>293</v>
      </c>
      <c r="AC2146" s="447" t="s">
        <v>293</v>
      </c>
      <c r="AD2146" s="447" t="s">
        <v>293</v>
      </c>
      <c r="AE2146" s="447" t="s">
        <v>293</v>
      </c>
      <c r="AF2146" s="447" t="s">
        <v>293</v>
      </c>
      <c r="AG2146" s="447" t="s">
        <v>293</v>
      </c>
      <c r="AH2146" s="447" t="s">
        <v>293</v>
      </c>
      <c r="AI2146" s="447" t="s">
        <v>293</v>
      </c>
      <c r="AJ2146" s="447" t="s">
        <v>293</v>
      </c>
      <c r="AK2146" s="447" t="s">
        <v>293</v>
      </c>
      <c r="AL2146" s="447" t="s">
        <v>293</v>
      </c>
      <c r="AM2146" s="447" t="s">
        <v>293</v>
      </c>
      <c r="AN2146" s="447" t="s">
        <v>293</v>
      </c>
      <c r="AO2146" s="447" t="s">
        <v>293</v>
      </c>
      <c r="AP2146" s="447" t="s">
        <v>293</v>
      </c>
      <c r="AQ2146" s="447" t="s">
        <v>293</v>
      </c>
      <c r="AR2146" s="447" t="s">
        <v>293</v>
      </c>
      <c r="AS2146" s="447" t="s">
        <v>293</v>
      </c>
      <c r="AT2146" s="447" t="s">
        <v>293</v>
      </c>
      <c r="AU2146" s="447" t="s">
        <v>293</v>
      </c>
      <c r="AV2146" s="447" t="s">
        <v>293</v>
      </c>
      <c r="AW2146" s="447" t="s">
        <v>293</v>
      </c>
      <c r="AX2146" s="447" t="s">
        <v>293</v>
      </c>
    </row>
    <row r="2147" spans="1:50" x14ac:dyDescent="0.3">
      <c r="A2147" s="447">
        <v>706955</v>
      </c>
      <c r="B2147" s="447" t="s">
        <v>318</v>
      </c>
      <c r="C2147" s="447" t="s">
        <v>226</v>
      </c>
      <c r="D2147" s="447" t="s">
        <v>226</v>
      </c>
      <c r="E2147" s="447" t="s">
        <v>226</v>
      </c>
      <c r="F2147" s="447" t="s">
        <v>226</v>
      </c>
      <c r="G2147" s="447" t="s">
        <v>226</v>
      </c>
      <c r="H2147" s="447" t="s">
        <v>224</v>
      </c>
      <c r="I2147" s="447" t="s">
        <v>226</v>
      </c>
      <c r="J2147" s="447" t="s">
        <v>224</v>
      </c>
      <c r="K2147" s="447" t="s">
        <v>226</v>
      </c>
      <c r="L2147" s="447" t="s">
        <v>226</v>
      </c>
      <c r="M2147" s="447" t="s">
        <v>224</v>
      </c>
      <c r="N2147" s="447" t="s">
        <v>226</v>
      </c>
      <c r="O2147" s="447" t="s">
        <v>226</v>
      </c>
      <c r="P2147" s="447" t="s">
        <v>226</v>
      </c>
      <c r="Q2147" s="447" t="s">
        <v>226</v>
      </c>
      <c r="R2147" s="447" t="s">
        <v>226</v>
      </c>
      <c r="S2147" s="447" t="s">
        <v>226</v>
      </c>
      <c r="T2147" s="447" t="s">
        <v>226</v>
      </c>
      <c r="U2147" s="447" t="s">
        <v>225</v>
      </c>
      <c r="V2147" s="447" t="s">
        <v>225</v>
      </c>
      <c r="W2147" s="447" t="s">
        <v>225</v>
      </c>
      <c r="X2147" s="447" t="s">
        <v>225</v>
      </c>
      <c r="Y2147" s="447" t="s">
        <v>225</v>
      </c>
      <c r="Z2147" s="447" t="s">
        <v>225</v>
      </c>
      <c r="AA2147" s="447" t="s">
        <v>293</v>
      </c>
      <c r="AB2147" s="447" t="s">
        <v>293</v>
      </c>
      <c r="AC2147" s="447" t="s">
        <v>293</v>
      </c>
      <c r="AD2147" s="447" t="s">
        <v>293</v>
      </c>
      <c r="AE2147" s="447" t="s">
        <v>293</v>
      </c>
      <c r="AF2147" s="447" t="s">
        <v>293</v>
      </c>
      <c r="AG2147" s="447" t="s">
        <v>293</v>
      </c>
      <c r="AH2147" s="447" t="s">
        <v>293</v>
      </c>
      <c r="AI2147" s="447" t="s">
        <v>293</v>
      </c>
      <c r="AJ2147" s="447" t="s">
        <v>293</v>
      </c>
      <c r="AK2147" s="447" t="s">
        <v>293</v>
      </c>
      <c r="AL2147" s="447" t="s">
        <v>293</v>
      </c>
      <c r="AM2147" s="447" t="s">
        <v>293</v>
      </c>
      <c r="AN2147" s="447" t="s">
        <v>293</v>
      </c>
      <c r="AO2147" s="447" t="s">
        <v>293</v>
      </c>
      <c r="AP2147" s="447" t="s">
        <v>293</v>
      </c>
      <c r="AQ2147" s="447" t="s">
        <v>293</v>
      </c>
      <c r="AR2147" s="447" t="s">
        <v>293</v>
      </c>
      <c r="AS2147" s="447" t="s">
        <v>293</v>
      </c>
      <c r="AT2147" s="447" t="s">
        <v>293</v>
      </c>
      <c r="AU2147" s="447" t="s">
        <v>293</v>
      </c>
      <c r="AV2147" s="447" t="s">
        <v>293</v>
      </c>
      <c r="AW2147" s="447" t="s">
        <v>293</v>
      </c>
      <c r="AX2147" s="447" t="s">
        <v>293</v>
      </c>
    </row>
    <row r="2148" spans="1:50" x14ac:dyDescent="0.3">
      <c r="A2148" s="447">
        <v>706988</v>
      </c>
      <c r="B2148" s="447" t="s">
        <v>318</v>
      </c>
      <c r="C2148" s="447" t="s">
        <v>226</v>
      </c>
      <c r="D2148" s="447" t="s">
        <v>226</v>
      </c>
      <c r="E2148" s="447" t="s">
        <v>224</v>
      </c>
      <c r="F2148" s="447" t="s">
        <v>226</v>
      </c>
      <c r="G2148" s="447" t="s">
        <v>226</v>
      </c>
      <c r="H2148" s="447" t="s">
        <v>224</v>
      </c>
      <c r="I2148" s="447" t="s">
        <v>226</v>
      </c>
      <c r="J2148" s="447" t="s">
        <v>226</v>
      </c>
      <c r="K2148" s="447" t="s">
        <v>224</v>
      </c>
      <c r="L2148" s="447" t="s">
        <v>226</v>
      </c>
      <c r="M2148" s="447" t="s">
        <v>226</v>
      </c>
      <c r="N2148" s="447" t="s">
        <v>224</v>
      </c>
      <c r="O2148" s="447" t="s">
        <v>226</v>
      </c>
      <c r="P2148" s="447" t="s">
        <v>226</v>
      </c>
      <c r="Q2148" s="447" t="s">
        <v>226</v>
      </c>
      <c r="R2148" s="447" t="s">
        <v>226</v>
      </c>
      <c r="S2148" s="447" t="s">
        <v>226</v>
      </c>
      <c r="T2148" s="447" t="s">
        <v>226</v>
      </c>
      <c r="U2148" s="447" t="s">
        <v>225</v>
      </c>
      <c r="V2148" s="447" t="s">
        <v>225</v>
      </c>
      <c r="W2148" s="447" t="s">
        <v>225</v>
      </c>
      <c r="X2148" s="447" t="s">
        <v>225</v>
      </c>
      <c r="Y2148" s="447" t="s">
        <v>225</v>
      </c>
      <c r="Z2148" s="447" t="s">
        <v>225</v>
      </c>
      <c r="AA2148" s="447" t="s">
        <v>293</v>
      </c>
      <c r="AB2148" s="447" t="s">
        <v>293</v>
      </c>
      <c r="AC2148" s="447" t="s">
        <v>293</v>
      </c>
      <c r="AD2148" s="447" t="s">
        <v>293</v>
      </c>
      <c r="AE2148" s="447" t="s">
        <v>293</v>
      </c>
      <c r="AF2148" s="447" t="s">
        <v>293</v>
      </c>
      <c r="AG2148" s="447" t="s">
        <v>293</v>
      </c>
      <c r="AH2148" s="447" t="s">
        <v>293</v>
      </c>
      <c r="AI2148" s="447" t="s">
        <v>293</v>
      </c>
      <c r="AJ2148" s="447" t="s">
        <v>293</v>
      </c>
      <c r="AK2148" s="447" t="s">
        <v>293</v>
      </c>
      <c r="AL2148" s="447" t="s">
        <v>293</v>
      </c>
      <c r="AM2148" s="447" t="s">
        <v>293</v>
      </c>
      <c r="AN2148" s="447" t="s">
        <v>293</v>
      </c>
      <c r="AO2148" s="447" t="s">
        <v>293</v>
      </c>
      <c r="AP2148" s="447" t="s">
        <v>293</v>
      </c>
      <c r="AQ2148" s="447" t="s">
        <v>293</v>
      </c>
      <c r="AR2148" s="447" t="s">
        <v>293</v>
      </c>
      <c r="AS2148" s="447" t="s">
        <v>293</v>
      </c>
      <c r="AT2148" s="447" t="s">
        <v>293</v>
      </c>
      <c r="AU2148" s="447" t="s">
        <v>293</v>
      </c>
      <c r="AV2148" s="447" t="s">
        <v>293</v>
      </c>
      <c r="AW2148" s="447" t="s">
        <v>293</v>
      </c>
      <c r="AX2148" s="447" t="s">
        <v>293</v>
      </c>
    </row>
    <row r="2149" spans="1:50" x14ac:dyDescent="0.3">
      <c r="A2149" s="447">
        <v>707027</v>
      </c>
      <c r="B2149" s="447" t="s">
        <v>318</v>
      </c>
      <c r="C2149" s="447" t="s">
        <v>226</v>
      </c>
      <c r="D2149" s="447" t="s">
        <v>226</v>
      </c>
      <c r="E2149" s="447" t="s">
        <v>226</v>
      </c>
      <c r="F2149" s="447" t="s">
        <v>226</v>
      </c>
      <c r="G2149" s="447" t="s">
        <v>226</v>
      </c>
      <c r="H2149" s="447" t="s">
        <v>224</v>
      </c>
      <c r="I2149" s="447" t="s">
        <v>226</v>
      </c>
      <c r="J2149" s="447" t="s">
        <v>226</v>
      </c>
      <c r="K2149" s="447" t="s">
        <v>226</v>
      </c>
      <c r="L2149" s="447" t="s">
        <v>226</v>
      </c>
      <c r="M2149" s="447" t="s">
        <v>226</v>
      </c>
      <c r="N2149" s="447" t="s">
        <v>226</v>
      </c>
      <c r="O2149" s="447" t="s">
        <v>226</v>
      </c>
      <c r="P2149" s="447" t="s">
        <v>226</v>
      </c>
      <c r="Q2149" s="447" t="s">
        <v>226</v>
      </c>
      <c r="R2149" s="447" t="s">
        <v>226</v>
      </c>
      <c r="S2149" s="447" t="s">
        <v>226</v>
      </c>
      <c r="T2149" s="447" t="s">
        <v>226</v>
      </c>
      <c r="U2149" s="447" t="s">
        <v>225</v>
      </c>
      <c r="V2149" s="447" t="s">
        <v>225</v>
      </c>
      <c r="W2149" s="447" t="s">
        <v>225</v>
      </c>
      <c r="X2149" s="447" t="s">
        <v>225</v>
      </c>
      <c r="Y2149" s="447" t="s">
        <v>225</v>
      </c>
      <c r="Z2149" s="447" t="s">
        <v>225</v>
      </c>
      <c r="AA2149" s="447" t="s">
        <v>293</v>
      </c>
      <c r="AB2149" s="447" t="s">
        <v>293</v>
      </c>
      <c r="AC2149" s="447" t="s">
        <v>293</v>
      </c>
      <c r="AD2149" s="447" t="s">
        <v>293</v>
      </c>
      <c r="AE2149" s="447" t="s">
        <v>293</v>
      </c>
      <c r="AF2149" s="447" t="s">
        <v>293</v>
      </c>
      <c r="AG2149" s="447" t="s">
        <v>293</v>
      </c>
      <c r="AH2149" s="447" t="s">
        <v>293</v>
      </c>
      <c r="AI2149" s="447" t="s">
        <v>293</v>
      </c>
      <c r="AJ2149" s="447" t="s">
        <v>293</v>
      </c>
      <c r="AK2149" s="447" t="s">
        <v>293</v>
      </c>
      <c r="AL2149" s="447" t="s">
        <v>293</v>
      </c>
      <c r="AM2149" s="447" t="s">
        <v>293</v>
      </c>
      <c r="AN2149" s="447" t="s">
        <v>293</v>
      </c>
      <c r="AO2149" s="447" t="s">
        <v>293</v>
      </c>
      <c r="AP2149" s="447" t="s">
        <v>293</v>
      </c>
      <c r="AQ2149" s="447" t="s">
        <v>293</v>
      </c>
      <c r="AR2149" s="447" t="s">
        <v>293</v>
      </c>
      <c r="AS2149" s="447" t="s">
        <v>293</v>
      </c>
      <c r="AT2149" s="447" t="s">
        <v>293</v>
      </c>
      <c r="AU2149" s="447" t="s">
        <v>293</v>
      </c>
      <c r="AV2149" s="447" t="s">
        <v>293</v>
      </c>
      <c r="AW2149" s="447" t="s">
        <v>293</v>
      </c>
      <c r="AX2149" s="447" t="s">
        <v>293</v>
      </c>
    </row>
    <row r="2150" spans="1:50" x14ac:dyDescent="0.3">
      <c r="A2150" s="447">
        <v>707042</v>
      </c>
      <c r="B2150" s="447" t="s">
        <v>318</v>
      </c>
      <c r="C2150" s="447" t="s">
        <v>226</v>
      </c>
      <c r="D2150" s="447" t="s">
        <v>224</v>
      </c>
      <c r="E2150" s="447" t="s">
        <v>226</v>
      </c>
      <c r="F2150" s="447" t="s">
        <v>226</v>
      </c>
      <c r="G2150" s="447" t="s">
        <v>226</v>
      </c>
      <c r="H2150" s="447" t="s">
        <v>224</v>
      </c>
      <c r="I2150" s="447" t="s">
        <v>226</v>
      </c>
      <c r="J2150" s="447" t="s">
        <v>226</v>
      </c>
      <c r="K2150" s="447" t="s">
        <v>226</v>
      </c>
      <c r="L2150" s="447" t="s">
        <v>226</v>
      </c>
      <c r="M2150" s="447" t="s">
        <v>226</v>
      </c>
      <c r="N2150" s="447" t="s">
        <v>226</v>
      </c>
      <c r="O2150" s="447" t="s">
        <v>226</v>
      </c>
      <c r="P2150" s="447" t="s">
        <v>226</v>
      </c>
      <c r="Q2150" s="447" t="s">
        <v>226</v>
      </c>
      <c r="R2150" s="447" t="s">
        <v>226</v>
      </c>
      <c r="S2150" s="447" t="s">
        <v>226</v>
      </c>
      <c r="T2150" s="447" t="s">
        <v>226</v>
      </c>
      <c r="U2150" s="447" t="s">
        <v>225</v>
      </c>
      <c r="V2150" s="447" t="s">
        <v>225</v>
      </c>
      <c r="W2150" s="447" t="s">
        <v>225</v>
      </c>
      <c r="X2150" s="447" t="s">
        <v>225</v>
      </c>
      <c r="Y2150" s="447" t="s">
        <v>225</v>
      </c>
      <c r="Z2150" s="447" t="s">
        <v>225</v>
      </c>
      <c r="AA2150" s="447" t="s">
        <v>293</v>
      </c>
      <c r="AB2150" s="447" t="s">
        <v>293</v>
      </c>
      <c r="AC2150" s="447" t="s">
        <v>293</v>
      </c>
      <c r="AD2150" s="447" t="s">
        <v>293</v>
      </c>
      <c r="AE2150" s="447" t="s">
        <v>293</v>
      </c>
      <c r="AF2150" s="447" t="s">
        <v>293</v>
      </c>
      <c r="AG2150" s="447" t="s">
        <v>293</v>
      </c>
      <c r="AH2150" s="447" t="s">
        <v>293</v>
      </c>
      <c r="AI2150" s="447" t="s">
        <v>293</v>
      </c>
      <c r="AJ2150" s="447" t="s">
        <v>293</v>
      </c>
      <c r="AK2150" s="447" t="s">
        <v>293</v>
      </c>
      <c r="AL2150" s="447" t="s">
        <v>293</v>
      </c>
      <c r="AM2150" s="447" t="s">
        <v>293</v>
      </c>
      <c r="AN2150" s="447" t="s">
        <v>293</v>
      </c>
      <c r="AO2150" s="447" t="s">
        <v>293</v>
      </c>
      <c r="AP2150" s="447" t="s">
        <v>293</v>
      </c>
      <c r="AQ2150" s="447" t="s">
        <v>293</v>
      </c>
      <c r="AR2150" s="447" t="s">
        <v>293</v>
      </c>
      <c r="AS2150" s="447" t="s">
        <v>293</v>
      </c>
      <c r="AT2150" s="447" t="s">
        <v>293</v>
      </c>
      <c r="AU2150" s="447" t="s">
        <v>293</v>
      </c>
      <c r="AV2150" s="447" t="s">
        <v>293</v>
      </c>
      <c r="AW2150" s="447" t="s">
        <v>293</v>
      </c>
      <c r="AX2150" s="447" t="s">
        <v>293</v>
      </c>
    </row>
    <row r="2151" spans="1:50" x14ac:dyDescent="0.3">
      <c r="A2151" s="447">
        <v>707057</v>
      </c>
      <c r="B2151" s="447" t="s">
        <v>318</v>
      </c>
      <c r="C2151" s="447" t="s">
        <v>226</v>
      </c>
      <c r="D2151" s="447" t="s">
        <v>225</v>
      </c>
      <c r="E2151" s="447" t="s">
        <v>224</v>
      </c>
      <c r="F2151" s="447" t="s">
        <v>226</v>
      </c>
      <c r="G2151" s="447" t="s">
        <v>226</v>
      </c>
      <c r="H2151" s="447" t="s">
        <v>226</v>
      </c>
      <c r="I2151" s="447" t="s">
        <v>226</v>
      </c>
      <c r="J2151" s="447" t="s">
        <v>224</v>
      </c>
      <c r="K2151" s="447" t="s">
        <v>226</v>
      </c>
      <c r="L2151" s="447" t="s">
        <v>226</v>
      </c>
      <c r="M2151" s="447" t="s">
        <v>226</v>
      </c>
      <c r="N2151" s="447" t="s">
        <v>226</v>
      </c>
      <c r="O2151" s="447" t="s">
        <v>226</v>
      </c>
      <c r="P2151" s="447" t="s">
        <v>226</v>
      </c>
      <c r="Q2151" s="447" t="s">
        <v>226</v>
      </c>
      <c r="R2151" s="447" t="s">
        <v>226</v>
      </c>
      <c r="S2151" s="447" t="s">
        <v>226</v>
      </c>
      <c r="T2151" s="447" t="s">
        <v>226</v>
      </c>
      <c r="U2151" s="447" t="s">
        <v>225</v>
      </c>
      <c r="V2151" s="447" t="s">
        <v>225</v>
      </c>
      <c r="W2151" s="447" t="s">
        <v>225</v>
      </c>
      <c r="X2151" s="447" t="s">
        <v>225</v>
      </c>
      <c r="Y2151" s="447" t="s">
        <v>225</v>
      </c>
      <c r="Z2151" s="447" t="s">
        <v>225</v>
      </c>
      <c r="AA2151" s="447" t="s">
        <v>293</v>
      </c>
      <c r="AB2151" s="447" t="s">
        <v>293</v>
      </c>
      <c r="AC2151" s="447" t="s">
        <v>293</v>
      </c>
      <c r="AD2151" s="447" t="s">
        <v>293</v>
      </c>
      <c r="AE2151" s="447" t="s">
        <v>293</v>
      </c>
      <c r="AF2151" s="447" t="s">
        <v>293</v>
      </c>
      <c r="AG2151" s="447" t="s">
        <v>293</v>
      </c>
      <c r="AH2151" s="447" t="s">
        <v>293</v>
      </c>
      <c r="AI2151" s="447" t="s">
        <v>293</v>
      </c>
      <c r="AJ2151" s="447" t="s">
        <v>293</v>
      </c>
      <c r="AK2151" s="447" t="s">
        <v>293</v>
      </c>
      <c r="AL2151" s="447" t="s">
        <v>293</v>
      </c>
      <c r="AM2151" s="447" t="s">
        <v>293</v>
      </c>
      <c r="AN2151" s="447" t="s">
        <v>293</v>
      </c>
      <c r="AO2151" s="447" t="s">
        <v>293</v>
      </c>
      <c r="AP2151" s="447" t="s">
        <v>293</v>
      </c>
      <c r="AQ2151" s="447" t="s">
        <v>293</v>
      </c>
      <c r="AR2151" s="447" t="s">
        <v>293</v>
      </c>
      <c r="AS2151" s="447" t="s">
        <v>293</v>
      </c>
      <c r="AT2151" s="447" t="s">
        <v>293</v>
      </c>
      <c r="AU2151" s="447" t="s">
        <v>293</v>
      </c>
      <c r="AV2151" s="447" t="s">
        <v>293</v>
      </c>
      <c r="AW2151" s="447" t="s">
        <v>293</v>
      </c>
      <c r="AX2151" s="447" t="s">
        <v>293</v>
      </c>
    </row>
    <row r="2152" spans="1:50" x14ac:dyDescent="0.3">
      <c r="A2152" s="447">
        <v>707082</v>
      </c>
      <c r="B2152" s="447" t="s">
        <v>318</v>
      </c>
      <c r="C2152" s="447" t="s">
        <v>226</v>
      </c>
      <c r="D2152" s="447" t="s">
        <v>226</v>
      </c>
      <c r="E2152" s="447" t="s">
        <v>226</v>
      </c>
      <c r="F2152" s="447" t="s">
        <v>226</v>
      </c>
      <c r="G2152" s="447" t="s">
        <v>226</v>
      </c>
      <c r="H2152" s="447" t="s">
        <v>226</v>
      </c>
      <c r="I2152" s="447" t="s">
        <v>226</v>
      </c>
      <c r="J2152" s="447" t="s">
        <v>226</v>
      </c>
      <c r="K2152" s="447" t="s">
        <v>226</v>
      </c>
      <c r="L2152" s="447" t="s">
        <v>226</v>
      </c>
      <c r="M2152" s="447" t="s">
        <v>226</v>
      </c>
      <c r="N2152" s="447" t="s">
        <v>226</v>
      </c>
      <c r="O2152" s="447" t="s">
        <v>226</v>
      </c>
      <c r="P2152" s="447" t="s">
        <v>226</v>
      </c>
      <c r="Q2152" s="447" t="s">
        <v>226</v>
      </c>
      <c r="R2152" s="447" t="s">
        <v>226</v>
      </c>
      <c r="S2152" s="447" t="s">
        <v>226</v>
      </c>
      <c r="T2152" s="447" t="s">
        <v>225</v>
      </c>
      <c r="U2152" s="447" t="s">
        <v>225</v>
      </c>
      <c r="V2152" s="447" t="s">
        <v>225</v>
      </c>
      <c r="W2152" s="447" t="s">
        <v>225</v>
      </c>
      <c r="X2152" s="447" t="s">
        <v>225</v>
      </c>
      <c r="Y2152" s="447" t="s">
        <v>225</v>
      </c>
      <c r="Z2152" s="447" t="s">
        <v>225</v>
      </c>
      <c r="AA2152" s="447" t="s">
        <v>293</v>
      </c>
      <c r="AB2152" s="447" t="s">
        <v>293</v>
      </c>
      <c r="AC2152" s="447" t="s">
        <v>293</v>
      </c>
      <c r="AD2152" s="447" t="s">
        <v>293</v>
      </c>
      <c r="AE2152" s="447" t="s">
        <v>293</v>
      </c>
      <c r="AF2152" s="447" t="s">
        <v>293</v>
      </c>
      <c r="AG2152" s="447" t="s">
        <v>293</v>
      </c>
      <c r="AH2152" s="447" t="s">
        <v>293</v>
      </c>
      <c r="AI2152" s="447" t="s">
        <v>293</v>
      </c>
      <c r="AJ2152" s="447" t="s">
        <v>293</v>
      </c>
      <c r="AK2152" s="447" t="s">
        <v>293</v>
      </c>
      <c r="AL2152" s="447" t="s">
        <v>293</v>
      </c>
      <c r="AM2152" s="447" t="s">
        <v>293</v>
      </c>
      <c r="AN2152" s="447" t="s">
        <v>293</v>
      </c>
      <c r="AO2152" s="447" t="s">
        <v>293</v>
      </c>
      <c r="AP2152" s="447" t="s">
        <v>293</v>
      </c>
      <c r="AQ2152" s="447" t="s">
        <v>293</v>
      </c>
      <c r="AR2152" s="447" t="s">
        <v>293</v>
      </c>
      <c r="AS2152" s="447" t="s">
        <v>293</v>
      </c>
      <c r="AT2152" s="447" t="s">
        <v>293</v>
      </c>
      <c r="AU2152" s="447" t="s">
        <v>293</v>
      </c>
      <c r="AV2152" s="447" t="s">
        <v>293</v>
      </c>
      <c r="AW2152" s="447" t="s">
        <v>293</v>
      </c>
      <c r="AX2152" s="447" t="s">
        <v>293</v>
      </c>
    </row>
    <row r="2153" spans="1:50" x14ac:dyDescent="0.3">
      <c r="A2153" s="447">
        <v>707095</v>
      </c>
      <c r="B2153" s="447" t="s">
        <v>318</v>
      </c>
      <c r="C2153" s="447" t="s">
        <v>226</v>
      </c>
      <c r="D2153" s="447" t="s">
        <v>226</v>
      </c>
      <c r="E2153" s="447" t="s">
        <v>226</v>
      </c>
      <c r="F2153" s="447" t="s">
        <v>226</v>
      </c>
      <c r="G2153" s="447" t="s">
        <v>226</v>
      </c>
      <c r="H2153" s="447" t="s">
        <v>226</v>
      </c>
      <c r="I2153" s="447" t="s">
        <v>226</v>
      </c>
      <c r="J2153" s="447" t="s">
        <v>226</v>
      </c>
      <c r="K2153" s="447" t="s">
        <v>226</v>
      </c>
      <c r="L2153" s="447" t="s">
        <v>226</v>
      </c>
      <c r="M2153" s="447" t="s">
        <v>224</v>
      </c>
      <c r="N2153" s="447" t="s">
        <v>226</v>
      </c>
      <c r="O2153" s="447" t="s">
        <v>226</v>
      </c>
      <c r="P2153" s="447" t="s">
        <v>226</v>
      </c>
      <c r="Q2153" s="447" t="s">
        <v>226</v>
      </c>
      <c r="R2153" s="447" t="s">
        <v>226</v>
      </c>
      <c r="S2153" s="447" t="s">
        <v>226</v>
      </c>
      <c r="T2153" s="447" t="s">
        <v>226</v>
      </c>
      <c r="U2153" s="447" t="s">
        <v>225</v>
      </c>
      <c r="V2153" s="447" t="s">
        <v>225</v>
      </c>
      <c r="W2153" s="447" t="s">
        <v>225</v>
      </c>
      <c r="X2153" s="447" t="s">
        <v>225</v>
      </c>
      <c r="Y2153" s="447" t="s">
        <v>225</v>
      </c>
      <c r="Z2153" s="447" t="s">
        <v>225</v>
      </c>
      <c r="AA2153" s="447" t="s">
        <v>293</v>
      </c>
      <c r="AB2153" s="447" t="s">
        <v>293</v>
      </c>
      <c r="AC2153" s="447" t="s">
        <v>293</v>
      </c>
      <c r="AD2153" s="447" t="s">
        <v>293</v>
      </c>
      <c r="AE2153" s="447" t="s">
        <v>293</v>
      </c>
      <c r="AF2153" s="447" t="s">
        <v>293</v>
      </c>
      <c r="AG2153" s="447" t="s">
        <v>293</v>
      </c>
      <c r="AH2153" s="447" t="s">
        <v>293</v>
      </c>
      <c r="AI2153" s="447" t="s">
        <v>293</v>
      </c>
      <c r="AJ2153" s="447" t="s">
        <v>293</v>
      </c>
      <c r="AK2153" s="447" t="s">
        <v>293</v>
      </c>
      <c r="AL2153" s="447" t="s">
        <v>293</v>
      </c>
      <c r="AM2153" s="447" t="s">
        <v>293</v>
      </c>
      <c r="AN2153" s="447" t="s">
        <v>293</v>
      </c>
      <c r="AO2153" s="447" t="s">
        <v>293</v>
      </c>
      <c r="AP2153" s="447" t="s">
        <v>293</v>
      </c>
      <c r="AQ2153" s="447" t="s">
        <v>293</v>
      </c>
      <c r="AR2153" s="447" t="s">
        <v>293</v>
      </c>
      <c r="AS2153" s="447" t="s">
        <v>293</v>
      </c>
      <c r="AT2153" s="447" t="s">
        <v>293</v>
      </c>
      <c r="AU2153" s="447" t="s">
        <v>293</v>
      </c>
      <c r="AV2153" s="447" t="s">
        <v>293</v>
      </c>
      <c r="AW2153" s="447" t="s">
        <v>293</v>
      </c>
      <c r="AX2153" s="447" t="s">
        <v>293</v>
      </c>
    </row>
    <row r="2154" spans="1:50" x14ac:dyDescent="0.3">
      <c r="A2154" s="447">
        <v>707114</v>
      </c>
      <c r="B2154" s="447" t="s">
        <v>318</v>
      </c>
      <c r="C2154" s="447" t="s">
        <v>226</v>
      </c>
      <c r="D2154" s="447" t="s">
        <v>226</v>
      </c>
      <c r="E2154" s="447" t="s">
        <v>226</v>
      </c>
      <c r="F2154" s="447" t="s">
        <v>226</v>
      </c>
      <c r="G2154" s="447" t="s">
        <v>226</v>
      </c>
      <c r="H2154" s="447" t="s">
        <v>224</v>
      </c>
      <c r="I2154" s="447" t="s">
        <v>226</v>
      </c>
      <c r="J2154" s="447" t="s">
        <v>226</v>
      </c>
      <c r="K2154" s="447" t="s">
        <v>226</v>
      </c>
      <c r="L2154" s="447" t="s">
        <v>226</v>
      </c>
      <c r="M2154" s="447" t="s">
        <v>226</v>
      </c>
      <c r="N2154" s="447" t="s">
        <v>226</v>
      </c>
      <c r="O2154" s="447" t="s">
        <v>226</v>
      </c>
      <c r="P2154" s="447" t="s">
        <v>226</v>
      </c>
      <c r="Q2154" s="447" t="s">
        <v>225</v>
      </c>
      <c r="R2154" s="447" t="s">
        <v>226</v>
      </c>
      <c r="S2154" s="447" t="s">
        <v>226</v>
      </c>
      <c r="T2154" s="447" t="s">
        <v>226</v>
      </c>
      <c r="U2154" s="447" t="s">
        <v>225</v>
      </c>
      <c r="V2154" s="447" t="s">
        <v>225</v>
      </c>
      <c r="W2154" s="447" t="s">
        <v>225</v>
      </c>
      <c r="X2154" s="447" t="s">
        <v>225</v>
      </c>
      <c r="Y2154" s="447" t="s">
        <v>225</v>
      </c>
      <c r="Z2154" s="447" t="s">
        <v>225</v>
      </c>
      <c r="AA2154" s="447" t="s">
        <v>293</v>
      </c>
      <c r="AB2154" s="447" t="s">
        <v>293</v>
      </c>
      <c r="AC2154" s="447" t="s">
        <v>293</v>
      </c>
      <c r="AD2154" s="447" t="s">
        <v>293</v>
      </c>
      <c r="AE2154" s="447" t="s">
        <v>293</v>
      </c>
      <c r="AF2154" s="447" t="s">
        <v>293</v>
      </c>
      <c r="AG2154" s="447" t="s">
        <v>293</v>
      </c>
      <c r="AH2154" s="447" t="s">
        <v>293</v>
      </c>
      <c r="AI2154" s="447" t="s">
        <v>293</v>
      </c>
      <c r="AJ2154" s="447" t="s">
        <v>293</v>
      </c>
      <c r="AK2154" s="447" t="s">
        <v>293</v>
      </c>
      <c r="AL2154" s="447" t="s">
        <v>293</v>
      </c>
      <c r="AM2154" s="447" t="s">
        <v>293</v>
      </c>
      <c r="AN2154" s="447" t="s">
        <v>293</v>
      </c>
      <c r="AO2154" s="447" t="s">
        <v>293</v>
      </c>
      <c r="AP2154" s="447" t="s">
        <v>293</v>
      </c>
      <c r="AQ2154" s="447" t="s">
        <v>293</v>
      </c>
      <c r="AR2154" s="447" t="s">
        <v>293</v>
      </c>
      <c r="AS2154" s="447" t="s">
        <v>293</v>
      </c>
      <c r="AT2154" s="447" t="s">
        <v>293</v>
      </c>
      <c r="AU2154" s="447" t="s">
        <v>293</v>
      </c>
      <c r="AV2154" s="447" t="s">
        <v>293</v>
      </c>
      <c r="AW2154" s="447" t="s">
        <v>293</v>
      </c>
      <c r="AX2154" s="447" t="s">
        <v>293</v>
      </c>
    </row>
    <row r="2155" spans="1:50" x14ac:dyDescent="0.3">
      <c r="A2155" s="447">
        <v>706872</v>
      </c>
      <c r="B2155" s="447" t="s">
        <v>318</v>
      </c>
      <c r="C2155" s="447" t="s">
        <v>226</v>
      </c>
      <c r="D2155" s="447" t="s">
        <v>226</v>
      </c>
      <c r="E2155" s="447" t="s">
        <v>226</v>
      </c>
      <c r="F2155" s="447" t="s">
        <v>226</v>
      </c>
      <c r="G2155" s="447" t="s">
        <v>226</v>
      </c>
      <c r="H2155" s="447" t="s">
        <v>224</v>
      </c>
      <c r="I2155" s="447" t="s">
        <v>226</v>
      </c>
      <c r="J2155" s="447" t="s">
        <v>226</v>
      </c>
      <c r="K2155" s="447" t="s">
        <v>226</v>
      </c>
      <c r="L2155" s="447" t="s">
        <v>226</v>
      </c>
      <c r="M2155" s="447" t="s">
        <v>226</v>
      </c>
      <c r="N2155" s="447" t="s">
        <v>226</v>
      </c>
      <c r="O2155" s="447" t="s">
        <v>226</v>
      </c>
      <c r="P2155" s="447" t="s">
        <v>226</v>
      </c>
      <c r="Q2155" s="447" t="s">
        <v>226</v>
      </c>
      <c r="R2155" s="447" t="s">
        <v>226</v>
      </c>
      <c r="S2155" s="447" t="s">
        <v>225</v>
      </c>
      <c r="T2155" s="447" t="s">
        <v>226</v>
      </c>
      <c r="U2155" s="447" t="s">
        <v>225</v>
      </c>
      <c r="V2155" s="447" t="s">
        <v>225</v>
      </c>
      <c r="W2155" s="447" t="s">
        <v>225</v>
      </c>
      <c r="X2155" s="447" t="s">
        <v>225</v>
      </c>
      <c r="Y2155" s="447" t="s">
        <v>225</v>
      </c>
      <c r="Z2155" s="447" t="s">
        <v>225</v>
      </c>
    </row>
    <row r="2156" spans="1:50" x14ac:dyDescent="0.3">
      <c r="A2156" s="447">
        <v>703380</v>
      </c>
      <c r="B2156" s="447" t="s">
        <v>318</v>
      </c>
      <c r="C2156" s="447" t="s">
        <v>226</v>
      </c>
      <c r="D2156" s="447" t="s">
        <v>224</v>
      </c>
      <c r="E2156" s="447" t="s">
        <v>224</v>
      </c>
      <c r="F2156" s="447" t="s">
        <v>224</v>
      </c>
      <c r="G2156" s="447" t="s">
        <v>226</v>
      </c>
      <c r="H2156" s="447" t="s">
        <v>226</v>
      </c>
      <c r="I2156" s="447" t="s">
        <v>226</v>
      </c>
      <c r="J2156" s="447" t="s">
        <v>224</v>
      </c>
      <c r="K2156" s="447" t="s">
        <v>224</v>
      </c>
      <c r="L2156" s="447" t="s">
        <v>224</v>
      </c>
      <c r="M2156" s="447" t="s">
        <v>226</v>
      </c>
      <c r="N2156" s="447" t="s">
        <v>226</v>
      </c>
      <c r="O2156" s="447" t="s">
        <v>224</v>
      </c>
      <c r="P2156" s="447" t="s">
        <v>224</v>
      </c>
      <c r="Q2156" s="447" t="s">
        <v>225</v>
      </c>
      <c r="R2156" s="447" t="s">
        <v>225</v>
      </c>
      <c r="S2156" s="447" t="s">
        <v>225</v>
      </c>
      <c r="T2156" s="447" t="s">
        <v>224</v>
      </c>
      <c r="U2156" s="447" t="s">
        <v>225</v>
      </c>
      <c r="V2156" s="447" t="s">
        <v>225</v>
      </c>
      <c r="W2156" s="447" t="s">
        <v>225</v>
      </c>
      <c r="X2156" s="447" t="s">
        <v>225</v>
      </c>
      <c r="Y2156" s="447" t="s">
        <v>225</v>
      </c>
      <c r="Z2156" s="447" t="s">
        <v>226</v>
      </c>
    </row>
    <row r="2157" spans="1:50" x14ac:dyDescent="0.3">
      <c r="A2157" s="447">
        <v>705537</v>
      </c>
      <c r="B2157" s="447" t="s">
        <v>318</v>
      </c>
      <c r="C2157" s="447" t="s">
        <v>226</v>
      </c>
      <c r="D2157" s="447" t="s">
        <v>226</v>
      </c>
      <c r="E2157" s="447" t="s">
        <v>226</v>
      </c>
      <c r="F2157" s="447" t="s">
        <v>226</v>
      </c>
      <c r="G2157" s="447" t="s">
        <v>226</v>
      </c>
      <c r="H2157" s="447" t="s">
        <v>226</v>
      </c>
      <c r="I2157" s="447" t="s">
        <v>224</v>
      </c>
      <c r="J2157" s="447" t="s">
        <v>224</v>
      </c>
      <c r="K2157" s="447" t="s">
        <v>224</v>
      </c>
      <c r="L2157" s="447" t="s">
        <v>224</v>
      </c>
      <c r="M2157" s="447" t="s">
        <v>224</v>
      </c>
      <c r="N2157" s="447" t="s">
        <v>226</v>
      </c>
      <c r="O2157" s="447" t="s">
        <v>226</v>
      </c>
      <c r="P2157" s="447" t="s">
        <v>226</v>
      </c>
      <c r="Q2157" s="447" t="s">
        <v>224</v>
      </c>
      <c r="R2157" s="447" t="s">
        <v>226</v>
      </c>
      <c r="S2157" s="447" t="s">
        <v>224</v>
      </c>
      <c r="T2157" s="447" t="s">
        <v>224</v>
      </c>
      <c r="U2157" s="447" t="s">
        <v>225</v>
      </c>
      <c r="V2157" s="447" t="s">
        <v>225</v>
      </c>
      <c r="W2157" s="447" t="s">
        <v>225</v>
      </c>
      <c r="X2157" s="447" t="s">
        <v>225</v>
      </c>
      <c r="Y2157" s="447" t="s">
        <v>225</v>
      </c>
      <c r="Z2157" s="447" t="s">
        <v>225</v>
      </c>
    </row>
    <row r="2158" spans="1:50" x14ac:dyDescent="0.3">
      <c r="A2158" s="447">
        <v>705379</v>
      </c>
      <c r="B2158" s="447" t="s">
        <v>318</v>
      </c>
      <c r="C2158" s="447" t="s">
        <v>226</v>
      </c>
      <c r="D2158" s="447" t="s">
        <v>224</v>
      </c>
      <c r="E2158" s="447" t="s">
        <v>224</v>
      </c>
      <c r="F2158" s="447" t="s">
        <v>224</v>
      </c>
      <c r="G2158" s="447" t="s">
        <v>226</v>
      </c>
      <c r="H2158" s="447" t="s">
        <v>224</v>
      </c>
      <c r="I2158" s="447" t="s">
        <v>224</v>
      </c>
      <c r="J2158" s="447" t="s">
        <v>224</v>
      </c>
      <c r="K2158" s="447" t="s">
        <v>224</v>
      </c>
      <c r="L2158" s="447" t="s">
        <v>226</v>
      </c>
      <c r="M2158" s="447" t="s">
        <v>226</v>
      </c>
      <c r="N2158" s="447" t="s">
        <v>226</v>
      </c>
      <c r="O2158" s="447" t="s">
        <v>224</v>
      </c>
      <c r="P2158" s="447" t="s">
        <v>224</v>
      </c>
      <c r="Q2158" s="447" t="s">
        <v>224</v>
      </c>
      <c r="R2158" s="447" t="s">
        <v>224</v>
      </c>
      <c r="S2158" s="447" t="s">
        <v>226</v>
      </c>
      <c r="T2158" s="447" t="s">
        <v>225</v>
      </c>
      <c r="U2158" s="447" t="s">
        <v>226</v>
      </c>
      <c r="V2158" s="447" t="s">
        <v>226</v>
      </c>
      <c r="W2158" s="447" t="s">
        <v>225</v>
      </c>
      <c r="X2158" s="447" t="s">
        <v>225</v>
      </c>
      <c r="Y2158" s="447" t="s">
        <v>225</v>
      </c>
      <c r="Z2158" s="447" t="s">
        <v>225</v>
      </c>
    </row>
    <row r="2159" spans="1:50" x14ac:dyDescent="0.3">
      <c r="A2159" s="447">
        <v>705536</v>
      </c>
      <c r="B2159" s="447" t="s">
        <v>318</v>
      </c>
      <c r="C2159" s="447" t="s">
        <v>226</v>
      </c>
      <c r="D2159" s="447" t="s">
        <v>224</v>
      </c>
      <c r="E2159" s="447" t="s">
        <v>224</v>
      </c>
      <c r="F2159" s="447" t="s">
        <v>226</v>
      </c>
      <c r="G2159" s="447" t="s">
        <v>226</v>
      </c>
      <c r="H2159" s="447" t="s">
        <v>224</v>
      </c>
      <c r="I2159" s="447" t="s">
        <v>226</v>
      </c>
      <c r="J2159" s="447" t="s">
        <v>226</v>
      </c>
      <c r="K2159" s="447" t="s">
        <v>226</v>
      </c>
      <c r="L2159" s="447" t="s">
        <v>226</v>
      </c>
      <c r="M2159" s="447" t="s">
        <v>226</v>
      </c>
      <c r="N2159" s="447" t="s">
        <v>225</v>
      </c>
      <c r="O2159" s="447" t="s">
        <v>225</v>
      </c>
      <c r="P2159" s="447" t="s">
        <v>225</v>
      </c>
      <c r="Q2159" s="447" t="s">
        <v>225</v>
      </c>
      <c r="R2159" s="447" t="s">
        <v>225</v>
      </c>
      <c r="S2159" s="447" t="s">
        <v>225</v>
      </c>
      <c r="T2159" s="447" t="s">
        <v>225</v>
      </c>
      <c r="U2159" s="447" t="s">
        <v>225</v>
      </c>
      <c r="V2159" s="447" t="s">
        <v>226</v>
      </c>
      <c r="W2159" s="447" t="s">
        <v>225</v>
      </c>
      <c r="X2159" s="447" t="s">
        <v>226</v>
      </c>
      <c r="Y2159" s="447" t="s">
        <v>225</v>
      </c>
      <c r="Z2159" s="447" t="s">
        <v>225</v>
      </c>
    </row>
    <row r="2160" spans="1:50" x14ac:dyDescent="0.3">
      <c r="A2160" s="447">
        <v>705238</v>
      </c>
      <c r="B2160" s="447" t="s">
        <v>318</v>
      </c>
      <c r="C2160" s="447" t="s">
        <v>226</v>
      </c>
      <c r="D2160" s="447" t="s">
        <v>224</v>
      </c>
      <c r="E2160" s="447" t="s">
        <v>226</v>
      </c>
      <c r="F2160" s="447" t="s">
        <v>226</v>
      </c>
      <c r="G2160" s="447" t="s">
        <v>224</v>
      </c>
      <c r="H2160" s="447" t="s">
        <v>224</v>
      </c>
      <c r="I2160" s="447" t="s">
        <v>224</v>
      </c>
      <c r="J2160" s="447" t="s">
        <v>226</v>
      </c>
      <c r="K2160" s="447" t="s">
        <v>226</v>
      </c>
      <c r="L2160" s="447" t="s">
        <v>226</v>
      </c>
      <c r="M2160" s="447" t="s">
        <v>226</v>
      </c>
      <c r="N2160" s="447" t="s">
        <v>226</v>
      </c>
      <c r="O2160" s="447" t="s">
        <v>226</v>
      </c>
      <c r="P2160" s="447" t="s">
        <v>226</v>
      </c>
      <c r="Q2160" s="447" t="s">
        <v>226</v>
      </c>
      <c r="R2160" s="447" t="s">
        <v>226</v>
      </c>
      <c r="S2160" s="447" t="s">
        <v>226</v>
      </c>
      <c r="T2160" s="447" t="s">
        <v>226</v>
      </c>
      <c r="U2160" s="447" t="s">
        <v>225</v>
      </c>
      <c r="V2160" s="447" t="s">
        <v>225</v>
      </c>
      <c r="W2160" s="447" t="s">
        <v>225</v>
      </c>
      <c r="X2160" s="447" t="s">
        <v>225</v>
      </c>
      <c r="Y2160" s="447" t="s">
        <v>225</v>
      </c>
      <c r="Z2160" s="447" t="s">
        <v>225</v>
      </c>
    </row>
    <row r="2161" spans="1:26" x14ac:dyDescent="0.3">
      <c r="A2161" s="447">
        <v>704205</v>
      </c>
      <c r="B2161" s="447" t="s">
        <v>318</v>
      </c>
      <c r="C2161" s="447" t="s">
        <v>226</v>
      </c>
      <c r="D2161" s="447" t="s">
        <v>224</v>
      </c>
      <c r="E2161" s="447" t="s">
        <v>225</v>
      </c>
      <c r="F2161" s="447" t="s">
        <v>224</v>
      </c>
      <c r="G2161" s="447" t="s">
        <v>224</v>
      </c>
      <c r="H2161" s="447" t="s">
        <v>224</v>
      </c>
      <c r="I2161" s="447" t="s">
        <v>224</v>
      </c>
      <c r="J2161" s="447" t="s">
        <v>224</v>
      </c>
      <c r="K2161" s="447" t="s">
        <v>226</v>
      </c>
      <c r="L2161" s="447" t="s">
        <v>225</v>
      </c>
      <c r="M2161" s="447" t="s">
        <v>224</v>
      </c>
      <c r="N2161" s="447" t="s">
        <v>226</v>
      </c>
      <c r="O2161" s="447" t="s">
        <v>226</v>
      </c>
      <c r="P2161" s="447" t="s">
        <v>226</v>
      </c>
      <c r="Q2161" s="447" t="s">
        <v>226</v>
      </c>
      <c r="R2161" s="447" t="s">
        <v>224</v>
      </c>
      <c r="S2161" s="447" t="s">
        <v>225</v>
      </c>
      <c r="T2161" s="447" t="s">
        <v>224</v>
      </c>
      <c r="U2161" s="447" t="s">
        <v>225</v>
      </c>
      <c r="V2161" s="447" t="s">
        <v>225</v>
      </c>
      <c r="W2161" s="447" t="s">
        <v>224</v>
      </c>
      <c r="X2161" s="447" t="s">
        <v>225</v>
      </c>
      <c r="Y2161" s="447" t="s">
        <v>226</v>
      </c>
      <c r="Z2161" s="447" t="s">
        <v>224</v>
      </c>
    </row>
    <row r="2162" spans="1:26" x14ac:dyDescent="0.3">
      <c r="A2162" s="447">
        <v>705723</v>
      </c>
      <c r="B2162" s="447" t="s">
        <v>318</v>
      </c>
      <c r="C2162" s="447" t="s">
        <v>226</v>
      </c>
      <c r="D2162" s="447" t="s">
        <v>224</v>
      </c>
      <c r="E2162" s="447" t="s">
        <v>224</v>
      </c>
      <c r="F2162" s="447" t="s">
        <v>226</v>
      </c>
      <c r="G2162" s="447" t="s">
        <v>224</v>
      </c>
      <c r="H2162" s="447" t="s">
        <v>226</v>
      </c>
      <c r="I2162" s="447" t="s">
        <v>226</v>
      </c>
      <c r="J2162" s="447" t="s">
        <v>226</v>
      </c>
      <c r="K2162" s="447" t="s">
        <v>224</v>
      </c>
      <c r="L2162" s="447" t="s">
        <v>224</v>
      </c>
      <c r="M2162" s="447" t="s">
        <v>226</v>
      </c>
      <c r="N2162" s="447" t="s">
        <v>226</v>
      </c>
      <c r="O2162" s="447" t="s">
        <v>226</v>
      </c>
      <c r="P2162" s="447" t="s">
        <v>224</v>
      </c>
      <c r="Q2162" s="447" t="s">
        <v>225</v>
      </c>
      <c r="R2162" s="447" t="s">
        <v>224</v>
      </c>
      <c r="S2162" s="447" t="s">
        <v>226</v>
      </c>
      <c r="T2162" s="447" t="s">
        <v>226</v>
      </c>
      <c r="U2162" s="447" t="s">
        <v>225</v>
      </c>
      <c r="V2162" s="447" t="s">
        <v>226</v>
      </c>
      <c r="W2162" s="447" t="s">
        <v>225</v>
      </c>
      <c r="X2162" s="447" t="s">
        <v>225</v>
      </c>
      <c r="Y2162" s="447" t="s">
        <v>225</v>
      </c>
      <c r="Z2162" s="447" t="s">
        <v>226</v>
      </c>
    </row>
    <row r="2163" spans="1:26" x14ac:dyDescent="0.3">
      <c r="A2163" s="447">
        <v>704993</v>
      </c>
      <c r="B2163" s="447" t="s">
        <v>318</v>
      </c>
      <c r="C2163" s="447" t="s">
        <v>226</v>
      </c>
      <c r="D2163" s="447" t="s">
        <v>226</v>
      </c>
      <c r="E2163" s="447" t="s">
        <v>224</v>
      </c>
      <c r="F2163" s="447" t="s">
        <v>226</v>
      </c>
      <c r="G2163" s="447" t="s">
        <v>226</v>
      </c>
      <c r="H2163" s="447" t="s">
        <v>224</v>
      </c>
      <c r="I2163" s="447" t="s">
        <v>224</v>
      </c>
      <c r="J2163" s="447" t="s">
        <v>226</v>
      </c>
      <c r="K2163" s="447" t="s">
        <v>226</v>
      </c>
      <c r="L2163" s="447" t="s">
        <v>224</v>
      </c>
      <c r="M2163" s="447" t="s">
        <v>224</v>
      </c>
      <c r="N2163" s="447" t="s">
        <v>226</v>
      </c>
      <c r="O2163" s="447" t="s">
        <v>224</v>
      </c>
      <c r="P2163" s="447" t="s">
        <v>224</v>
      </c>
      <c r="Q2163" s="447" t="s">
        <v>224</v>
      </c>
      <c r="R2163" s="447" t="s">
        <v>224</v>
      </c>
      <c r="S2163" s="447" t="s">
        <v>224</v>
      </c>
      <c r="T2163" s="447" t="s">
        <v>225</v>
      </c>
      <c r="U2163" s="447" t="s">
        <v>225</v>
      </c>
      <c r="V2163" s="447" t="s">
        <v>225</v>
      </c>
      <c r="W2163" s="447" t="s">
        <v>225</v>
      </c>
      <c r="X2163" s="447" t="s">
        <v>225</v>
      </c>
      <c r="Y2163" s="447" t="s">
        <v>225</v>
      </c>
      <c r="Z2163" s="447" t="s">
        <v>225</v>
      </c>
    </row>
    <row r="2164" spans="1:26" x14ac:dyDescent="0.3">
      <c r="A2164" s="447">
        <v>705225</v>
      </c>
      <c r="B2164" s="447" t="s">
        <v>318</v>
      </c>
      <c r="C2164" s="447" t="s">
        <v>226</v>
      </c>
      <c r="D2164" s="447" t="s">
        <v>226</v>
      </c>
      <c r="E2164" s="447" t="s">
        <v>224</v>
      </c>
      <c r="F2164" s="447" t="s">
        <v>224</v>
      </c>
      <c r="G2164" s="447" t="s">
        <v>224</v>
      </c>
      <c r="H2164" s="447" t="s">
        <v>224</v>
      </c>
      <c r="I2164" s="447" t="s">
        <v>224</v>
      </c>
      <c r="J2164" s="447" t="s">
        <v>224</v>
      </c>
      <c r="K2164" s="447" t="s">
        <v>224</v>
      </c>
      <c r="L2164" s="447" t="s">
        <v>224</v>
      </c>
      <c r="M2164" s="447" t="s">
        <v>224</v>
      </c>
      <c r="N2164" s="447" t="s">
        <v>224</v>
      </c>
      <c r="O2164" s="447" t="s">
        <v>225</v>
      </c>
      <c r="P2164" s="447" t="s">
        <v>225</v>
      </c>
      <c r="Q2164" s="447" t="s">
        <v>226</v>
      </c>
      <c r="R2164" s="447" t="s">
        <v>226</v>
      </c>
      <c r="S2164" s="447" t="s">
        <v>225</v>
      </c>
      <c r="T2164" s="447" t="s">
        <v>225</v>
      </c>
      <c r="U2164" s="447" t="s">
        <v>225</v>
      </c>
      <c r="V2164" s="447" t="s">
        <v>225</v>
      </c>
      <c r="W2164" s="447" t="s">
        <v>225</v>
      </c>
      <c r="X2164" s="447" t="s">
        <v>225</v>
      </c>
      <c r="Y2164" s="447" t="s">
        <v>225</v>
      </c>
      <c r="Z2164" s="447" t="s">
        <v>225</v>
      </c>
    </row>
    <row r="2165" spans="1:26" x14ac:dyDescent="0.3">
      <c r="A2165" s="447">
        <v>704731</v>
      </c>
      <c r="B2165" s="447" t="s">
        <v>318</v>
      </c>
      <c r="C2165" s="447" t="s">
        <v>226</v>
      </c>
      <c r="D2165" s="447" t="s">
        <v>224</v>
      </c>
      <c r="E2165" s="447" t="s">
        <v>226</v>
      </c>
      <c r="F2165" s="447" t="s">
        <v>226</v>
      </c>
      <c r="G2165" s="447" t="s">
        <v>224</v>
      </c>
      <c r="H2165" s="447" t="s">
        <v>224</v>
      </c>
      <c r="I2165" s="447" t="s">
        <v>225</v>
      </c>
      <c r="J2165" s="447" t="s">
        <v>226</v>
      </c>
      <c r="K2165" s="447" t="s">
        <v>226</v>
      </c>
      <c r="L2165" s="447" t="s">
        <v>226</v>
      </c>
      <c r="M2165" s="447" t="s">
        <v>226</v>
      </c>
      <c r="N2165" s="447" t="s">
        <v>224</v>
      </c>
      <c r="O2165" s="447" t="s">
        <v>225</v>
      </c>
      <c r="P2165" s="447" t="s">
        <v>225</v>
      </c>
      <c r="Q2165" s="447" t="s">
        <v>225</v>
      </c>
      <c r="R2165" s="447" t="s">
        <v>225</v>
      </c>
      <c r="S2165" s="447" t="s">
        <v>225</v>
      </c>
      <c r="T2165" s="447" t="s">
        <v>225</v>
      </c>
      <c r="U2165" s="447" t="s">
        <v>225</v>
      </c>
      <c r="V2165" s="447" t="s">
        <v>225</v>
      </c>
      <c r="W2165" s="447" t="s">
        <v>225</v>
      </c>
      <c r="X2165" s="447" t="s">
        <v>225</v>
      </c>
      <c r="Y2165" s="447" t="s">
        <v>225</v>
      </c>
      <c r="Z2165" s="447" t="s">
        <v>225</v>
      </c>
    </row>
    <row r="2166" spans="1:26" x14ac:dyDescent="0.3">
      <c r="A2166" s="447">
        <v>706623</v>
      </c>
      <c r="B2166" s="447" t="s">
        <v>318</v>
      </c>
      <c r="C2166" s="447" t="s">
        <v>226</v>
      </c>
      <c r="D2166" s="447" t="s">
        <v>226</v>
      </c>
      <c r="E2166" s="447" t="s">
        <v>226</v>
      </c>
      <c r="F2166" s="447" t="s">
        <v>226</v>
      </c>
      <c r="G2166" s="447" t="s">
        <v>226</v>
      </c>
      <c r="H2166" s="447" t="s">
        <v>226</v>
      </c>
      <c r="I2166" s="447" t="s">
        <v>226</v>
      </c>
      <c r="J2166" s="447" t="s">
        <v>226</v>
      </c>
      <c r="K2166" s="447" t="s">
        <v>226</v>
      </c>
      <c r="L2166" s="447" t="s">
        <v>225</v>
      </c>
      <c r="M2166" s="447" t="s">
        <v>226</v>
      </c>
      <c r="N2166" s="447" t="s">
        <v>226</v>
      </c>
      <c r="O2166" s="447" t="s">
        <v>226</v>
      </c>
      <c r="P2166" s="447" t="s">
        <v>225</v>
      </c>
      <c r="Q2166" s="447" t="s">
        <v>225</v>
      </c>
      <c r="R2166" s="447" t="s">
        <v>226</v>
      </c>
      <c r="S2166" s="447" t="s">
        <v>226</v>
      </c>
      <c r="T2166" s="447" t="s">
        <v>226</v>
      </c>
      <c r="U2166" s="447" t="s">
        <v>225</v>
      </c>
      <c r="V2166" s="447" t="s">
        <v>225</v>
      </c>
      <c r="W2166" s="447" t="s">
        <v>225</v>
      </c>
      <c r="X2166" s="447" t="s">
        <v>225</v>
      </c>
      <c r="Y2166" s="447" t="s">
        <v>225</v>
      </c>
      <c r="Z2166" s="447" t="s">
        <v>225</v>
      </c>
    </row>
    <row r="2167" spans="1:26" x14ac:dyDescent="0.3">
      <c r="A2167" s="447">
        <v>706686</v>
      </c>
      <c r="B2167" s="447" t="s">
        <v>318</v>
      </c>
      <c r="C2167" s="447" t="s">
        <v>226</v>
      </c>
      <c r="D2167" s="447" t="s">
        <v>224</v>
      </c>
      <c r="E2167" s="447" t="s">
        <v>226</v>
      </c>
      <c r="F2167" s="447" t="s">
        <v>226</v>
      </c>
      <c r="G2167" s="447" t="s">
        <v>226</v>
      </c>
      <c r="H2167" s="447" t="s">
        <v>226</v>
      </c>
      <c r="I2167" s="447" t="s">
        <v>226</v>
      </c>
      <c r="J2167" s="447" t="s">
        <v>226</v>
      </c>
      <c r="K2167" s="447" t="s">
        <v>226</v>
      </c>
      <c r="L2167" s="447" t="s">
        <v>226</v>
      </c>
      <c r="M2167" s="447" t="s">
        <v>226</v>
      </c>
      <c r="N2167" s="447" t="s">
        <v>226</v>
      </c>
      <c r="O2167" s="447" t="s">
        <v>226</v>
      </c>
      <c r="P2167" s="447" t="s">
        <v>226</v>
      </c>
      <c r="Q2167" s="447" t="s">
        <v>226</v>
      </c>
      <c r="R2167" s="447" t="s">
        <v>226</v>
      </c>
      <c r="S2167" s="447" t="s">
        <v>226</v>
      </c>
      <c r="T2167" s="447" t="s">
        <v>226</v>
      </c>
      <c r="U2167" s="447" t="s">
        <v>225</v>
      </c>
      <c r="V2167" s="447" t="s">
        <v>225</v>
      </c>
      <c r="W2167" s="447" t="s">
        <v>225</v>
      </c>
      <c r="X2167" s="447" t="s">
        <v>225</v>
      </c>
      <c r="Y2167" s="447" t="s">
        <v>225</v>
      </c>
      <c r="Z2167" s="447" t="s">
        <v>225</v>
      </c>
    </row>
    <row r="2168" spans="1:26" x14ac:dyDescent="0.3">
      <c r="A2168" s="447">
        <v>705192</v>
      </c>
      <c r="B2168" s="447" t="s">
        <v>318</v>
      </c>
      <c r="C2168" s="447" t="s">
        <v>226</v>
      </c>
      <c r="D2168" s="447" t="s">
        <v>224</v>
      </c>
      <c r="E2168" s="447" t="s">
        <v>226</v>
      </c>
      <c r="F2168" s="447" t="s">
        <v>226</v>
      </c>
      <c r="G2168" s="447" t="s">
        <v>224</v>
      </c>
      <c r="H2168" s="447" t="s">
        <v>225</v>
      </c>
      <c r="I2168" s="447" t="s">
        <v>226</v>
      </c>
      <c r="J2168" s="447" t="s">
        <v>224</v>
      </c>
      <c r="K2168" s="447" t="s">
        <v>224</v>
      </c>
      <c r="L2168" s="447" t="s">
        <v>226</v>
      </c>
      <c r="M2168" s="447" t="s">
        <v>226</v>
      </c>
      <c r="N2168" s="447" t="s">
        <v>225</v>
      </c>
      <c r="O2168" s="447" t="s">
        <v>225</v>
      </c>
      <c r="P2168" s="447" t="s">
        <v>224</v>
      </c>
      <c r="Q2168" s="447" t="s">
        <v>224</v>
      </c>
      <c r="R2168" s="447" t="s">
        <v>225</v>
      </c>
      <c r="S2168" s="447" t="s">
        <v>225</v>
      </c>
      <c r="T2168" s="447" t="s">
        <v>225</v>
      </c>
      <c r="U2168" s="447" t="s">
        <v>225</v>
      </c>
      <c r="V2168" s="447" t="s">
        <v>225</v>
      </c>
      <c r="W2168" s="447" t="s">
        <v>225</v>
      </c>
      <c r="X2168" s="447" t="s">
        <v>225</v>
      </c>
      <c r="Y2168" s="447" t="s">
        <v>225</v>
      </c>
      <c r="Z2168" s="447" t="s">
        <v>225</v>
      </c>
    </row>
    <row r="2169" spans="1:26" x14ac:dyDescent="0.3">
      <c r="A2169" s="447">
        <v>705482</v>
      </c>
      <c r="B2169" s="447" t="s">
        <v>318</v>
      </c>
      <c r="C2169" s="447" t="s">
        <v>226</v>
      </c>
      <c r="D2169" s="447" t="s">
        <v>224</v>
      </c>
      <c r="E2169" s="447" t="s">
        <v>224</v>
      </c>
      <c r="F2169" s="447" t="s">
        <v>224</v>
      </c>
      <c r="G2169" s="447" t="s">
        <v>224</v>
      </c>
      <c r="H2169" s="447" t="s">
        <v>224</v>
      </c>
      <c r="I2169" s="447" t="s">
        <v>226</v>
      </c>
      <c r="J2169" s="447" t="s">
        <v>224</v>
      </c>
      <c r="K2169" s="447" t="s">
        <v>226</v>
      </c>
      <c r="L2169" s="447" t="s">
        <v>224</v>
      </c>
      <c r="M2169" s="447" t="s">
        <v>224</v>
      </c>
      <c r="N2169" s="447" t="s">
        <v>226</v>
      </c>
      <c r="O2169" s="447" t="s">
        <v>224</v>
      </c>
      <c r="P2169" s="447" t="s">
        <v>226</v>
      </c>
      <c r="Q2169" s="447" t="s">
        <v>224</v>
      </c>
      <c r="R2169" s="447" t="s">
        <v>224</v>
      </c>
      <c r="S2169" s="447" t="s">
        <v>224</v>
      </c>
      <c r="T2169" s="447" t="s">
        <v>225</v>
      </c>
      <c r="U2169" s="447" t="s">
        <v>224</v>
      </c>
      <c r="V2169" s="447" t="s">
        <v>224</v>
      </c>
      <c r="W2169" s="447" t="s">
        <v>224</v>
      </c>
      <c r="X2169" s="447" t="s">
        <v>226</v>
      </c>
      <c r="Y2169" s="447" t="s">
        <v>224</v>
      </c>
      <c r="Z2169" s="447" t="s">
        <v>225</v>
      </c>
    </row>
    <row r="2170" spans="1:26" x14ac:dyDescent="0.3">
      <c r="A2170" s="447">
        <v>705698</v>
      </c>
      <c r="B2170" s="447" t="s">
        <v>318</v>
      </c>
      <c r="C2170" s="447" t="s">
        <v>226</v>
      </c>
      <c r="D2170" s="447" t="s">
        <v>226</v>
      </c>
      <c r="E2170" s="447" t="s">
        <v>226</v>
      </c>
      <c r="F2170" s="447" t="s">
        <v>226</v>
      </c>
      <c r="G2170" s="447" t="s">
        <v>224</v>
      </c>
      <c r="H2170" s="447" t="s">
        <v>225</v>
      </c>
      <c r="I2170" s="447" t="s">
        <v>226</v>
      </c>
      <c r="J2170" s="447" t="s">
        <v>226</v>
      </c>
      <c r="K2170" s="447" t="s">
        <v>225</v>
      </c>
      <c r="L2170" s="447" t="s">
        <v>226</v>
      </c>
      <c r="M2170" s="447" t="s">
        <v>225</v>
      </c>
      <c r="N2170" s="447" t="s">
        <v>225</v>
      </c>
      <c r="O2170" s="447" t="s">
        <v>224</v>
      </c>
      <c r="P2170" s="447" t="s">
        <v>226</v>
      </c>
      <c r="Q2170" s="447" t="s">
        <v>226</v>
      </c>
      <c r="R2170" s="447" t="s">
        <v>224</v>
      </c>
      <c r="S2170" s="447" t="s">
        <v>224</v>
      </c>
      <c r="T2170" s="447" t="s">
        <v>225</v>
      </c>
      <c r="U2170" s="447" t="s">
        <v>226</v>
      </c>
      <c r="V2170" s="447" t="s">
        <v>226</v>
      </c>
      <c r="W2170" s="447" t="s">
        <v>225</v>
      </c>
      <c r="X2170" s="447" t="s">
        <v>226</v>
      </c>
      <c r="Y2170" s="447" t="s">
        <v>226</v>
      </c>
      <c r="Z2170" s="447" t="s">
        <v>225</v>
      </c>
    </row>
    <row r="2171" spans="1:26" x14ac:dyDescent="0.3">
      <c r="A2171" s="447">
        <v>706524</v>
      </c>
      <c r="B2171" s="447" t="s">
        <v>318</v>
      </c>
      <c r="C2171" s="447" t="s">
        <v>226</v>
      </c>
      <c r="D2171" s="447" t="s">
        <v>226</v>
      </c>
      <c r="E2171" s="447" t="s">
        <v>226</v>
      </c>
      <c r="F2171" s="447" t="s">
        <v>226</v>
      </c>
      <c r="G2171" s="447" t="s">
        <v>225</v>
      </c>
      <c r="H2171" s="447" t="s">
        <v>226</v>
      </c>
      <c r="I2171" s="447" t="s">
        <v>226</v>
      </c>
      <c r="J2171" s="447" t="s">
        <v>224</v>
      </c>
      <c r="K2171" s="447" t="s">
        <v>226</v>
      </c>
      <c r="L2171" s="447" t="s">
        <v>226</v>
      </c>
      <c r="M2171" s="447" t="s">
        <v>224</v>
      </c>
      <c r="N2171" s="447" t="s">
        <v>226</v>
      </c>
      <c r="O2171" s="447" t="s">
        <v>225</v>
      </c>
      <c r="P2171" s="447" t="s">
        <v>224</v>
      </c>
      <c r="Q2171" s="447" t="s">
        <v>225</v>
      </c>
      <c r="R2171" s="447" t="s">
        <v>225</v>
      </c>
      <c r="S2171" s="447" t="s">
        <v>224</v>
      </c>
      <c r="T2171" s="447" t="s">
        <v>226</v>
      </c>
      <c r="U2171" s="447" t="s">
        <v>225</v>
      </c>
      <c r="V2171" s="447" t="s">
        <v>225</v>
      </c>
      <c r="W2171" s="447" t="s">
        <v>225</v>
      </c>
      <c r="X2171" s="447" t="s">
        <v>225</v>
      </c>
      <c r="Y2171" s="447" t="s">
        <v>225</v>
      </c>
      <c r="Z2171" s="447" t="s">
        <v>226</v>
      </c>
    </row>
    <row r="2172" spans="1:26" x14ac:dyDescent="0.3">
      <c r="A2172" s="447">
        <v>706373</v>
      </c>
      <c r="B2172" s="447" t="s">
        <v>318</v>
      </c>
      <c r="C2172" s="447" t="s">
        <v>226</v>
      </c>
      <c r="D2172" s="447" t="s">
        <v>226</v>
      </c>
      <c r="E2172" s="447" t="s">
        <v>226</v>
      </c>
      <c r="F2172" s="447" t="s">
        <v>226</v>
      </c>
      <c r="G2172" s="447" t="s">
        <v>226</v>
      </c>
      <c r="H2172" s="447" t="s">
        <v>226</v>
      </c>
      <c r="I2172" s="447" t="s">
        <v>226</v>
      </c>
      <c r="J2172" s="447" t="s">
        <v>226</v>
      </c>
      <c r="K2172" s="447" t="s">
        <v>226</v>
      </c>
      <c r="L2172" s="447" t="s">
        <v>226</v>
      </c>
      <c r="M2172" s="447" t="s">
        <v>224</v>
      </c>
      <c r="N2172" s="447" t="s">
        <v>226</v>
      </c>
      <c r="O2172" s="447" t="s">
        <v>224</v>
      </c>
      <c r="P2172" s="447" t="s">
        <v>224</v>
      </c>
      <c r="Q2172" s="447" t="s">
        <v>224</v>
      </c>
      <c r="R2172" s="447" t="s">
        <v>225</v>
      </c>
      <c r="S2172" s="447" t="s">
        <v>226</v>
      </c>
      <c r="T2172" s="447" t="s">
        <v>226</v>
      </c>
      <c r="U2172" s="447" t="s">
        <v>225</v>
      </c>
      <c r="V2172" s="447" t="s">
        <v>225</v>
      </c>
      <c r="W2172" s="447" t="s">
        <v>225</v>
      </c>
      <c r="X2172" s="447" t="s">
        <v>225</v>
      </c>
      <c r="Y2172" s="447" t="s">
        <v>225</v>
      </c>
      <c r="Z2172" s="447" t="s">
        <v>225</v>
      </c>
    </row>
    <row r="2173" spans="1:26" x14ac:dyDescent="0.3">
      <c r="A2173" s="447">
        <v>704876</v>
      </c>
      <c r="B2173" s="447" t="s">
        <v>318</v>
      </c>
      <c r="C2173" s="447" t="s">
        <v>226</v>
      </c>
      <c r="D2173" s="447" t="s">
        <v>224</v>
      </c>
      <c r="E2173" s="447" t="s">
        <v>224</v>
      </c>
      <c r="F2173" s="447" t="s">
        <v>226</v>
      </c>
      <c r="G2173" s="447" t="s">
        <v>224</v>
      </c>
      <c r="H2173" s="447" t="s">
        <v>224</v>
      </c>
      <c r="I2173" s="447" t="s">
        <v>224</v>
      </c>
      <c r="J2173" s="447" t="s">
        <v>224</v>
      </c>
      <c r="K2173" s="447" t="s">
        <v>224</v>
      </c>
      <c r="L2173" s="447" t="s">
        <v>224</v>
      </c>
      <c r="M2173" s="447" t="s">
        <v>226</v>
      </c>
      <c r="N2173" s="447" t="s">
        <v>224</v>
      </c>
      <c r="O2173" s="447" t="s">
        <v>224</v>
      </c>
      <c r="P2173" s="447" t="s">
        <v>226</v>
      </c>
      <c r="Q2173" s="447" t="s">
        <v>224</v>
      </c>
      <c r="R2173" s="447" t="s">
        <v>224</v>
      </c>
      <c r="S2173" s="447" t="s">
        <v>224</v>
      </c>
      <c r="T2173" s="447" t="s">
        <v>224</v>
      </c>
      <c r="U2173" s="447" t="s">
        <v>226</v>
      </c>
      <c r="V2173" s="447" t="s">
        <v>225</v>
      </c>
      <c r="W2173" s="447" t="s">
        <v>225</v>
      </c>
      <c r="X2173" s="447" t="s">
        <v>225</v>
      </c>
      <c r="Y2173" s="447" t="s">
        <v>226</v>
      </c>
      <c r="Z2173" s="447" t="s">
        <v>225</v>
      </c>
    </row>
    <row r="2174" spans="1:26" x14ac:dyDescent="0.3">
      <c r="A2174" s="447">
        <v>703607</v>
      </c>
      <c r="B2174" s="447" t="s">
        <v>318</v>
      </c>
      <c r="C2174" s="447" t="s">
        <v>226</v>
      </c>
      <c r="D2174" s="447" t="s">
        <v>226</v>
      </c>
      <c r="E2174" s="447" t="s">
        <v>226</v>
      </c>
      <c r="F2174" s="447" t="s">
        <v>226</v>
      </c>
      <c r="G2174" s="447" t="s">
        <v>224</v>
      </c>
      <c r="H2174" s="447" t="s">
        <v>226</v>
      </c>
      <c r="I2174" s="447" t="s">
        <v>226</v>
      </c>
      <c r="J2174" s="447" t="s">
        <v>226</v>
      </c>
      <c r="K2174" s="447" t="s">
        <v>226</v>
      </c>
      <c r="L2174" s="447" t="s">
        <v>225</v>
      </c>
      <c r="M2174" s="447" t="s">
        <v>226</v>
      </c>
      <c r="N2174" s="447" t="s">
        <v>226</v>
      </c>
      <c r="O2174" s="447" t="s">
        <v>226</v>
      </c>
      <c r="P2174" s="447" t="s">
        <v>226</v>
      </c>
      <c r="Q2174" s="447" t="s">
        <v>225</v>
      </c>
      <c r="R2174" s="447" t="s">
        <v>226</v>
      </c>
      <c r="S2174" s="447" t="s">
        <v>225</v>
      </c>
      <c r="T2174" s="447" t="s">
        <v>226</v>
      </c>
      <c r="U2174" s="447" t="s">
        <v>225</v>
      </c>
      <c r="V2174" s="447" t="s">
        <v>225</v>
      </c>
      <c r="W2174" s="447" t="s">
        <v>225</v>
      </c>
      <c r="X2174" s="447" t="s">
        <v>225</v>
      </c>
      <c r="Y2174" s="447" t="s">
        <v>225</v>
      </c>
      <c r="Z2174" s="447" t="s">
        <v>225</v>
      </c>
    </row>
    <row r="2175" spans="1:26" x14ac:dyDescent="0.3">
      <c r="A2175" s="447">
        <v>705559</v>
      </c>
      <c r="B2175" s="447" t="s">
        <v>318</v>
      </c>
      <c r="C2175" s="447" t="s">
        <v>226</v>
      </c>
      <c r="D2175" s="447" t="s">
        <v>226</v>
      </c>
      <c r="E2175" s="447" t="s">
        <v>226</v>
      </c>
      <c r="F2175" s="447" t="s">
        <v>226</v>
      </c>
      <c r="G2175" s="447" t="s">
        <v>226</v>
      </c>
      <c r="H2175" s="447" t="s">
        <v>226</v>
      </c>
      <c r="I2175" s="447" t="s">
        <v>226</v>
      </c>
      <c r="J2175" s="447" t="s">
        <v>226</v>
      </c>
      <c r="K2175" s="447" t="s">
        <v>225</v>
      </c>
      <c r="L2175" s="447" t="s">
        <v>226</v>
      </c>
      <c r="M2175" s="447" t="s">
        <v>225</v>
      </c>
      <c r="N2175" s="447" t="s">
        <v>226</v>
      </c>
      <c r="O2175" s="447" t="s">
        <v>225</v>
      </c>
      <c r="P2175" s="447" t="s">
        <v>225</v>
      </c>
      <c r="Q2175" s="447" t="s">
        <v>225</v>
      </c>
      <c r="R2175" s="447" t="s">
        <v>225</v>
      </c>
      <c r="S2175" s="447" t="s">
        <v>225</v>
      </c>
      <c r="T2175" s="447" t="s">
        <v>225</v>
      </c>
      <c r="U2175" s="447" t="s">
        <v>225</v>
      </c>
      <c r="V2175" s="447" t="s">
        <v>225</v>
      </c>
      <c r="W2175" s="447" t="s">
        <v>225</v>
      </c>
      <c r="X2175" s="447" t="s">
        <v>225</v>
      </c>
      <c r="Y2175" s="447" t="s">
        <v>225</v>
      </c>
      <c r="Z2175" s="447" t="s">
        <v>225</v>
      </c>
    </row>
    <row r="2176" spans="1:26" x14ac:dyDescent="0.3">
      <c r="A2176" s="447">
        <v>704056</v>
      </c>
      <c r="B2176" s="447" t="s">
        <v>318</v>
      </c>
      <c r="C2176" s="447" t="s">
        <v>226</v>
      </c>
      <c r="D2176" s="447" t="s">
        <v>224</v>
      </c>
      <c r="E2176" s="447" t="s">
        <v>226</v>
      </c>
      <c r="F2176" s="447" t="s">
        <v>224</v>
      </c>
      <c r="G2176" s="447" t="s">
        <v>224</v>
      </c>
      <c r="H2176" s="447" t="s">
        <v>224</v>
      </c>
      <c r="I2176" s="447" t="s">
        <v>226</v>
      </c>
      <c r="J2176" s="447" t="s">
        <v>224</v>
      </c>
      <c r="K2176" s="447" t="s">
        <v>226</v>
      </c>
      <c r="L2176" s="447" t="s">
        <v>226</v>
      </c>
      <c r="M2176" s="447" t="s">
        <v>224</v>
      </c>
      <c r="N2176" s="447" t="s">
        <v>226</v>
      </c>
      <c r="O2176" s="447" t="s">
        <v>225</v>
      </c>
      <c r="P2176" s="447" t="s">
        <v>225</v>
      </c>
      <c r="Q2176" s="447" t="s">
        <v>226</v>
      </c>
      <c r="R2176" s="447" t="s">
        <v>226</v>
      </c>
      <c r="S2176" s="447" t="s">
        <v>225</v>
      </c>
      <c r="T2176" s="447" t="s">
        <v>226</v>
      </c>
      <c r="U2176" s="447" t="s">
        <v>225</v>
      </c>
      <c r="V2176" s="447" t="s">
        <v>225</v>
      </c>
      <c r="W2176" s="447" t="s">
        <v>225</v>
      </c>
      <c r="X2176" s="447" t="s">
        <v>225</v>
      </c>
      <c r="Y2176" s="447" t="s">
        <v>225</v>
      </c>
      <c r="Z2176" s="447" t="s">
        <v>226</v>
      </c>
    </row>
    <row r="2177" spans="1:50" x14ac:dyDescent="0.3">
      <c r="A2177" s="447">
        <v>705983</v>
      </c>
      <c r="B2177" s="447" t="s">
        <v>318</v>
      </c>
      <c r="C2177" s="447" t="s">
        <v>226</v>
      </c>
      <c r="D2177" s="447" t="s">
        <v>224</v>
      </c>
      <c r="E2177" s="447" t="s">
        <v>224</v>
      </c>
      <c r="F2177" s="447" t="s">
        <v>224</v>
      </c>
      <c r="G2177" s="447" t="s">
        <v>224</v>
      </c>
      <c r="H2177" s="447" t="s">
        <v>226</v>
      </c>
      <c r="I2177" s="447" t="s">
        <v>226</v>
      </c>
      <c r="J2177" s="447" t="s">
        <v>226</v>
      </c>
      <c r="K2177" s="447" t="s">
        <v>226</v>
      </c>
      <c r="L2177" s="447" t="s">
        <v>226</v>
      </c>
      <c r="M2177" s="447" t="s">
        <v>226</v>
      </c>
      <c r="N2177" s="447" t="s">
        <v>226</v>
      </c>
      <c r="O2177" s="447" t="s">
        <v>225</v>
      </c>
      <c r="P2177" s="447" t="s">
        <v>225</v>
      </c>
      <c r="Q2177" s="447" t="s">
        <v>225</v>
      </c>
      <c r="R2177" s="447" t="s">
        <v>225</v>
      </c>
      <c r="S2177" s="447" t="s">
        <v>225</v>
      </c>
      <c r="T2177" s="447" t="s">
        <v>225</v>
      </c>
      <c r="U2177" s="447" t="s">
        <v>225</v>
      </c>
      <c r="V2177" s="447" t="s">
        <v>225</v>
      </c>
      <c r="W2177" s="447" t="s">
        <v>225</v>
      </c>
      <c r="X2177" s="447" t="s">
        <v>225</v>
      </c>
      <c r="Y2177" s="447" t="s">
        <v>225</v>
      </c>
      <c r="Z2177" s="447" t="s">
        <v>225</v>
      </c>
    </row>
    <row r="2178" spans="1:50" x14ac:dyDescent="0.3">
      <c r="A2178" s="447">
        <v>705565</v>
      </c>
      <c r="B2178" s="447" t="s">
        <v>318</v>
      </c>
      <c r="C2178" s="447" t="s">
        <v>226</v>
      </c>
      <c r="D2178" s="447" t="s">
        <v>226</v>
      </c>
      <c r="E2178" s="447" t="s">
        <v>224</v>
      </c>
      <c r="F2178" s="447" t="s">
        <v>224</v>
      </c>
      <c r="G2178" s="447" t="s">
        <v>226</v>
      </c>
      <c r="H2178" s="447" t="s">
        <v>224</v>
      </c>
      <c r="I2178" s="447" t="s">
        <v>224</v>
      </c>
      <c r="J2178" s="447" t="s">
        <v>224</v>
      </c>
      <c r="K2178" s="447" t="s">
        <v>226</v>
      </c>
      <c r="L2178" s="447" t="s">
        <v>224</v>
      </c>
      <c r="M2178" s="447" t="s">
        <v>224</v>
      </c>
      <c r="N2178" s="447" t="s">
        <v>226</v>
      </c>
      <c r="O2178" s="447" t="s">
        <v>225</v>
      </c>
      <c r="P2178" s="447" t="s">
        <v>224</v>
      </c>
      <c r="Q2178" s="447" t="s">
        <v>225</v>
      </c>
      <c r="R2178" s="447" t="s">
        <v>225</v>
      </c>
      <c r="S2178" s="447" t="s">
        <v>225</v>
      </c>
      <c r="T2178" s="447" t="s">
        <v>225</v>
      </c>
      <c r="U2178" s="447" t="s">
        <v>225</v>
      </c>
      <c r="V2178" s="447" t="s">
        <v>225</v>
      </c>
      <c r="W2178" s="447" t="s">
        <v>225</v>
      </c>
      <c r="X2178" s="447" t="s">
        <v>225</v>
      </c>
      <c r="Y2178" s="447" t="s">
        <v>225</v>
      </c>
      <c r="Z2178" s="447" t="s">
        <v>225</v>
      </c>
    </row>
    <row r="2179" spans="1:50" x14ac:dyDescent="0.3">
      <c r="A2179" s="447">
        <v>704921</v>
      </c>
      <c r="B2179" s="447" t="s">
        <v>318</v>
      </c>
      <c r="C2179" s="447" t="s">
        <v>226</v>
      </c>
      <c r="D2179" s="447" t="s">
        <v>226</v>
      </c>
      <c r="E2179" s="447" t="s">
        <v>226</v>
      </c>
      <c r="F2179" s="447" t="s">
        <v>226</v>
      </c>
      <c r="G2179" s="447" t="s">
        <v>226</v>
      </c>
      <c r="H2179" s="447" t="s">
        <v>224</v>
      </c>
      <c r="I2179" s="447" t="s">
        <v>226</v>
      </c>
      <c r="J2179" s="447" t="s">
        <v>226</v>
      </c>
      <c r="K2179" s="447" t="s">
        <v>226</v>
      </c>
      <c r="L2179" s="447" t="s">
        <v>226</v>
      </c>
      <c r="M2179" s="447" t="s">
        <v>226</v>
      </c>
      <c r="N2179" s="447" t="s">
        <v>226</v>
      </c>
      <c r="O2179" s="447" t="s">
        <v>224</v>
      </c>
      <c r="P2179" s="447" t="s">
        <v>226</v>
      </c>
      <c r="Q2179" s="447" t="s">
        <v>224</v>
      </c>
      <c r="R2179" s="447" t="s">
        <v>224</v>
      </c>
      <c r="S2179" s="447" t="s">
        <v>224</v>
      </c>
      <c r="T2179" s="447" t="s">
        <v>225</v>
      </c>
      <c r="U2179" s="447" t="s">
        <v>226</v>
      </c>
      <c r="V2179" s="447" t="s">
        <v>226</v>
      </c>
      <c r="W2179" s="447" t="s">
        <v>226</v>
      </c>
      <c r="X2179" s="447" t="s">
        <v>226</v>
      </c>
      <c r="Y2179" s="447" t="s">
        <v>226</v>
      </c>
      <c r="Z2179" s="447" t="s">
        <v>225</v>
      </c>
    </row>
    <row r="2180" spans="1:50" x14ac:dyDescent="0.3">
      <c r="A2180" s="447">
        <v>704886</v>
      </c>
      <c r="B2180" s="447" t="s">
        <v>318</v>
      </c>
      <c r="C2180" s="447" t="s">
        <v>226</v>
      </c>
      <c r="D2180" s="447" t="s">
        <v>226</v>
      </c>
      <c r="E2180" s="447" t="s">
        <v>224</v>
      </c>
      <c r="F2180" s="447" t="s">
        <v>224</v>
      </c>
      <c r="G2180" s="447" t="s">
        <v>224</v>
      </c>
      <c r="H2180" s="447" t="s">
        <v>224</v>
      </c>
      <c r="I2180" s="447" t="s">
        <v>226</v>
      </c>
      <c r="J2180" s="447" t="s">
        <v>226</v>
      </c>
      <c r="K2180" s="447" t="s">
        <v>224</v>
      </c>
      <c r="L2180" s="447" t="s">
        <v>224</v>
      </c>
      <c r="M2180" s="447" t="s">
        <v>224</v>
      </c>
      <c r="N2180" s="447" t="s">
        <v>226</v>
      </c>
      <c r="O2180" s="447" t="s">
        <v>225</v>
      </c>
      <c r="P2180" s="447" t="s">
        <v>225</v>
      </c>
      <c r="Q2180" s="447" t="s">
        <v>225</v>
      </c>
      <c r="R2180" s="447" t="s">
        <v>225</v>
      </c>
      <c r="S2180" s="447" t="s">
        <v>225</v>
      </c>
      <c r="T2180" s="447" t="s">
        <v>225</v>
      </c>
      <c r="U2180" s="447" t="s">
        <v>225</v>
      </c>
      <c r="V2180" s="447" t="s">
        <v>225</v>
      </c>
      <c r="W2180" s="447" t="s">
        <v>225</v>
      </c>
      <c r="X2180" s="447" t="s">
        <v>225</v>
      </c>
      <c r="Y2180" s="447" t="s">
        <v>225</v>
      </c>
      <c r="Z2180" s="447" t="s">
        <v>225</v>
      </c>
    </row>
    <row r="2181" spans="1:50" x14ac:dyDescent="0.3">
      <c r="A2181" s="447">
        <v>701483</v>
      </c>
      <c r="B2181" s="447" t="s">
        <v>318</v>
      </c>
      <c r="C2181" s="447" t="s">
        <v>226</v>
      </c>
      <c r="D2181" s="447" t="s">
        <v>224</v>
      </c>
      <c r="E2181" s="447" t="s">
        <v>224</v>
      </c>
      <c r="F2181" s="447" t="s">
        <v>224</v>
      </c>
      <c r="G2181" s="447" t="s">
        <v>224</v>
      </c>
      <c r="H2181" s="447" t="s">
        <v>224</v>
      </c>
      <c r="I2181" s="447" t="s">
        <v>226</v>
      </c>
      <c r="J2181" s="447" t="s">
        <v>224</v>
      </c>
      <c r="K2181" s="447" t="s">
        <v>224</v>
      </c>
      <c r="L2181" s="447" t="s">
        <v>224</v>
      </c>
      <c r="M2181" s="447" t="s">
        <v>226</v>
      </c>
      <c r="N2181" s="447" t="s">
        <v>226</v>
      </c>
      <c r="O2181" s="447" t="s">
        <v>226</v>
      </c>
      <c r="P2181" s="447" t="s">
        <v>225</v>
      </c>
      <c r="Q2181" s="447" t="s">
        <v>225</v>
      </c>
      <c r="R2181" s="447" t="s">
        <v>226</v>
      </c>
      <c r="S2181" s="447" t="s">
        <v>226</v>
      </c>
      <c r="T2181" s="447" t="s">
        <v>225</v>
      </c>
      <c r="U2181" s="447" t="s">
        <v>225</v>
      </c>
      <c r="V2181" s="447" t="s">
        <v>225</v>
      </c>
      <c r="W2181" s="447" t="s">
        <v>225</v>
      </c>
      <c r="X2181" s="447" t="s">
        <v>225</v>
      </c>
      <c r="Y2181" s="447" t="s">
        <v>225</v>
      </c>
      <c r="Z2181" s="447" t="s">
        <v>225</v>
      </c>
    </row>
    <row r="2182" spans="1:50" x14ac:dyDescent="0.3">
      <c r="A2182" s="447">
        <v>702762</v>
      </c>
      <c r="B2182" s="447" t="s">
        <v>318</v>
      </c>
      <c r="C2182" s="447" t="s">
        <v>226</v>
      </c>
      <c r="D2182" s="447" t="s">
        <v>224</v>
      </c>
      <c r="E2182" s="447" t="s">
        <v>226</v>
      </c>
      <c r="F2182" s="447" t="s">
        <v>226</v>
      </c>
      <c r="G2182" s="447" t="s">
        <v>226</v>
      </c>
      <c r="H2182" s="447" t="s">
        <v>226</v>
      </c>
      <c r="I2182" s="447" t="s">
        <v>226</v>
      </c>
      <c r="J2182" s="447" t="s">
        <v>226</v>
      </c>
      <c r="K2182" s="447" t="s">
        <v>226</v>
      </c>
      <c r="L2182" s="447" t="s">
        <v>226</v>
      </c>
      <c r="M2182" s="447" t="s">
        <v>224</v>
      </c>
      <c r="N2182" s="447" t="s">
        <v>225</v>
      </c>
      <c r="O2182" s="447" t="s">
        <v>225</v>
      </c>
      <c r="P2182" s="447" t="s">
        <v>225</v>
      </c>
      <c r="Q2182" s="447" t="s">
        <v>225</v>
      </c>
      <c r="R2182" s="447" t="s">
        <v>225</v>
      </c>
      <c r="S2182" s="447" t="s">
        <v>224</v>
      </c>
      <c r="T2182" s="447" t="s">
        <v>225</v>
      </c>
      <c r="U2182" s="447" t="s">
        <v>224</v>
      </c>
      <c r="V2182" s="447" t="s">
        <v>225</v>
      </c>
      <c r="W2182" s="447" t="s">
        <v>224</v>
      </c>
      <c r="X2182" s="447" t="s">
        <v>225</v>
      </c>
      <c r="Y2182" s="447" t="s">
        <v>225</v>
      </c>
      <c r="Z2182" s="447" t="s">
        <v>225</v>
      </c>
    </row>
    <row r="2183" spans="1:50" x14ac:dyDescent="0.3">
      <c r="A2183" s="447">
        <v>705693</v>
      </c>
      <c r="B2183" s="447" t="s">
        <v>318</v>
      </c>
      <c r="C2183" s="447" t="s">
        <v>226</v>
      </c>
      <c r="D2183" s="447" t="s">
        <v>226</v>
      </c>
      <c r="E2183" s="447" t="s">
        <v>224</v>
      </c>
      <c r="F2183" s="447" t="s">
        <v>226</v>
      </c>
      <c r="G2183" s="447" t="s">
        <v>226</v>
      </c>
      <c r="H2183" s="447" t="s">
        <v>226</v>
      </c>
      <c r="I2183" s="447" t="s">
        <v>224</v>
      </c>
      <c r="J2183" s="447" t="s">
        <v>224</v>
      </c>
      <c r="K2183" s="447" t="s">
        <v>226</v>
      </c>
      <c r="L2183" s="447" t="s">
        <v>224</v>
      </c>
      <c r="M2183" s="447" t="s">
        <v>226</v>
      </c>
      <c r="N2183" s="447" t="s">
        <v>226</v>
      </c>
      <c r="O2183" s="447" t="s">
        <v>226</v>
      </c>
      <c r="P2183" s="447" t="s">
        <v>225</v>
      </c>
      <c r="Q2183" s="447" t="s">
        <v>225</v>
      </c>
      <c r="R2183" s="447" t="s">
        <v>226</v>
      </c>
      <c r="S2183" s="447" t="s">
        <v>226</v>
      </c>
      <c r="T2183" s="447" t="s">
        <v>226</v>
      </c>
      <c r="U2183" s="447" t="s">
        <v>225</v>
      </c>
      <c r="V2183" s="447" t="s">
        <v>225</v>
      </c>
      <c r="W2183" s="447" t="s">
        <v>225</v>
      </c>
      <c r="X2183" s="447" t="s">
        <v>225</v>
      </c>
      <c r="Y2183" s="447" t="s">
        <v>225</v>
      </c>
      <c r="Z2183" s="447" t="s">
        <v>225</v>
      </c>
    </row>
    <row r="2184" spans="1:50" x14ac:dyDescent="0.3">
      <c r="A2184" s="447">
        <v>705458</v>
      </c>
      <c r="B2184" s="447" t="s">
        <v>318</v>
      </c>
      <c r="C2184" s="447" t="s">
        <v>226</v>
      </c>
      <c r="D2184" s="447" t="s">
        <v>224</v>
      </c>
      <c r="E2184" s="447" t="s">
        <v>224</v>
      </c>
      <c r="F2184" s="447" t="s">
        <v>224</v>
      </c>
      <c r="G2184" s="447" t="s">
        <v>226</v>
      </c>
      <c r="H2184" s="447" t="s">
        <v>226</v>
      </c>
      <c r="I2184" s="447" t="s">
        <v>224</v>
      </c>
      <c r="J2184" s="447" t="s">
        <v>224</v>
      </c>
      <c r="K2184" s="447" t="s">
        <v>224</v>
      </c>
      <c r="L2184" s="447" t="s">
        <v>224</v>
      </c>
      <c r="M2184" s="447" t="s">
        <v>226</v>
      </c>
      <c r="N2184" s="447" t="s">
        <v>224</v>
      </c>
      <c r="O2184" s="447" t="s">
        <v>226</v>
      </c>
      <c r="P2184" s="447" t="s">
        <v>226</v>
      </c>
      <c r="Q2184" s="447" t="s">
        <v>226</v>
      </c>
      <c r="R2184" s="447" t="s">
        <v>226</v>
      </c>
      <c r="S2184" s="447" t="s">
        <v>226</v>
      </c>
      <c r="T2184" s="447" t="s">
        <v>225</v>
      </c>
      <c r="U2184" s="447" t="s">
        <v>225</v>
      </c>
      <c r="V2184" s="447" t="s">
        <v>225</v>
      </c>
      <c r="W2184" s="447" t="s">
        <v>225</v>
      </c>
      <c r="X2184" s="447" t="s">
        <v>225</v>
      </c>
      <c r="Y2184" s="447" t="s">
        <v>225</v>
      </c>
      <c r="Z2184" s="447" t="s">
        <v>225</v>
      </c>
    </row>
    <row r="2185" spans="1:50" x14ac:dyDescent="0.3">
      <c r="A2185" s="447">
        <v>704855</v>
      </c>
      <c r="B2185" s="447" t="s">
        <v>318</v>
      </c>
      <c r="C2185" s="447" t="s">
        <v>226</v>
      </c>
      <c r="D2185" s="447" t="s">
        <v>226</v>
      </c>
      <c r="E2185" s="447" t="s">
        <v>225</v>
      </c>
      <c r="F2185" s="447" t="s">
        <v>226</v>
      </c>
      <c r="G2185" s="447" t="s">
        <v>224</v>
      </c>
      <c r="H2185" s="447" t="s">
        <v>226</v>
      </c>
      <c r="I2185" s="447" t="s">
        <v>225</v>
      </c>
      <c r="J2185" s="447" t="s">
        <v>226</v>
      </c>
      <c r="K2185" s="447" t="s">
        <v>225</v>
      </c>
      <c r="L2185" s="447" t="s">
        <v>224</v>
      </c>
      <c r="M2185" s="447" t="s">
        <v>225</v>
      </c>
      <c r="N2185" s="447" t="s">
        <v>226</v>
      </c>
      <c r="O2185" s="447" t="s">
        <v>225</v>
      </c>
      <c r="P2185" s="447" t="s">
        <v>225</v>
      </c>
      <c r="Q2185" s="447" t="s">
        <v>225</v>
      </c>
      <c r="R2185" s="447" t="s">
        <v>225</v>
      </c>
      <c r="S2185" s="447" t="s">
        <v>225</v>
      </c>
      <c r="T2185" s="447" t="s">
        <v>225</v>
      </c>
      <c r="U2185" s="447" t="s">
        <v>225</v>
      </c>
      <c r="V2185" s="447" t="s">
        <v>225</v>
      </c>
      <c r="W2185" s="447" t="s">
        <v>225</v>
      </c>
      <c r="X2185" s="447" t="s">
        <v>225</v>
      </c>
      <c r="Y2185" s="447" t="s">
        <v>225</v>
      </c>
      <c r="Z2185" s="447" t="s">
        <v>225</v>
      </c>
    </row>
    <row r="2186" spans="1:50" x14ac:dyDescent="0.3">
      <c r="A2186" s="447">
        <v>701304</v>
      </c>
      <c r="B2186" s="447" t="s">
        <v>318</v>
      </c>
      <c r="C2186" s="447" t="s">
        <v>226</v>
      </c>
      <c r="D2186" s="447" t="s">
        <v>226</v>
      </c>
      <c r="E2186" s="447" t="s">
        <v>226</v>
      </c>
      <c r="F2186" s="447" t="s">
        <v>224</v>
      </c>
      <c r="G2186" s="447" t="s">
        <v>226</v>
      </c>
      <c r="H2186" s="447" t="s">
        <v>226</v>
      </c>
      <c r="I2186" s="447" t="s">
        <v>226</v>
      </c>
      <c r="J2186" s="447" t="s">
        <v>224</v>
      </c>
      <c r="K2186" s="447" t="s">
        <v>226</v>
      </c>
      <c r="L2186" s="447" t="s">
        <v>224</v>
      </c>
      <c r="M2186" s="447" t="s">
        <v>226</v>
      </c>
      <c r="N2186" s="447" t="s">
        <v>226</v>
      </c>
      <c r="O2186" s="447" t="s">
        <v>226</v>
      </c>
      <c r="P2186" s="447" t="s">
        <v>224</v>
      </c>
      <c r="Q2186" s="447" t="s">
        <v>224</v>
      </c>
      <c r="R2186" s="447" t="s">
        <v>226</v>
      </c>
      <c r="S2186" s="447" t="s">
        <v>224</v>
      </c>
      <c r="T2186" s="447" t="s">
        <v>226</v>
      </c>
      <c r="U2186" s="447" t="s">
        <v>224</v>
      </c>
      <c r="V2186" s="447" t="s">
        <v>224</v>
      </c>
      <c r="W2186" s="447" t="s">
        <v>224</v>
      </c>
      <c r="X2186" s="447" t="s">
        <v>224</v>
      </c>
      <c r="Y2186" s="447" t="s">
        <v>224</v>
      </c>
      <c r="Z2186" s="447" t="s">
        <v>224</v>
      </c>
    </row>
    <row r="2187" spans="1:50" x14ac:dyDescent="0.3">
      <c r="A2187" s="447">
        <v>706609</v>
      </c>
      <c r="B2187" s="447" t="s">
        <v>318</v>
      </c>
      <c r="C2187" s="447" t="s">
        <v>226</v>
      </c>
      <c r="D2187" s="447" t="s">
        <v>226</v>
      </c>
      <c r="E2187" s="447" t="s">
        <v>226</v>
      </c>
      <c r="F2187" s="447" t="s">
        <v>226</v>
      </c>
      <c r="G2187" s="447" t="s">
        <v>226</v>
      </c>
      <c r="H2187" s="447" t="s">
        <v>226</v>
      </c>
      <c r="I2187" s="447" t="s">
        <v>224</v>
      </c>
      <c r="J2187" s="447" t="s">
        <v>226</v>
      </c>
      <c r="K2187" s="447" t="s">
        <v>226</v>
      </c>
      <c r="L2187" s="447" t="s">
        <v>226</v>
      </c>
      <c r="M2187" s="447" t="s">
        <v>224</v>
      </c>
      <c r="N2187" s="447" t="s">
        <v>226</v>
      </c>
      <c r="O2187" s="447" t="s">
        <v>226</v>
      </c>
      <c r="P2187" s="447" t="s">
        <v>225</v>
      </c>
      <c r="Q2187" s="447" t="s">
        <v>226</v>
      </c>
      <c r="R2187" s="447" t="s">
        <v>226</v>
      </c>
      <c r="S2187" s="447" t="s">
        <v>225</v>
      </c>
      <c r="T2187" s="447" t="s">
        <v>226</v>
      </c>
      <c r="U2187" s="447" t="s">
        <v>225</v>
      </c>
      <c r="V2187" s="447" t="s">
        <v>225</v>
      </c>
      <c r="W2187" s="447" t="s">
        <v>225</v>
      </c>
      <c r="X2187" s="447" t="s">
        <v>225</v>
      </c>
      <c r="Y2187" s="447" t="s">
        <v>225</v>
      </c>
      <c r="Z2187" s="447" t="s">
        <v>225</v>
      </c>
    </row>
    <row r="2188" spans="1:50" x14ac:dyDescent="0.3">
      <c r="A2188" s="447">
        <v>702782</v>
      </c>
      <c r="B2188" s="447" t="s">
        <v>318</v>
      </c>
      <c r="C2188" s="447" t="s">
        <v>226</v>
      </c>
      <c r="D2188" s="447" t="s">
        <v>226</v>
      </c>
      <c r="E2188" s="447" t="s">
        <v>226</v>
      </c>
      <c r="F2188" s="447" t="s">
        <v>226</v>
      </c>
      <c r="G2188" s="447" t="s">
        <v>224</v>
      </c>
      <c r="H2188" s="447" t="s">
        <v>226</v>
      </c>
      <c r="I2188" s="447" t="s">
        <v>224</v>
      </c>
      <c r="J2188" s="447" t="s">
        <v>224</v>
      </c>
      <c r="K2188" s="447" t="s">
        <v>226</v>
      </c>
      <c r="L2188" s="447" t="s">
        <v>226</v>
      </c>
      <c r="M2188" s="447" t="s">
        <v>224</v>
      </c>
      <c r="N2188" s="447" t="s">
        <v>224</v>
      </c>
      <c r="O2188" s="447" t="s">
        <v>225</v>
      </c>
      <c r="P2188" s="447" t="s">
        <v>225</v>
      </c>
      <c r="Q2188" s="447" t="s">
        <v>225</v>
      </c>
      <c r="R2188" s="447" t="s">
        <v>225</v>
      </c>
      <c r="S2188" s="447" t="s">
        <v>225</v>
      </c>
      <c r="T2188" s="447" t="s">
        <v>225</v>
      </c>
      <c r="U2188" s="447" t="s">
        <v>225</v>
      </c>
      <c r="V2188" s="447" t="s">
        <v>225</v>
      </c>
      <c r="W2188" s="447" t="s">
        <v>225</v>
      </c>
      <c r="X2188" s="447" t="s">
        <v>225</v>
      </c>
      <c r="Y2188" s="447" t="s">
        <v>225</v>
      </c>
      <c r="Z2188" s="447" t="s">
        <v>225</v>
      </c>
    </row>
    <row r="2189" spans="1:50" x14ac:dyDescent="0.3">
      <c r="A2189" s="447">
        <v>705308</v>
      </c>
      <c r="B2189" s="447" t="s">
        <v>318</v>
      </c>
      <c r="C2189" s="447" t="s">
        <v>226</v>
      </c>
      <c r="D2189" s="447" t="s">
        <v>226</v>
      </c>
      <c r="E2189" s="447" t="s">
        <v>226</v>
      </c>
      <c r="F2189" s="447" t="s">
        <v>226</v>
      </c>
      <c r="G2189" s="447" t="s">
        <v>226</v>
      </c>
      <c r="H2189" s="447" t="s">
        <v>224</v>
      </c>
      <c r="I2189" s="447" t="s">
        <v>224</v>
      </c>
      <c r="J2189" s="447" t="s">
        <v>224</v>
      </c>
      <c r="K2189" s="447" t="s">
        <v>224</v>
      </c>
      <c r="L2189" s="447" t="s">
        <v>226</v>
      </c>
      <c r="M2189" s="447" t="s">
        <v>224</v>
      </c>
      <c r="N2189" s="447" t="s">
        <v>224</v>
      </c>
      <c r="O2189" s="447" t="s">
        <v>225</v>
      </c>
      <c r="P2189" s="447" t="s">
        <v>225</v>
      </c>
      <c r="Q2189" s="447" t="s">
        <v>225</v>
      </c>
      <c r="R2189" s="447" t="s">
        <v>225</v>
      </c>
      <c r="S2189" s="447" t="s">
        <v>225</v>
      </c>
      <c r="T2189" s="447" t="s">
        <v>225</v>
      </c>
      <c r="U2189" s="447" t="s">
        <v>225</v>
      </c>
      <c r="V2189" s="447" t="s">
        <v>225</v>
      </c>
      <c r="W2189" s="447" t="s">
        <v>225</v>
      </c>
      <c r="X2189" s="447" t="s">
        <v>225</v>
      </c>
      <c r="Y2189" s="447" t="s">
        <v>225</v>
      </c>
      <c r="Z2189" s="447" t="s">
        <v>225</v>
      </c>
    </row>
    <row r="2190" spans="1:50" x14ac:dyDescent="0.3">
      <c r="A2190" s="447">
        <v>706493</v>
      </c>
      <c r="B2190" s="447" t="s">
        <v>318</v>
      </c>
      <c r="C2190" s="447" t="s">
        <v>226</v>
      </c>
      <c r="D2190" s="447" t="s">
        <v>224</v>
      </c>
      <c r="E2190" s="447" t="s">
        <v>224</v>
      </c>
      <c r="F2190" s="447" t="s">
        <v>226</v>
      </c>
      <c r="G2190" s="447" t="s">
        <v>224</v>
      </c>
      <c r="H2190" s="447" t="s">
        <v>226</v>
      </c>
      <c r="I2190" s="447" t="s">
        <v>226</v>
      </c>
      <c r="J2190" s="447" t="s">
        <v>226</v>
      </c>
      <c r="K2190" s="447" t="s">
        <v>225</v>
      </c>
      <c r="L2190" s="447" t="s">
        <v>224</v>
      </c>
      <c r="M2190" s="447" t="s">
        <v>225</v>
      </c>
      <c r="N2190" s="447" t="s">
        <v>226</v>
      </c>
      <c r="O2190" s="447" t="s">
        <v>225</v>
      </c>
      <c r="P2190" s="447" t="s">
        <v>225</v>
      </c>
      <c r="Q2190" s="447" t="s">
        <v>225</v>
      </c>
      <c r="R2190" s="447" t="s">
        <v>225</v>
      </c>
      <c r="S2190" s="447" t="s">
        <v>225</v>
      </c>
      <c r="T2190" s="447" t="s">
        <v>225</v>
      </c>
      <c r="U2190" s="447" t="s">
        <v>225</v>
      </c>
      <c r="V2190" s="447" t="s">
        <v>225</v>
      </c>
      <c r="W2190" s="447" t="s">
        <v>225</v>
      </c>
      <c r="X2190" s="447" t="s">
        <v>225</v>
      </c>
      <c r="Y2190" s="447" t="s">
        <v>225</v>
      </c>
      <c r="Z2190" s="447" t="s">
        <v>225</v>
      </c>
    </row>
    <row r="2191" spans="1:50" x14ac:dyDescent="0.3">
      <c r="A2191" s="447">
        <v>706346</v>
      </c>
      <c r="B2191" s="447" t="s">
        <v>692</v>
      </c>
      <c r="C2191" s="447" t="s">
        <v>226</v>
      </c>
      <c r="D2191" s="447" t="s">
        <v>226</v>
      </c>
      <c r="E2191" s="447" t="s">
        <v>226</v>
      </c>
      <c r="F2191" s="447" t="s">
        <v>226</v>
      </c>
      <c r="G2191" s="447" t="s">
        <v>224</v>
      </c>
      <c r="H2191" s="447" t="s">
        <v>224</v>
      </c>
      <c r="I2191" s="447" t="s">
        <v>224</v>
      </c>
      <c r="J2191" s="447" t="s">
        <v>224</v>
      </c>
      <c r="K2191" s="447" t="s">
        <v>224</v>
      </c>
      <c r="L2191" s="447" t="s">
        <v>224</v>
      </c>
      <c r="M2191" s="447" t="s">
        <v>224</v>
      </c>
      <c r="N2191" s="447" t="s">
        <v>226</v>
      </c>
      <c r="O2191" s="447" t="s">
        <v>225</v>
      </c>
      <c r="P2191" s="447" t="s">
        <v>225</v>
      </c>
      <c r="Q2191" s="447" t="s">
        <v>225</v>
      </c>
      <c r="R2191" s="447" t="s">
        <v>225</v>
      </c>
      <c r="S2191" s="447" t="s">
        <v>225</v>
      </c>
      <c r="T2191" s="447" t="s">
        <v>225</v>
      </c>
      <c r="U2191" s="447" t="s">
        <v>293</v>
      </c>
      <c r="V2191" s="447" t="s">
        <v>293</v>
      </c>
      <c r="W2191" s="447" t="s">
        <v>293</v>
      </c>
      <c r="X2191" s="447" t="s">
        <v>293</v>
      </c>
      <c r="Y2191" s="447" t="s">
        <v>293</v>
      </c>
      <c r="Z2191" s="447" t="s">
        <v>293</v>
      </c>
      <c r="AA2191" s="447" t="s">
        <v>293</v>
      </c>
      <c r="AB2191" s="447" t="s">
        <v>293</v>
      </c>
      <c r="AC2191" s="447" t="s">
        <v>293</v>
      </c>
      <c r="AD2191" s="447" t="s">
        <v>293</v>
      </c>
      <c r="AE2191" s="447" t="s">
        <v>293</v>
      </c>
      <c r="AF2191" s="447" t="s">
        <v>293</v>
      </c>
      <c r="AG2191" s="447" t="s">
        <v>293</v>
      </c>
      <c r="AH2191" s="447" t="s">
        <v>293</v>
      </c>
      <c r="AI2191" s="447" t="s">
        <v>293</v>
      </c>
      <c r="AJ2191" s="447" t="s">
        <v>293</v>
      </c>
      <c r="AK2191" s="447" t="s">
        <v>293</v>
      </c>
      <c r="AL2191" s="447" t="s">
        <v>293</v>
      </c>
      <c r="AM2191" s="447" t="s">
        <v>293</v>
      </c>
      <c r="AN2191" s="447" t="s">
        <v>293</v>
      </c>
      <c r="AO2191" s="447" t="s">
        <v>293</v>
      </c>
      <c r="AP2191" s="447" t="s">
        <v>293</v>
      </c>
      <c r="AQ2191" s="447" t="s">
        <v>293</v>
      </c>
      <c r="AR2191" s="447" t="s">
        <v>293</v>
      </c>
      <c r="AS2191" s="447" t="s">
        <v>293</v>
      </c>
      <c r="AT2191" s="447" t="s">
        <v>293</v>
      </c>
      <c r="AU2191" s="447" t="s">
        <v>293</v>
      </c>
      <c r="AV2191" s="447" t="s">
        <v>293</v>
      </c>
      <c r="AW2191" s="447" t="s">
        <v>293</v>
      </c>
      <c r="AX2191" s="447" t="s">
        <v>293</v>
      </c>
    </row>
    <row r="2192" spans="1:50" x14ac:dyDescent="0.3">
      <c r="A2192" s="447">
        <v>706189</v>
      </c>
      <c r="B2192" s="447" t="s">
        <v>692</v>
      </c>
      <c r="C2192" s="447" t="s">
        <v>226</v>
      </c>
      <c r="D2192" s="447" t="s">
        <v>226</v>
      </c>
      <c r="E2192" s="447" t="s">
        <v>226</v>
      </c>
      <c r="F2192" s="447" t="s">
        <v>226</v>
      </c>
      <c r="G2192" s="447" t="s">
        <v>224</v>
      </c>
      <c r="H2192" s="447" t="s">
        <v>226</v>
      </c>
      <c r="I2192" s="447" t="s">
        <v>224</v>
      </c>
      <c r="J2192" s="447" t="s">
        <v>224</v>
      </c>
      <c r="K2192" s="447" t="s">
        <v>226</v>
      </c>
      <c r="L2192" s="447" t="s">
        <v>226</v>
      </c>
      <c r="M2192" s="447" t="s">
        <v>226</v>
      </c>
      <c r="N2192" s="447" t="s">
        <v>226</v>
      </c>
      <c r="O2192" s="447" t="s">
        <v>225</v>
      </c>
      <c r="P2192" s="447" t="s">
        <v>225</v>
      </c>
      <c r="Q2192" s="447" t="s">
        <v>225</v>
      </c>
      <c r="R2192" s="447" t="s">
        <v>225</v>
      </c>
      <c r="S2192" s="447" t="s">
        <v>225</v>
      </c>
      <c r="T2192" s="447" t="s">
        <v>225</v>
      </c>
      <c r="U2192" s="447" t="s">
        <v>293</v>
      </c>
      <c r="V2192" s="447" t="s">
        <v>293</v>
      </c>
      <c r="W2192" s="447" t="s">
        <v>293</v>
      </c>
      <c r="X2192" s="447" t="s">
        <v>293</v>
      </c>
      <c r="Y2192" s="447" t="s">
        <v>293</v>
      </c>
      <c r="Z2192" s="447" t="s">
        <v>293</v>
      </c>
      <c r="AA2192" s="447" t="s">
        <v>293</v>
      </c>
      <c r="AB2192" s="447" t="s">
        <v>293</v>
      </c>
      <c r="AC2192" s="447" t="s">
        <v>293</v>
      </c>
      <c r="AD2192" s="447" t="s">
        <v>293</v>
      </c>
      <c r="AE2192" s="447" t="s">
        <v>293</v>
      </c>
      <c r="AF2192" s="447" t="s">
        <v>293</v>
      </c>
      <c r="AG2192" s="447" t="s">
        <v>293</v>
      </c>
      <c r="AH2192" s="447" t="s">
        <v>293</v>
      </c>
      <c r="AI2192" s="447" t="s">
        <v>293</v>
      </c>
      <c r="AJ2192" s="447" t="s">
        <v>293</v>
      </c>
      <c r="AK2192" s="447" t="s">
        <v>293</v>
      </c>
      <c r="AL2192" s="447" t="s">
        <v>293</v>
      </c>
      <c r="AM2192" s="447" t="s">
        <v>293</v>
      </c>
      <c r="AN2192" s="447" t="s">
        <v>293</v>
      </c>
      <c r="AO2192" s="447" t="s">
        <v>293</v>
      </c>
      <c r="AP2192" s="447" t="s">
        <v>293</v>
      </c>
      <c r="AQ2192" s="447" t="s">
        <v>293</v>
      </c>
      <c r="AR2192" s="447" t="s">
        <v>293</v>
      </c>
      <c r="AS2192" s="447" t="s">
        <v>293</v>
      </c>
      <c r="AT2192" s="447" t="s">
        <v>293</v>
      </c>
      <c r="AU2192" s="447" t="s">
        <v>293</v>
      </c>
      <c r="AV2192" s="447" t="s">
        <v>293</v>
      </c>
      <c r="AW2192" s="447" t="s">
        <v>293</v>
      </c>
      <c r="AX2192" s="447" t="s">
        <v>293</v>
      </c>
    </row>
    <row r="2193" spans="1:50" x14ac:dyDescent="0.3">
      <c r="A2193" s="447">
        <v>706296</v>
      </c>
      <c r="B2193" s="447" t="s">
        <v>692</v>
      </c>
      <c r="C2193" s="447" t="s">
        <v>226</v>
      </c>
      <c r="D2193" s="447" t="s">
        <v>224</v>
      </c>
      <c r="E2193" s="447" t="s">
        <v>224</v>
      </c>
      <c r="F2193" s="447" t="s">
        <v>226</v>
      </c>
      <c r="G2193" s="447" t="s">
        <v>224</v>
      </c>
      <c r="H2193" s="447" t="s">
        <v>226</v>
      </c>
      <c r="I2193" s="447" t="s">
        <v>226</v>
      </c>
      <c r="J2193" s="447" t="s">
        <v>226</v>
      </c>
      <c r="K2193" s="447" t="s">
        <v>226</v>
      </c>
      <c r="L2193" s="447" t="s">
        <v>224</v>
      </c>
      <c r="M2193" s="447" t="s">
        <v>224</v>
      </c>
      <c r="N2193" s="447" t="s">
        <v>226</v>
      </c>
      <c r="O2193" s="447" t="s">
        <v>225</v>
      </c>
      <c r="P2193" s="447" t="s">
        <v>225</v>
      </c>
      <c r="Q2193" s="447" t="s">
        <v>225</v>
      </c>
      <c r="R2193" s="447" t="s">
        <v>225</v>
      </c>
      <c r="S2193" s="447" t="s">
        <v>225</v>
      </c>
      <c r="T2193" s="447" t="s">
        <v>225</v>
      </c>
      <c r="U2193" s="447" t="s">
        <v>293</v>
      </c>
      <c r="V2193" s="447" t="s">
        <v>293</v>
      </c>
      <c r="W2193" s="447" t="s">
        <v>293</v>
      </c>
      <c r="X2193" s="447" t="s">
        <v>293</v>
      </c>
      <c r="Y2193" s="447" t="s">
        <v>293</v>
      </c>
      <c r="Z2193" s="447" t="s">
        <v>293</v>
      </c>
      <c r="AA2193" s="447" t="s">
        <v>293</v>
      </c>
      <c r="AB2193" s="447" t="s">
        <v>293</v>
      </c>
      <c r="AC2193" s="447" t="s">
        <v>293</v>
      </c>
      <c r="AD2193" s="447" t="s">
        <v>293</v>
      </c>
      <c r="AE2193" s="447" t="s">
        <v>293</v>
      </c>
      <c r="AF2193" s="447" t="s">
        <v>293</v>
      </c>
      <c r="AG2193" s="447" t="s">
        <v>293</v>
      </c>
      <c r="AH2193" s="447" t="s">
        <v>293</v>
      </c>
      <c r="AI2193" s="447" t="s">
        <v>293</v>
      </c>
      <c r="AJ2193" s="447" t="s">
        <v>293</v>
      </c>
      <c r="AK2193" s="447" t="s">
        <v>293</v>
      </c>
      <c r="AL2193" s="447" t="s">
        <v>293</v>
      </c>
      <c r="AM2193" s="447" t="s">
        <v>293</v>
      </c>
      <c r="AN2193" s="447" t="s">
        <v>293</v>
      </c>
      <c r="AO2193" s="447" t="s">
        <v>293</v>
      </c>
      <c r="AP2193" s="447" t="s">
        <v>293</v>
      </c>
      <c r="AQ2193" s="447" t="s">
        <v>293</v>
      </c>
      <c r="AR2193" s="447" t="s">
        <v>293</v>
      </c>
      <c r="AS2193" s="447" t="s">
        <v>293</v>
      </c>
      <c r="AT2193" s="447" t="s">
        <v>293</v>
      </c>
      <c r="AU2193" s="447" t="s">
        <v>293</v>
      </c>
      <c r="AV2193" s="447" t="s">
        <v>293</v>
      </c>
      <c r="AW2193" s="447" t="s">
        <v>293</v>
      </c>
      <c r="AX2193" s="447" t="s">
        <v>293</v>
      </c>
    </row>
    <row r="2194" spans="1:50" x14ac:dyDescent="0.3">
      <c r="A2194" s="447">
        <v>706316</v>
      </c>
      <c r="B2194" s="447" t="s">
        <v>692</v>
      </c>
      <c r="C2194" s="447" t="s">
        <v>226</v>
      </c>
      <c r="D2194" s="447" t="s">
        <v>224</v>
      </c>
      <c r="E2194" s="447" t="s">
        <v>224</v>
      </c>
      <c r="F2194" s="447" t="s">
        <v>226</v>
      </c>
      <c r="G2194" s="447" t="s">
        <v>224</v>
      </c>
      <c r="H2194" s="447" t="s">
        <v>224</v>
      </c>
      <c r="I2194" s="447" t="s">
        <v>224</v>
      </c>
      <c r="J2194" s="447" t="s">
        <v>224</v>
      </c>
      <c r="K2194" s="447" t="s">
        <v>224</v>
      </c>
      <c r="L2194" s="447" t="s">
        <v>226</v>
      </c>
      <c r="M2194" s="447" t="s">
        <v>224</v>
      </c>
      <c r="N2194" s="447" t="s">
        <v>226</v>
      </c>
      <c r="O2194" s="447" t="s">
        <v>225</v>
      </c>
      <c r="P2194" s="447" t="s">
        <v>225</v>
      </c>
      <c r="Q2194" s="447" t="s">
        <v>225</v>
      </c>
      <c r="R2194" s="447" t="s">
        <v>225</v>
      </c>
      <c r="S2194" s="447" t="s">
        <v>225</v>
      </c>
      <c r="T2194" s="447" t="s">
        <v>225</v>
      </c>
      <c r="U2194" s="447" t="s">
        <v>293</v>
      </c>
      <c r="V2194" s="447" t="s">
        <v>293</v>
      </c>
      <c r="W2194" s="447" t="s">
        <v>293</v>
      </c>
      <c r="X2194" s="447" t="s">
        <v>293</v>
      </c>
      <c r="Y2194" s="447" t="s">
        <v>293</v>
      </c>
      <c r="Z2194" s="447" t="s">
        <v>293</v>
      </c>
      <c r="AA2194" s="447" t="s">
        <v>293</v>
      </c>
      <c r="AB2194" s="447" t="s">
        <v>293</v>
      </c>
      <c r="AC2194" s="447" t="s">
        <v>293</v>
      </c>
      <c r="AD2194" s="447" t="s">
        <v>293</v>
      </c>
      <c r="AE2194" s="447" t="s">
        <v>293</v>
      </c>
      <c r="AF2194" s="447" t="s">
        <v>293</v>
      </c>
      <c r="AG2194" s="447" t="s">
        <v>293</v>
      </c>
      <c r="AH2194" s="447" t="s">
        <v>293</v>
      </c>
      <c r="AI2194" s="447" t="s">
        <v>293</v>
      </c>
      <c r="AJ2194" s="447" t="s">
        <v>293</v>
      </c>
      <c r="AK2194" s="447" t="s">
        <v>293</v>
      </c>
      <c r="AL2194" s="447" t="s">
        <v>293</v>
      </c>
      <c r="AM2194" s="447" t="s">
        <v>293</v>
      </c>
      <c r="AN2194" s="447" t="s">
        <v>293</v>
      </c>
      <c r="AO2194" s="447" t="s">
        <v>293</v>
      </c>
      <c r="AP2194" s="447" t="s">
        <v>293</v>
      </c>
      <c r="AQ2194" s="447" t="s">
        <v>293</v>
      </c>
      <c r="AR2194" s="447" t="s">
        <v>293</v>
      </c>
      <c r="AS2194" s="447" t="s">
        <v>293</v>
      </c>
      <c r="AT2194" s="447" t="s">
        <v>293</v>
      </c>
      <c r="AU2194" s="447" t="s">
        <v>293</v>
      </c>
      <c r="AV2194" s="447" t="s">
        <v>293</v>
      </c>
      <c r="AW2194" s="447" t="s">
        <v>293</v>
      </c>
      <c r="AX2194" s="447" t="s">
        <v>293</v>
      </c>
    </row>
    <row r="2195" spans="1:50" x14ac:dyDescent="0.3">
      <c r="A2195" s="447">
        <v>706331</v>
      </c>
      <c r="B2195" s="447" t="s">
        <v>692</v>
      </c>
      <c r="C2195" s="447" t="s">
        <v>226</v>
      </c>
      <c r="D2195" s="447" t="s">
        <v>224</v>
      </c>
      <c r="E2195" s="447" t="s">
        <v>226</v>
      </c>
      <c r="F2195" s="447" t="s">
        <v>226</v>
      </c>
      <c r="G2195" s="447" t="s">
        <v>224</v>
      </c>
      <c r="H2195" s="447" t="s">
        <v>224</v>
      </c>
      <c r="I2195" s="447" t="s">
        <v>224</v>
      </c>
      <c r="J2195" s="447" t="s">
        <v>224</v>
      </c>
      <c r="K2195" s="447" t="s">
        <v>224</v>
      </c>
      <c r="L2195" s="447" t="s">
        <v>224</v>
      </c>
      <c r="M2195" s="447" t="s">
        <v>224</v>
      </c>
      <c r="N2195" s="447" t="s">
        <v>224</v>
      </c>
      <c r="O2195" s="447" t="s">
        <v>225</v>
      </c>
      <c r="P2195" s="447" t="s">
        <v>225</v>
      </c>
      <c r="Q2195" s="447" t="s">
        <v>225</v>
      </c>
      <c r="R2195" s="447" t="s">
        <v>225</v>
      </c>
      <c r="S2195" s="447" t="s">
        <v>225</v>
      </c>
      <c r="T2195" s="447" t="s">
        <v>225</v>
      </c>
      <c r="U2195" s="447" t="s">
        <v>293</v>
      </c>
      <c r="V2195" s="447" t="s">
        <v>293</v>
      </c>
      <c r="W2195" s="447" t="s">
        <v>293</v>
      </c>
      <c r="X2195" s="447" t="s">
        <v>293</v>
      </c>
      <c r="Y2195" s="447" t="s">
        <v>293</v>
      </c>
      <c r="Z2195" s="447" t="s">
        <v>293</v>
      </c>
      <c r="AA2195" s="447" t="s">
        <v>293</v>
      </c>
      <c r="AB2195" s="447" t="s">
        <v>293</v>
      </c>
      <c r="AC2195" s="447" t="s">
        <v>293</v>
      </c>
      <c r="AD2195" s="447" t="s">
        <v>293</v>
      </c>
      <c r="AE2195" s="447" t="s">
        <v>293</v>
      </c>
      <c r="AF2195" s="447" t="s">
        <v>293</v>
      </c>
      <c r="AG2195" s="447" t="s">
        <v>293</v>
      </c>
      <c r="AH2195" s="447" t="s">
        <v>293</v>
      </c>
      <c r="AI2195" s="447" t="s">
        <v>293</v>
      </c>
      <c r="AJ2195" s="447" t="s">
        <v>293</v>
      </c>
      <c r="AK2195" s="447" t="s">
        <v>293</v>
      </c>
      <c r="AL2195" s="447" t="s">
        <v>293</v>
      </c>
      <c r="AM2195" s="447" t="s">
        <v>293</v>
      </c>
      <c r="AN2195" s="447" t="s">
        <v>293</v>
      </c>
      <c r="AO2195" s="447" t="s">
        <v>293</v>
      </c>
      <c r="AP2195" s="447" t="s">
        <v>293</v>
      </c>
      <c r="AQ2195" s="447" t="s">
        <v>293</v>
      </c>
      <c r="AR2195" s="447" t="s">
        <v>293</v>
      </c>
      <c r="AS2195" s="447" t="s">
        <v>293</v>
      </c>
      <c r="AT2195" s="447" t="s">
        <v>293</v>
      </c>
      <c r="AU2195" s="447" t="s">
        <v>293</v>
      </c>
      <c r="AV2195" s="447" t="s">
        <v>293</v>
      </c>
      <c r="AW2195" s="447" t="s">
        <v>293</v>
      </c>
      <c r="AX2195" s="447" t="s">
        <v>293</v>
      </c>
    </row>
    <row r="2196" spans="1:50" x14ac:dyDescent="0.3">
      <c r="A2196" s="447">
        <v>706396</v>
      </c>
      <c r="B2196" s="447" t="s">
        <v>692</v>
      </c>
      <c r="C2196" s="447" t="s">
        <v>226</v>
      </c>
      <c r="D2196" s="447" t="s">
        <v>224</v>
      </c>
      <c r="E2196" s="447" t="s">
        <v>224</v>
      </c>
      <c r="F2196" s="447" t="s">
        <v>224</v>
      </c>
      <c r="G2196" s="447" t="s">
        <v>224</v>
      </c>
      <c r="H2196" s="447" t="s">
        <v>224</v>
      </c>
      <c r="I2196" s="447" t="s">
        <v>225</v>
      </c>
      <c r="J2196" s="447" t="s">
        <v>224</v>
      </c>
      <c r="K2196" s="447" t="s">
        <v>224</v>
      </c>
      <c r="L2196" s="447" t="s">
        <v>224</v>
      </c>
      <c r="M2196" s="447" t="s">
        <v>224</v>
      </c>
      <c r="N2196" s="447" t="s">
        <v>224</v>
      </c>
      <c r="O2196" s="447" t="s">
        <v>225</v>
      </c>
      <c r="P2196" s="447" t="s">
        <v>225</v>
      </c>
      <c r="Q2196" s="447" t="s">
        <v>225</v>
      </c>
      <c r="R2196" s="447" t="s">
        <v>225</v>
      </c>
      <c r="S2196" s="447" t="s">
        <v>225</v>
      </c>
      <c r="T2196" s="447" t="s">
        <v>225</v>
      </c>
      <c r="U2196" s="447" t="s">
        <v>293</v>
      </c>
      <c r="V2196" s="447" t="s">
        <v>293</v>
      </c>
      <c r="W2196" s="447" t="s">
        <v>293</v>
      </c>
      <c r="X2196" s="447" t="s">
        <v>293</v>
      </c>
      <c r="Y2196" s="447" t="s">
        <v>293</v>
      </c>
      <c r="Z2196" s="447" t="s">
        <v>293</v>
      </c>
      <c r="AA2196" s="447" t="s">
        <v>293</v>
      </c>
      <c r="AB2196" s="447" t="s">
        <v>293</v>
      </c>
      <c r="AC2196" s="447" t="s">
        <v>293</v>
      </c>
      <c r="AD2196" s="447" t="s">
        <v>293</v>
      </c>
      <c r="AE2196" s="447" t="s">
        <v>293</v>
      </c>
      <c r="AF2196" s="447" t="s">
        <v>293</v>
      </c>
      <c r="AG2196" s="447" t="s">
        <v>293</v>
      </c>
      <c r="AH2196" s="447" t="s">
        <v>293</v>
      </c>
      <c r="AI2196" s="447" t="s">
        <v>293</v>
      </c>
      <c r="AJ2196" s="447" t="s">
        <v>293</v>
      </c>
      <c r="AK2196" s="447" t="s">
        <v>293</v>
      </c>
      <c r="AL2196" s="447" t="s">
        <v>293</v>
      </c>
      <c r="AM2196" s="447" t="s">
        <v>293</v>
      </c>
      <c r="AN2196" s="447" t="s">
        <v>293</v>
      </c>
      <c r="AO2196" s="447" t="s">
        <v>293</v>
      </c>
      <c r="AP2196" s="447" t="s">
        <v>293</v>
      </c>
      <c r="AQ2196" s="447" t="s">
        <v>293</v>
      </c>
      <c r="AR2196" s="447" t="s">
        <v>293</v>
      </c>
      <c r="AS2196" s="447" t="s">
        <v>293</v>
      </c>
      <c r="AT2196" s="447" t="s">
        <v>293</v>
      </c>
      <c r="AU2196" s="447" t="s">
        <v>293</v>
      </c>
      <c r="AV2196" s="447" t="s">
        <v>293</v>
      </c>
      <c r="AW2196" s="447" t="s">
        <v>293</v>
      </c>
      <c r="AX2196" s="447" t="s">
        <v>293</v>
      </c>
    </row>
    <row r="2197" spans="1:50" x14ac:dyDescent="0.3">
      <c r="A2197" s="447">
        <v>706647</v>
      </c>
      <c r="B2197" s="447" t="s">
        <v>692</v>
      </c>
      <c r="C2197" s="447" t="s">
        <v>226</v>
      </c>
      <c r="D2197" s="447" t="s">
        <v>226</v>
      </c>
      <c r="E2197" s="447" t="s">
        <v>224</v>
      </c>
      <c r="F2197" s="447" t="s">
        <v>224</v>
      </c>
      <c r="G2197" s="447" t="s">
        <v>226</v>
      </c>
      <c r="H2197" s="447" t="s">
        <v>226</v>
      </c>
      <c r="I2197" s="447" t="s">
        <v>226</v>
      </c>
      <c r="J2197" s="447" t="s">
        <v>226</v>
      </c>
      <c r="K2197" s="447" t="s">
        <v>225</v>
      </c>
      <c r="L2197" s="447" t="s">
        <v>226</v>
      </c>
      <c r="M2197" s="447" t="s">
        <v>225</v>
      </c>
      <c r="N2197" s="447" t="s">
        <v>226</v>
      </c>
      <c r="O2197" s="447" t="s">
        <v>225</v>
      </c>
      <c r="P2197" s="447" t="s">
        <v>225</v>
      </c>
      <c r="Q2197" s="447" t="s">
        <v>225</v>
      </c>
      <c r="R2197" s="447" t="s">
        <v>225</v>
      </c>
      <c r="S2197" s="447" t="s">
        <v>225</v>
      </c>
      <c r="T2197" s="447" t="s">
        <v>225</v>
      </c>
      <c r="U2197" s="447" t="s">
        <v>293</v>
      </c>
      <c r="V2197" s="447" t="s">
        <v>293</v>
      </c>
      <c r="W2197" s="447" t="s">
        <v>293</v>
      </c>
      <c r="X2197" s="447" t="s">
        <v>293</v>
      </c>
      <c r="Y2197" s="447" t="s">
        <v>293</v>
      </c>
      <c r="Z2197" s="447" t="s">
        <v>293</v>
      </c>
      <c r="AA2197" s="447" t="s">
        <v>293</v>
      </c>
      <c r="AB2197" s="447" t="s">
        <v>293</v>
      </c>
      <c r="AC2197" s="447" t="s">
        <v>293</v>
      </c>
      <c r="AD2197" s="447" t="s">
        <v>293</v>
      </c>
      <c r="AE2197" s="447" t="s">
        <v>293</v>
      </c>
      <c r="AF2197" s="447" t="s">
        <v>293</v>
      </c>
      <c r="AG2197" s="447" t="s">
        <v>293</v>
      </c>
      <c r="AH2197" s="447" t="s">
        <v>293</v>
      </c>
      <c r="AI2197" s="447" t="s">
        <v>293</v>
      </c>
      <c r="AJ2197" s="447" t="s">
        <v>293</v>
      </c>
      <c r="AK2197" s="447" t="s">
        <v>293</v>
      </c>
      <c r="AL2197" s="447" t="s">
        <v>293</v>
      </c>
      <c r="AM2197" s="447" t="s">
        <v>293</v>
      </c>
      <c r="AN2197" s="447" t="s">
        <v>293</v>
      </c>
      <c r="AO2197" s="447" t="s">
        <v>293</v>
      </c>
      <c r="AP2197" s="447" t="s">
        <v>293</v>
      </c>
      <c r="AQ2197" s="447" t="s">
        <v>293</v>
      </c>
      <c r="AR2197" s="447" t="s">
        <v>293</v>
      </c>
      <c r="AS2197" s="447" t="s">
        <v>293</v>
      </c>
      <c r="AT2197" s="447" t="s">
        <v>293</v>
      </c>
      <c r="AU2197" s="447" t="s">
        <v>293</v>
      </c>
      <c r="AV2197" s="447" t="s">
        <v>293</v>
      </c>
      <c r="AW2197" s="447" t="s">
        <v>293</v>
      </c>
      <c r="AX2197" s="447" t="s">
        <v>293</v>
      </c>
    </row>
    <row r="2198" spans="1:50" x14ac:dyDescent="0.3">
      <c r="A2198" s="447">
        <v>706778</v>
      </c>
      <c r="B2198" s="447" t="s">
        <v>692</v>
      </c>
      <c r="C2198" s="447" t="s">
        <v>226</v>
      </c>
      <c r="D2198" s="447" t="s">
        <v>224</v>
      </c>
      <c r="E2198" s="447" t="s">
        <v>224</v>
      </c>
      <c r="F2198" s="447" t="s">
        <v>224</v>
      </c>
      <c r="G2198" s="447" t="s">
        <v>224</v>
      </c>
      <c r="H2198" s="447" t="s">
        <v>224</v>
      </c>
      <c r="I2198" s="447" t="s">
        <v>226</v>
      </c>
      <c r="J2198" s="447" t="s">
        <v>224</v>
      </c>
      <c r="K2198" s="447" t="s">
        <v>225</v>
      </c>
      <c r="L2198" s="447" t="s">
        <v>225</v>
      </c>
      <c r="M2198" s="447" t="s">
        <v>226</v>
      </c>
      <c r="N2198" s="447" t="s">
        <v>226</v>
      </c>
      <c r="O2198" s="447" t="s">
        <v>225</v>
      </c>
      <c r="P2198" s="447" t="s">
        <v>225</v>
      </c>
      <c r="Q2198" s="447" t="s">
        <v>225</v>
      </c>
      <c r="R2198" s="447" t="s">
        <v>225</v>
      </c>
      <c r="S2198" s="447" t="s">
        <v>225</v>
      </c>
      <c r="T2198" s="447" t="s">
        <v>225</v>
      </c>
      <c r="U2198" s="447" t="s">
        <v>293</v>
      </c>
      <c r="V2198" s="447" t="s">
        <v>293</v>
      </c>
      <c r="W2198" s="447" t="s">
        <v>293</v>
      </c>
      <c r="X2198" s="447" t="s">
        <v>293</v>
      </c>
      <c r="Y2198" s="447" t="s">
        <v>293</v>
      </c>
      <c r="Z2198" s="447" t="s">
        <v>293</v>
      </c>
      <c r="AA2198" s="447" t="s">
        <v>293</v>
      </c>
      <c r="AB2198" s="447" t="s">
        <v>293</v>
      </c>
      <c r="AC2198" s="447" t="s">
        <v>293</v>
      </c>
      <c r="AD2198" s="447" t="s">
        <v>293</v>
      </c>
      <c r="AE2198" s="447" t="s">
        <v>293</v>
      </c>
      <c r="AF2198" s="447" t="s">
        <v>293</v>
      </c>
      <c r="AG2198" s="447" t="s">
        <v>293</v>
      </c>
      <c r="AH2198" s="447" t="s">
        <v>293</v>
      </c>
      <c r="AI2198" s="447" t="s">
        <v>293</v>
      </c>
      <c r="AJ2198" s="447" t="s">
        <v>293</v>
      </c>
      <c r="AK2198" s="447" t="s">
        <v>293</v>
      </c>
      <c r="AL2198" s="447" t="s">
        <v>293</v>
      </c>
      <c r="AM2198" s="447" t="s">
        <v>293</v>
      </c>
      <c r="AN2198" s="447" t="s">
        <v>293</v>
      </c>
      <c r="AO2198" s="447" t="s">
        <v>293</v>
      </c>
      <c r="AP2198" s="447" t="s">
        <v>293</v>
      </c>
      <c r="AQ2198" s="447" t="s">
        <v>293</v>
      </c>
      <c r="AR2198" s="447" t="s">
        <v>293</v>
      </c>
      <c r="AS2198" s="447" t="s">
        <v>293</v>
      </c>
      <c r="AT2198" s="447" t="s">
        <v>293</v>
      </c>
      <c r="AU2198" s="447" t="s">
        <v>293</v>
      </c>
      <c r="AV2198" s="447" t="s">
        <v>293</v>
      </c>
      <c r="AW2198" s="447" t="s">
        <v>293</v>
      </c>
      <c r="AX2198" s="447" t="s">
        <v>293</v>
      </c>
    </row>
    <row r="2199" spans="1:50" x14ac:dyDescent="0.3">
      <c r="A2199" s="447">
        <v>706790</v>
      </c>
      <c r="B2199" s="447" t="s">
        <v>692</v>
      </c>
      <c r="C2199" s="447" t="s">
        <v>226</v>
      </c>
      <c r="D2199" s="447" t="s">
        <v>226</v>
      </c>
      <c r="E2199" s="447" t="s">
        <v>224</v>
      </c>
      <c r="F2199" s="447" t="s">
        <v>226</v>
      </c>
      <c r="G2199" s="447" t="s">
        <v>226</v>
      </c>
      <c r="H2199" s="447" t="s">
        <v>226</v>
      </c>
      <c r="I2199" s="447" t="s">
        <v>226</v>
      </c>
      <c r="J2199" s="447" t="s">
        <v>226</v>
      </c>
      <c r="K2199" s="447" t="s">
        <v>226</v>
      </c>
      <c r="L2199" s="447" t="s">
        <v>226</v>
      </c>
      <c r="M2199" s="447" t="s">
        <v>224</v>
      </c>
      <c r="N2199" s="447" t="s">
        <v>225</v>
      </c>
      <c r="O2199" s="447" t="s">
        <v>225</v>
      </c>
      <c r="P2199" s="447" t="s">
        <v>225</v>
      </c>
      <c r="Q2199" s="447" t="s">
        <v>225</v>
      </c>
      <c r="R2199" s="447" t="s">
        <v>225</v>
      </c>
      <c r="S2199" s="447" t="s">
        <v>225</v>
      </c>
      <c r="T2199" s="447" t="s">
        <v>225</v>
      </c>
      <c r="U2199" s="447" t="s">
        <v>293</v>
      </c>
      <c r="V2199" s="447" t="s">
        <v>293</v>
      </c>
      <c r="W2199" s="447" t="s">
        <v>293</v>
      </c>
      <c r="X2199" s="447" t="s">
        <v>293</v>
      </c>
      <c r="Y2199" s="447" t="s">
        <v>293</v>
      </c>
      <c r="Z2199" s="447" t="s">
        <v>293</v>
      </c>
      <c r="AA2199" s="447" t="s">
        <v>293</v>
      </c>
      <c r="AB2199" s="447" t="s">
        <v>293</v>
      </c>
      <c r="AC2199" s="447" t="s">
        <v>293</v>
      </c>
      <c r="AD2199" s="447" t="s">
        <v>293</v>
      </c>
      <c r="AE2199" s="447" t="s">
        <v>293</v>
      </c>
      <c r="AF2199" s="447" t="s">
        <v>293</v>
      </c>
      <c r="AG2199" s="447" t="s">
        <v>293</v>
      </c>
      <c r="AH2199" s="447" t="s">
        <v>293</v>
      </c>
      <c r="AI2199" s="447" t="s">
        <v>293</v>
      </c>
      <c r="AJ2199" s="447" t="s">
        <v>293</v>
      </c>
      <c r="AK2199" s="447" t="s">
        <v>293</v>
      </c>
      <c r="AL2199" s="447" t="s">
        <v>293</v>
      </c>
      <c r="AM2199" s="447" t="s">
        <v>293</v>
      </c>
      <c r="AN2199" s="447" t="s">
        <v>293</v>
      </c>
      <c r="AO2199" s="447" t="s">
        <v>293</v>
      </c>
      <c r="AP2199" s="447" t="s">
        <v>293</v>
      </c>
      <c r="AQ2199" s="447" t="s">
        <v>293</v>
      </c>
      <c r="AR2199" s="447" t="s">
        <v>293</v>
      </c>
      <c r="AS2199" s="447" t="s">
        <v>293</v>
      </c>
      <c r="AT2199" s="447" t="s">
        <v>293</v>
      </c>
      <c r="AU2199" s="447" t="s">
        <v>293</v>
      </c>
      <c r="AV2199" s="447" t="s">
        <v>293</v>
      </c>
      <c r="AW2199" s="447" t="s">
        <v>293</v>
      </c>
      <c r="AX2199" s="447" t="s">
        <v>293</v>
      </c>
    </row>
    <row r="2200" spans="1:50" x14ac:dyDescent="0.3">
      <c r="A2200" s="447">
        <v>706805</v>
      </c>
      <c r="B2200" s="447" t="s">
        <v>692</v>
      </c>
      <c r="C2200" s="447" t="s">
        <v>226</v>
      </c>
      <c r="D2200" s="447" t="s">
        <v>226</v>
      </c>
      <c r="E2200" s="447" t="s">
        <v>224</v>
      </c>
      <c r="F2200" s="447" t="s">
        <v>226</v>
      </c>
      <c r="G2200" s="447" t="s">
        <v>226</v>
      </c>
      <c r="H2200" s="447" t="s">
        <v>226</v>
      </c>
      <c r="I2200" s="447" t="s">
        <v>224</v>
      </c>
      <c r="J2200" s="447" t="s">
        <v>224</v>
      </c>
      <c r="K2200" s="447" t="s">
        <v>224</v>
      </c>
      <c r="L2200" s="447" t="s">
        <v>226</v>
      </c>
      <c r="M2200" s="447" t="s">
        <v>224</v>
      </c>
      <c r="N2200" s="447" t="s">
        <v>224</v>
      </c>
      <c r="O2200" s="447" t="s">
        <v>225</v>
      </c>
      <c r="P2200" s="447" t="s">
        <v>225</v>
      </c>
      <c r="Q2200" s="447" t="s">
        <v>225</v>
      </c>
      <c r="R2200" s="447" t="s">
        <v>225</v>
      </c>
      <c r="S2200" s="447" t="s">
        <v>225</v>
      </c>
      <c r="T2200" s="447" t="s">
        <v>225</v>
      </c>
      <c r="U2200" s="447" t="s">
        <v>293</v>
      </c>
      <c r="V2200" s="447" t="s">
        <v>293</v>
      </c>
      <c r="W2200" s="447" t="s">
        <v>293</v>
      </c>
      <c r="X2200" s="447" t="s">
        <v>293</v>
      </c>
      <c r="Y2200" s="447" t="s">
        <v>293</v>
      </c>
      <c r="Z2200" s="447" t="s">
        <v>293</v>
      </c>
      <c r="AA2200" s="447" t="s">
        <v>293</v>
      </c>
      <c r="AB2200" s="447" t="s">
        <v>293</v>
      </c>
      <c r="AC2200" s="447" t="s">
        <v>293</v>
      </c>
      <c r="AD2200" s="447" t="s">
        <v>293</v>
      </c>
      <c r="AE2200" s="447" t="s">
        <v>293</v>
      </c>
      <c r="AF2200" s="447" t="s">
        <v>293</v>
      </c>
      <c r="AG2200" s="447" t="s">
        <v>293</v>
      </c>
      <c r="AH2200" s="447" t="s">
        <v>293</v>
      </c>
      <c r="AI2200" s="447" t="s">
        <v>293</v>
      </c>
      <c r="AJ2200" s="447" t="s">
        <v>293</v>
      </c>
      <c r="AK2200" s="447" t="s">
        <v>293</v>
      </c>
      <c r="AL2200" s="447" t="s">
        <v>293</v>
      </c>
      <c r="AM2200" s="447" t="s">
        <v>293</v>
      </c>
      <c r="AN2200" s="447" t="s">
        <v>293</v>
      </c>
      <c r="AO2200" s="447" t="s">
        <v>293</v>
      </c>
      <c r="AP2200" s="447" t="s">
        <v>293</v>
      </c>
      <c r="AQ2200" s="447" t="s">
        <v>293</v>
      </c>
      <c r="AR2200" s="447" t="s">
        <v>293</v>
      </c>
      <c r="AS2200" s="447" t="s">
        <v>293</v>
      </c>
      <c r="AT2200" s="447" t="s">
        <v>293</v>
      </c>
      <c r="AU2200" s="447" t="s">
        <v>293</v>
      </c>
      <c r="AV2200" s="447" t="s">
        <v>293</v>
      </c>
      <c r="AW2200" s="447" t="s">
        <v>293</v>
      </c>
      <c r="AX2200" s="447" t="s">
        <v>293</v>
      </c>
    </row>
    <row r="2201" spans="1:50" x14ac:dyDescent="0.3">
      <c r="A2201" s="447">
        <v>706807</v>
      </c>
      <c r="B2201" s="447" t="s">
        <v>692</v>
      </c>
      <c r="C2201" s="447" t="s">
        <v>226</v>
      </c>
      <c r="D2201" s="447" t="s">
        <v>225</v>
      </c>
      <c r="E2201" s="447" t="s">
        <v>225</v>
      </c>
      <c r="F2201" s="447" t="s">
        <v>226</v>
      </c>
      <c r="G2201" s="447" t="s">
        <v>226</v>
      </c>
      <c r="H2201" s="447" t="s">
        <v>224</v>
      </c>
      <c r="I2201" s="447" t="s">
        <v>226</v>
      </c>
      <c r="J2201" s="447" t="s">
        <v>224</v>
      </c>
      <c r="K2201" s="447" t="s">
        <v>226</v>
      </c>
      <c r="L2201" s="447" t="s">
        <v>225</v>
      </c>
      <c r="M2201" s="447" t="s">
        <v>226</v>
      </c>
      <c r="N2201" s="447" t="s">
        <v>226</v>
      </c>
      <c r="O2201" s="447" t="s">
        <v>225</v>
      </c>
      <c r="P2201" s="447" t="s">
        <v>225</v>
      </c>
      <c r="Q2201" s="447" t="s">
        <v>225</v>
      </c>
      <c r="R2201" s="447" t="s">
        <v>225</v>
      </c>
      <c r="S2201" s="447" t="s">
        <v>225</v>
      </c>
      <c r="T2201" s="447" t="s">
        <v>225</v>
      </c>
      <c r="U2201" s="447" t="s">
        <v>293</v>
      </c>
      <c r="V2201" s="447" t="s">
        <v>293</v>
      </c>
      <c r="W2201" s="447" t="s">
        <v>293</v>
      </c>
      <c r="X2201" s="447" t="s">
        <v>293</v>
      </c>
      <c r="Y2201" s="447" t="s">
        <v>293</v>
      </c>
      <c r="Z2201" s="447" t="s">
        <v>293</v>
      </c>
      <c r="AA2201" s="447" t="s">
        <v>293</v>
      </c>
      <c r="AB2201" s="447" t="s">
        <v>293</v>
      </c>
      <c r="AC2201" s="447" t="s">
        <v>293</v>
      </c>
      <c r="AD2201" s="447" t="s">
        <v>293</v>
      </c>
      <c r="AE2201" s="447" t="s">
        <v>293</v>
      </c>
      <c r="AF2201" s="447" t="s">
        <v>293</v>
      </c>
      <c r="AG2201" s="447" t="s">
        <v>293</v>
      </c>
      <c r="AH2201" s="447" t="s">
        <v>293</v>
      </c>
      <c r="AI2201" s="447" t="s">
        <v>293</v>
      </c>
      <c r="AJ2201" s="447" t="s">
        <v>293</v>
      </c>
      <c r="AK2201" s="447" t="s">
        <v>293</v>
      </c>
      <c r="AL2201" s="447" t="s">
        <v>293</v>
      </c>
      <c r="AM2201" s="447" t="s">
        <v>293</v>
      </c>
      <c r="AN2201" s="447" t="s">
        <v>293</v>
      </c>
      <c r="AO2201" s="447" t="s">
        <v>293</v>
      </c>
      <c r="AP2201" s="447" t="s">
        <v>293</v>
      </c>
      <c r="AQ2201" s="447" t="s">
        <v>293</v>
      </c>
      <c r="AR2201" s="447" t="s">
        <v>293</v>
      </c>
      <c r="AS2201" s="447" t="s">
        <v>293</v>
      </c>
      <c r="AT2201" s="447" t="s">
        <v>293</v>
      </c>
      <c r="AU2201" s="447" t="s">
        <v>293</v>
      </c>
      <c r="AV2201" s="447" t="s">
        <v>293</v>
      </c>
      <c r="AW2201" s="447" t="s">
        <v>293</v>
      </c>
      <c r="AX2201" s="447" t="s">
        <v>293</v>
      </c>
    </row>
    <row r="2202" spans="1:50" x14ac:dyDescent="0.3">
      <c r="A2202" s="447">
        <v>706887</v>
      </c>
      <c r="B2202" s="447" t="s">
        <v>692</v>
      </c>
      <c r="C2202" s="447" t="s">
        <v>226</v>
      </c>
      <c r="D2202" s="447" t="s">
        <v>226</v>
      </c>
      <c r="E2202" s="447" t="s">
        <v>224</v>
      </c>
      <c r="F2202" s="447" t="s">
        <v>226</v>
      </c>
      <c r="G2202" s="447" t="s">
        <v>226</v>
      </c>
      <c r="H2202" s="447" t="s">
        <v>226</v>
      </c>
      <c r="I2202" s="447" t="s">
        <v>224</v>
      </c>
      <c r="J2202" s="447" t="s">
        <v>226</v>
      </c>
      <c r="K2202" s="447" t="s">
        <v>226</v>
      </c>
      <c r="L2202" s="447" t="s">
        <v>226</v>
      </c>
      <c r="M2202" s="447" t="s">
        <v>226</v>
      </c>
      <c r="N2202" s="447" t="s">
        <v>226</v>
      </c>
      <c r="O2202" s="447" t="s">
        <v>225</v>
      </c>
      <c r="P2202" s="447" t="s">
        <v>225</v>
      </c>
      <c r="Q2202" s="447" t="s">
        <v>225</v>
      </c>
      <c r="R2202" s="447" t="s">
        <v>225</v>
      </c>
      <c r="S2202" s="447" t="s">
        <v>225</v>
      </c>
      <c r="T2202" s="447" t="s">
        <v>225</v>
      </c>
      <c r="U2202" s="447" t="s">
        <v>293</v>
      </c>
      <c r="V2202" s="447" t="s">
        <v>293</v>
      </c>
      <c r="W2202" s="447" t="s">
        <v>293</v>
      </c>
      <c r="X2202" s="447" t="s">
        <v>293</v>
      </c>
      <c r="Y2202" s="447" t="s">
        <v>293</v>
      </c>
      <c r="Z2202" s="447" t="s">
        <v>293</v>
      </c>
      <c r="AA2202" s="447" t="s">
        <v>293</v>
      </c>
      <c r="AB2202" s="447" t="s">
        <v>293</v>
      </c>
      <c r="AC2202" s="447" t="s">
        <v>293</v>
      </c>
      <c r="AD2202" s="447" t="s">
        <v>293</v>
      </c>
      <c r="AE2202" s="447" t="s">
        <v>293</v>
      </c>
      <c r="AF2202" s="447" t="s">
        <v>293</v>
      </c>
      <c r="AG2202" s="447" t="s">
        <v>293</v>
      </c>
      <c r="AH2202" s="447" t="s">
        <v>293</v>
      </c>
      <c r="AI2202" s="447" t="s">
        <v>293</v>
      </c>
      <c r="AJ2202" s="447" t="s">
        <v>293</v>
      </c>
      <c r="AK2202" s="447" t="s">
        <v>293</v>
      </c>
      <c r="AL2202" s="447" t="s">
        <v>293</v>
      </c>
      <c r="AM2202" s="447" t="s">
        <v>293</v>
      </c>
      <c r="AN2202" s="447" t="s">
        <v>293</v>
      </c>
      <c r="AO2202" s="447" t="s">
        <v>293</v>
      </c>
      <c r="AP2202" s="447" t="s">
        <v>293</v>
      </c>
      <c r="AQ2202" s="447" t="s">
        <v>293</v>
      </c>
      <c r="AR2202" s="447" t="s">
        <v>293</v>
      </c>
      <c r="AS2202" s="447" t="s">
        <v>293</v>
      </c>
      <c r="AT2202" s="447" t="s">
        <v>293</v>
      </c>
      <c r="AU2202" s="447" t="s">
        <v>293</v>
      </c>
      <c r="AV2202" s="447" t="s">
        <v>293</v>
      </c>
      <c r="AW2202" s="447" t="s">
        <v>293</v>
      </c>
      <c r="AX2202" s="447" t="s">
        <v>293</v>
      </c>
    </row>
    <row r="2203" spans="1:50" x14ac:dyDescent="0.3">
      <c r="A2203" s="447">
        <v>706901</v>
      </c>
      <c r="B2203" s="447" t="s">
        <v>692</v>
      </c>
      <c r="C2203" s="447" t="s">
        <v>226</v>
      </c>
      <c r="D2203" s="447" t="s">
        <v>226</v>
      </c>
      <c r="E2203" s="447" t="s">
        <v>226</v>
      </c>
      <c r="F2203" s="447" t="s">
        <v>224</v>
      </c>
      <c r="G2203" s="447" t="s">
        <v>224</v>
      </c>
      <c r="H2203" s="447" t="s">
        <v>226</v>
      </c>
      <c r="I2203" s="447" t="s">
        <v>226</v>
      </c>
      <c r="J2203" s="447" t="s">
        <v>224</v>
      </c>
      <c r="K2203" s="447" t="s">
        <v>224</v>
      </c>
      <c r="L2203" s="447" t="s">
        <v>224</v>
      </c>
      <c r="M2203" s="447" t="s">
        <v>226</v>
      </c>
      <c r="N2203" s="447" t="s">
        <v>226</v>
      </c>
      <c r="O2203" s="447" t="s">
        <v>225</v>
      </c>
      <c r="P2203" s="447" t="s">
        <v>225</v>
      </c>
      <c r="Q2203" s="447" t="s">
        <v>225</v>
      </c>
      <c r="R2203" s="447" t="s">
        <v>225</v>
      </c>
      <c r="S2203" s="447" t="s">
        <v>225</v>
      </c>
      <c r="T2203" s="447" t="s">
        <v>225</v>
      </c>
      <c r="U2203" s="447" t="s">
        <v>293</v>
      </c>
      <c r="V2203" s="447" t="s">
        <v>293</v>
      </c>
      <c r="W2203" s="447" t="s">
        <v>293</v>
      </c>
      <c r="X2203" s="447" t="s">
        <v>293</v>
      </c>
      <c r="Y2203" s="447" t="s">
        <v>293</v>
      </c>
      <c r="Z2203" s="447" t="s">
        <v>293</v>
      </c>
      <c r="AA2203" s="447" t="s">
        <v>293</v>
      </c>
      <c r="AB2203" s="447" t="s">
        <v>293</v>
      </c>
      <c r="AC2203" s="447" t="s">
        <v>293</v>
      </c>
      <c r="AD2203" s="447" t="s">
        <v>293</v>
      </c>
      <c r="AE2203" s="447" t="s">
        <v>293</v>
      </c>
      <c r="AF2203" s="447" t="s">
        <v>293</v>
      </c>
      <c r="AG2203" s="447" t="s">
        <v>293</v>
      </c>
      <c r="AH2203" s="447" t="s">
        <v>293</v>
      </c>
      <c r="AI2203" s="447" t="s">
        <v>293</v>
      </c>
      <c r="AJ2203" s="447" t="s">
        <v>293</v>
      </c>
      <c r="AK2203" s="447" t="s">
        <v>293</v>
      </c>
      <c r="AL2203" s="447" t="s">
        <v>293</v>
      </c>
      <c r="AM2203" s="447" t="s">
        <v>293</v>
      </c>
      <c r="AN2203" s="447" t="s">
        <v>293</v>
      </c>
      <c r="AO2203" s="447" t="s">
        <v>293</v>
      </c>
      <c r="AP2203" s="447" t="s">
        <v>293</v>
      </c>
      <c r="AQ2203" s="447" t="s">
        <v>293</v>
      </c>
      <c r="AR2203" s="447" t="s">
        <v>293</v>
      </c>
      <c r="AS2203" s="447" t="s">
        <v>293</v>
      </c>
      <c r="AT2203" s="447" t="s">
        <v>293</v>
      </c>
      <c r="AU2203" s="447" t="s">
        <v>293</v>
      </c>
      <c r="AV2203" s="447" t="s">
        <v>293</v>
      </c>
      <c r="AW2203" s="447" t="s">
        <v>293</v>
      </c>
      <c r="AX2203" s="447" t="s">
        <v>293</v>
      </c>
    </row>
    <row r="2204" spans="1:50" x14ac:dyDescent="0.3">
      <c r="A2204" s="447">
        <v>706945</v>
      </c>
      <c r="B2204" s="447" t="s">
        <v>692</v>
      </c>
      <c r="C2204" s="447" t="s">
        <v>226</v>
      </c>
      <c r="D2204" s="447" t="s">
        <v>224</v>
      </c>
      <c r="E2204" s="447" t="s">
        <v>226</v>
      </c>
      <c r="F2204" s="447" t="s">
        <v>226</v>
      </c>
      <c r="G2204" s="447" t="s">
        <v>226</v>
      </c>
      <c r="H2204" s="447" t="s">
        <v>226</v>
      </c>
      <c r="I2204" s="447" t="s">
        <v>224</v>
      </c>
      <c r="J2204" s="447" t="s">
        <v>224</v>
      </c>
      <c r="K2204" s="447" t="s">
        <v>226</v>
      </c>
      <c r="L2204" s="447" t="s">
        <v>224</v>
      </c>
      <c r="M2204" s="447" t="s">
        <v>226</v>
      </c>
      <c r="N2204" s="447" t="s">
        <v>226</v>
      </c>
      <c r="O2204" s="447" t="s">
        <v>225</v>
      </c>
      <c r="P2204" s="447" t="s">
        <v>225</v>
      </c>
      <c r="Q2204" s="447" t="s">
        <v>225</v>
      </c>
      <c r="R2204" s="447" t="s">
        <v>225</v>
      </c>
      <c r="S2204" s="447" t="s">
        <v>225</v>
      </c>
      <c r="T2204" s="447" t="s">
        <v>225</v>
      </c>
      <c r="U2204" s="447" t="s">
        <v>293</v>
      </c>
      <c r="V2204" s="447" t="s">
        <v>293</v>
      </c>
      <c r="W2204" s="447" t="s">
        <v>293</v>
      </c>
      <c r="X2204" s="447" t="s">
        <v>293</v>
      </c>
      <c r="Y2204" s="447" t="s">
        <v>293</v>
      </c>
      <c r="Z2204" s="447" t="s">
        <v>293</v>
      </c>
      <c r="AA2204" s="447" t="s">
        <v>293</v>
      </c>
      <c r="AB2204" s="447" t="s">
        <v>293</v>
      </c>
      <c r="AC2204" s="447" t="s">
        <v>293</v>
      </c>
      <c r="AD2204" s="447" t="s">
        <v>293</v>
      </c>
      <c r="AE2204" s="447" t="s">
        <v>293</v>
      </c>
      <c r="AF2204" s="447" t="s">
        <v>293</v>
      </c>
      <c r="AG2204" s="447" t="s">
        <v>293</v>
      </c>
      <c r="AH2204" s="447" t="s">
        <v>293</v>
      </c>
      <c r="AI2204" s="447" t="s">
        <v>293</v>
      </c>
      <c r="AJ2204" s="447" t="s">
        <v>293</v>
      </c>
      <c r="AK2204" s="447" t="s">
        <v>293</v>
      </c>
      <c r="AL2204" s="447" t="s">
        <v>293</v>
      </c>
      <c r="AM2204" s="447" t="s">
        <v>293</v>
      </c>
      <c r="AN2204" s="447" t="s">
        <v>293</v>
      </c>
      <c r="AO2204" s="447" t="s">
        <v>293</v>
      </c>
      <c r="AP2204" s="447" t="s">
        <v>293</v>
      </c>
      <c r="AQ2204" s="447" t="s">
        <v>293</v>
      </c>
      <c r="AR2204" s="447" t="s">
        <v>293</v>
      </c>
      <c r="AS2204" s="447" t="s">
        <v>293</v>
      </c>
      <c r="AT2204" s="447" t="s">
        <v>293</v>
      </c>
      <c r="AU2204" s="447" t="s">
        <v>293</v>
      </c>
      <c r="AV2204" s="447" t="s">
        <v>293</v>
      </c>
      <c r="AW2204" s="447" t="s">
        <v>293</v>
      </c>
      <c r="AX2204" s="447" t="s">
        <v>293</v>
      </c>
    </row>
    <row r="2205" spans="1:50" x14ac:dyDescent="0.3">
      <c r="A2205" s="447">
        <v>706992</v>
      </c>
      <c r="B2205" s="447" t="s">
        <v>692</v>
      </c>
      <c r="C2205" s="447" t="s">
        <v>226</v>
      </c>
      <c r="D2205" s="447" t="s">
        <v>224</v>
      </c>
      <c r="E2205" s="447" t="s">
        <v>224</v>
      </c>
      <c r="F2205" s="447" t="s">
        <v>226</v>
      </c>
      <c r="G2205" s="447" t="s">
        <v>226</v>
      </c>
      <c r="H2205" s="447" t="s">
        <v>226</v>
      </c>
      <c r="I2205" s="447" t="s">
        <v>226</v>
      </c>
      <c r="J2205" s="447" t="s">
        <v>224</v>
      </c>
      <c r="K2205" s="447" t="s">
        <v>226</v>
      </c>
      <c r="L2205" s="447" t="s">
        <v>226</v>
      </c>
      <c r="M2205" s="447" t="s">
        <v>224</v>
      </c>
      <c r="N2205" s="447" t="s">
        <v>224</v>
      </c>
      <c r="O2205" s="447" t="s">
        <v>225</v>
      </c>
      <c r="P2205" s="447" t="s">
        <v>225</v>
      </c>
      <c r="Q2205" s="447" t="s">
        <v>225</v>
      </c>
      <c r="R2205" s="447" t="s">
        <v>225</v>
      </c>
      <c r="S2205" s="447" t="s">
        <v>225</v>
      </c>
      <c r="T2205" s="447" t="s">
        <v>225</v>
      </c>
      <c r="U2205" s="447" t="s">
        <v>293</v>
      </c>
      <c r="V2205" s="447" t="s">
        <v>293</v>
      </c>
      <c r="W2205" s="447" t="s">
        <v>293</v>
      </c>
      <c r="X2205" s="447" t="s">
        <v>293</v>
      </c>
      <c r="Y2205" s="447" t="s">
        <v>293</v>
      </c>
      <c r="Z2205" s="447" t="s">
        <v>293</v>
      </c>
      <c r="AA2205" s="447" t="s">
        <v>293</v>
      </c>
      <c r="AB2205" s="447" t="s">
        <v>293</v>
      </c>
      <c r="AC2205" s="447" t="s">
        <v>293</v>
      </c>
      <c r="AD2205" s="447" t="s">
        <v>293</v>
      </c>
      <c r="AE2205" s="447" t="s">
        <v>293</v>
      </c>
      <c r="AF2205" s="447" t="s">
        <v>293</v>
      </c>
      <c r="AG2205" s="447" t="s">
        <v>293</v>
      </c>
      <c r="AH2205" s="447" t="s">
        <v>293</v>
      </c>
      <c r="AI2205" s="447" t="s">
        <v>293</v>
      </c>
      <c r="AJ2205" s="447" t="s">
        <v>293</v>
      </c>
      <c r="AK2205" s="447" t="s">
        <v>293</v>
      </c>
      <c r="AL2205" s="447" t="s">
        <v>293</v>
      </c>
      <c r="AM2205" s="447" t="s">
        <v>293</v>
      </c>
      <c r="AN2205" s="447" t="s">
        <v>293</v>
      </c>
      <c r="AO2205" s="447" t="s">
        <v>293</v>
      </c>
      <c r="AP2205" s="447" t="s">
        <v>293</v>
      </c>
      <c r="AQ2205" s="447" t="s">
        <v>293</v>
      </c>
      <c r="AR2205" s="447" t="s">
        <v>293</v>
      </c>
      <c r="AS2205" s="447" t="s">
        <v>293</v>
      </c>
      <c r="AT2205" s="447" t="s">
        <v>293</v>
      </c>
      <c r="AU2205" s="447" t="s">
        <v>293</v>
      </c>
      <c r="AV2205" s="447" t="s">
        <v>293</v>
      </c>
      <c r="AW2205" s="447" t="s">
        <v>293</v>
      </c>
      <c r="AX2205" s="447" t="s">
        <v>293</v>
      </c>
    </row>
    <row r="2206" spans="1:50" x14ac:dyDescent="0.3">
      <c r="A2206" s="447">
        <v>706692</v>
      </c>
      <c r="B2206" s="447" t="s">
        <v>692</v>
      </c>
      <c r="C2206" s="447" t="s">
        <v>226</v>
      </c>
      <c r="D2206" s="447" t="s">
        <v>224</v>
      </c>
      <c r="E2206" s="447" t="s">
        <v>224</v>
      </c>
      <c r="F2206" s="447" t="s">
        <v>225</v>
      </c>
      <c r="G2206" s="447" t="s">
        <v>225</v>
      </c>
      <c r="H2206" s="447" t="s">
        <v>226</v>
      </c>
      <c r="I2206" s="447" t="s">
        <v>225</v>
      </c>
      <c r="J2206" s="447" t="s">
        <v>226</v>
      </c>
      <c r="K2206" s="447" t="s">
        <v>225</v>
      </c>
      <c r="L2206" s="447" t="s">
        <v>225</v>
      </c>
      <c r="M2206" s="447" t="s">
        <v>224</v>
      </c>
      <c r="N2206" s="447" t="s">
        <v>224</v>
      </c>
      <c r="O2206" s="447" t="s">
        <v>225</v>
      </c>
      <c r="P2206" s="447" t="s">
        <v>225</v>
      </c>
      <c r="Q2206" s="447" t="s">
        <v>225</v>
      </c>
      <c r="R2206" s="447" t="s">
        <v>225</v>
      </c>
      <c r="S2206" s="447" t="s">
        <v>225</v>
      </c>
      <c r="T2206" s="447" t="s">
        <v>225</v>
      </c>
      <c r="U2206" s="447" t="s">
        <v>293</v>
      </c>
      <c r="V2206" s="447" t="s">
        <v>293</v>
      </c>
      <c r="W2206" s="447" t="s">
        <v>293</v>
      </c>
      <c r="X2206" s="447" t="s">
        <v>293</v>
      </c>
      <c r="Y2206" s="447" t="s">
        <v>293</v>
      </c>
      <c r="Z2206" s="447" t="s">
        <v>293</v>
      </c>
      <c r="AA2206" s="447" t="s">
        <v>293</v>
      </c>
      <c r="AB2206" s="447" t="s">
        <v>293</v>
      </c>
      <c r="AC2206" s="447" t="s">
        <v>293</v>
      </c>
      <c r="AD2206" s="447" t="s">
        <v>293</v>
      </c>
      <c r="AE2206" s="447" t="s">
        <v>293</v>
      </c>
      <c r="AF2206" s="447" t="s">
        <v>293</v>
      </c>
      <c r="AG2206" s="447" t="s">
        <v>293</v>
      </c>
      <c r="AH2206" s="447" t="s">
        <v>293</v>
      </c>
      <c r="AI2206" s="447" t="s">
        <v>293</v>
      </c>
      <c r="AJ2206" s="447" t="s">
        <v>293</v>
      </c>
      <c r="AK2206" s="447" t="s">
        <v>293</v>
      </c>
      <c r="AL2206" s="447" t="s">
        <v>293</v>
      </c>
      <c r="AM2206" s="447" t="s">
        <v>293</v>
      </c>
      <c r="AN2206" s="447" t="s">
        <v>293</v>
      </c>
      <c r="AO2206" s="447" t="s">
        <v>293</v>
      </c>
      <c r="AP2206" s="447" t="s">
        <v>293</v>
      </c>
      <c r="AQ2206" s="447" t="s">
        <v>293</v>
      </c>
      <c r="AR2206" s="447" t="s">
        <v>293</v>
      </c>
      <c r="AS2206" s="447" t="s">
        <v>293</v>
      </c>
      <c r="AT2206" s="447" t="s">
        <v>293</v>
      </c>
      <c r="AU2206" s="447" t="s">
        <v>293</v>
      </c>
      <c r="AV2206" s="447" t="s">
        <v>293</v>
      </c>
      <c r="AW2206" s="447" t="s">
        <v>293</v>
      </c>
      <c r="AX2206" s="447" t="s">
        <v>293</v>
      </c>
    </row>
    <row r="2207" spans="1:50" x14ac:dyDescent="0.3">
      <c r="A2207" s="447">
        <v>701326</v>
      </c>
      <c r="B2207" s="447" t="s">
        <v>691</v>
      </c>
      <c r="C2207" s="447" t="s">
        <v>226</v>
      </c>
      <c r="D2207" s="447" t="s">
        <v>224</v>
      </c>
      <c r="E2207" s="447" t="s">
        <v>224</v>
      </c>
      <c r="F2207" s="447" t="s">
        <v>224</v>
      </c>
      <c r="G2207" s="447" t="s">
        <v>226</v>
      </c>
      <c r="H2207" s="447" t="s">
        <v>224</v>
      </c>
      <c r="I2207" s="447" t="s">
        <v>224</v>
      </c>
      <c r="J2207" s="447" t="s">
        <v>226</v>
      </c>
      <c r="K2207" s="447" t="s">
        <v>226</v>
      </c>
      <c r="L2207" s="447" t="s">
        <v>224</v>
      </c>
      <c r="M2207" s="447" t="s">
        <v>224</v>
      </c>
      <c r="N2207" s="447" t="s">
        <v>226</v>
      </c>
      <c r="O2207" s="447" t="s">
        <v>224</v>
      </c>
      <c r="P2207" s="447" t="s">
        <v>226</v>
      </c>
      <c r="Q2207" s="447" t="s">
        <v>224</v>
      </c>
      <c r="R2207" s="447" t="s">
        <v>226</v>
      </c>
      <c r="S2207" s="447" t="s">
        <v>224</v>
      </c>
      <c r="T2207" s="447" t="s">
        <v>226</v>
      </c>
      <c r="U2207" s="447" t="s">
        <v>224</v>
      </c>
      <c r="V2207" s="447" t="s">
        <v>224</v>
      </c>
      <c r="W2207" s="447" t="s">
        <v>226</v>
      </c>
      <c r="X2207" s="447" t="s">
        <v>224</v>
      </c>
      <c r="Y2207" s="447" t="s">
        <v>226</v>
      </c>
      <c r="Z2207" s="447" t="s">
        <v>226</v>
      </c>
      <c r="AA2207" s="447" t="s">
        <v>226</v>
      </c>
      <c r="AB2207" s="447" t="s">
        <v>224</v>
      </c>
      <c r="AC2207" s="447" t="s">
        <v>226</v>
      </c>
      <c r="AD2207" s="447" t="s">
        <v>226</v>
      </c>
      <c r="AE2207" s="447" t="s">
        <v>226</v>
      </c>
      <c r="AF2207" s="447" t="s">
        <v>224</v>
      </c>
      <c r="AG2207" s="447" t="s">
        <v>224</v>
      </c>
      <c r="AH2207" s="447" t="s">
        <v>226</v>
      </c>
      <c r="AI2207" s="447" t="s">
        <v>224</v>
      </c>
      <c r="AJ2207" s="447" t="s">
        <v>224</v>
      </c>
      <c r="AK2207" s="447" t="s">
        <v>226</v>
      </c>
      <c r="AL2207" s="447" t="s">
        <v>224</v>
      </c>
      <c r="AM2207" s="447" t="s">
        <v>224</v>
      </c>
      <c r="AN2207" s="447" t="s">
        <v>226</v>
      </c>
      <c r="AO2207" s="447" t="s">
        <v>224</v>
      </c>
      <c r="AP2207" s="447" t="s">
        <v>225</v>
      </c>
      <c r="AQ2207" s="447" t="s">
        <v>225</v>
      </c>
      <c r="AR2207" s="447" t="s">
        <v>225</v>
      </c>
      <c r="AS2207" s="447" t="s">
        <v>226</v>
      </c>
      <c r="AT2207" s="447" t="s">
        <v>226</v>
      </c>
      <c r="AU2207" s="447" t="s">
        <v>226</v>
      </c>
      <c r="AV2207" s="447" t="s">
        <v>225</v>
      </c>
      <c r="AW2207" s="447" t="s">
        <v>226</v>
      </c>
      <c r="AX2207" s="447" t="s">
        <v>225</v>
      </c>
    </row>
    <row r="2208" spans="1:50" x14ac:dyDescent="0.3">
      <c r="A2208" s="447">
        <v>701449</v>
      </c>
      <c r="B2208" s="447" t="s">
        <v>691</v>
      </c>
      <c r="C2208" s="447" t="s">
        <v>226</v>
      </c>
      <c r="D2208" s="447" t="s">
        <v>224</v>
      </c>
      <c r="E2208" s="447" t="s">
        <v>226</v>
      </c>
      <c r="F2208" s="447" t="s">
        <v>226</v>
      </c>
      <c r="G2208" s="447" t="s">
        <v>226</v>
      </c>
      <c r="H2208" s="447" t="s">
        <v>224</v>
      </c>
      <c r="I2208" s="447" t="s">
        <v>224</v>
      </c>
      <c r="J2208" s="447" t="s">
        <v>226</v>
      </c>
      <c r="K2208" s="447" t="s">
        <v>226</v>
      </c>
      <c r="L2208" s="447" t="s">
        <v>226</v>
      </c>
      <c r="M2208" s="447" t="s">
        <v>226</v>
      </c>
      <c r="N2208" s="447" t="s">
        <v>226</v>
      </c>
      <c r="O2208" s="447" t="s">
        <v>224</v>
      </c>
      <c r="P2208" s="447" t="s">
        <v>226</v>
      </c>
      <c r="Q2208" s="447" t="s">
        <v>226</v>
      </c>
      <c r="R2208" s="447" t="s">
        <v>226</v>
      </c>
      <c r="S2208" s="447" t="s">
        <v>226</v>
      </c>
      <c r="T2208" s="447" t="s">
        <v>226</v>
      </c>
      <c r="U2208" s="447" t="s">
        <v>226</v>
      </c>
      <c r="V2208" s="447" t="s">
        <v>226</v>
      </c>
      <c r="W2208" s="447" t="s">
        <v>224</v>
      </c>
      <c r="X2208" s="447" t="s">
        <v>224</v>
      </c>
      <c r="Y2208" s="447" t="s">
        <v>226</v>
      </c>
      <c r="Z2208" s="447" t="s">
        <v>226</v>
      </c>
      <c r="AA2208" s="447" t="s">
        <v>224</v>
      </c>
      <c r="AB2208" s="447" t="s">
        <v>226</v>
      </c>
      <c r="AC2208" s="447" t="s">
        <v>226</v>
      </c>
      <c r="AD2208" s="447" t="s">
        <v>224</v>
      </c>
      <c r="AE2208" s="447" t="s">
        <v>226</v>
      </c>
      <c r="AF2208" s="447" t="s">
        <v>226</v>
      </c>
      <c r="AG2208" s="447" t="s">
        <v>226</v>
      </c>
      <c r="AH2208" s="447" t="s">
        <v>226</v>
      </c>
      <c r="AI2208" s="447" t="s">
        <v>226</v>
      </c>
      <c r="AJ2208" s="447" t="s">
        <v>226</v>
      </c>
      <c r="AK2208" s="447" t="s">
        <v>224</v>
      </c>
      <c r="AL2208" s="447" t="s">
        <v>226</v>
      </c>
      <c r="AM2208" s="447" t="s">
        <v>226</v>
      </c>
      <c r="AN2208" s="447" t="s">
        <v>226</v>
      </c>
      <c r="AO2208" s="447" t="s">
        <v>226</v>
      </c>
      <c r="AP2208" s="447" t="s">
        <v>226</v>
      </c>
      <c r="AQ2208" s="447" t="s">
        <v>226</v>
      </c>
      <c r="AR2208" s="447" t="s">
        <v>226</v>
      </c>
      <c r="AS2208" s="447" t="s">
        <v>225</v>
      </c>
      <c r="AT2208" s="447" t="s">
        <v>226</v>
      </c>
      <c r="AU2208" s="447" t="s">
        <v>225</v>
      </c>
      <c r="AV2208" s="447" t="s">
        <v>226</v>
      </c>
      <c r="AW2208" s="447" t="s">
        <v>225</v>
      </c>
      <c r="AX2208" s="447" t="s">
        <v>225</v>
      </c>
    </row>
    <row r="2209" spans="1:50" x14ac:dyDescent="0.3">
      <c r="A2209" s="447">
        <v>702253</v>
      </c>
      <c r="B2209" s="447" t="s">
        <v>691</v>
      </c>
      <c r="C2209" s="447" t="s">
        <v>226</v>
      </c>
      <c r="D2209" s="447" t="s">
        <v>224</v>
      </c>
      <c r="E2209" s="447" t="s">
        <v>224</v>
      </c>
      <c r="F2209" s="447" t="s">
        <v>226</v>
      </c>
      <c r="G2209" s="447" t="s">
        <v>224</v>
      </c>
      <c r="H2209" s="447" t="s">
        <v>226</v>
      </c>
      <c r="I2209" s="447" t="s">
        <v>226</v>
      </c>
      <c r="J2209" s="447" t="s">
        <v>224</v>
      </c>
      <c r="K2209" s="447" t="s">
        <v>226</v>
      </c>
      <c r="L2209" s="447" t="s">
        <v>224</v>
      </c>
      <c r="M2209" s="447" t="s">
        <v>226</v>
      </c>
      <c r="N2209" s="447" t="s">
        <v>226</v>
      </c>
      <c r="O2209" s="447" t="s">
        <v>224</v>
      </c>
      <c r="P2209" s="447" t="s">
        <v>226</v>
      </c>
      <c r="Q2209" s="447" t="s">
        <v>226</v>
      </c>
      <c r="R2209" s="447" t="s">
        <v>226</v>
      </c>
      <c r="S2209" s="447" t="s">
        <v>224</v>
      </c>
      <c r="T2209" s="447" t="s">
        <v>226</v>
      </c>
      <c r="U2209" s="447" t="s">
        <v>224</v>
      </c>
      <c r="V2209" s="447" t="s">
        <v>224</v>
      </c>
      <c r="W2209" s="447" t="s">
        <v>224</v>
      </c>
      <c r="X2209" s="447" t="s">
        <v>224</v>
      </c>
      <c r="Y2209" s="447" t="s">
        <v>226</v>
      </c>
      <c r="Z2209" s="447" t="s">
        <v>226</v>
      </c>
      <c r="AA2209" s="447" t="s">
        <v>224</v>
      </c>
      <c r="AB2209" s="447" t="s">
        <v>224</v>
      </c>
      <c r="AC2209" s="447" t="s">
        <v>224</v>
      </c>
      <c r="AD2209" s="447" t="s">
        <v>224</v>
      </c>
      <c r="AE2209" s="447" t="s">
        <v>224</v>
      </c>
      <c r="AF2209" s="447" t="s">
        <v>224</v>
      </c>
      <c r="AG2209" s="447" t="s">
        <v>224</v>
      </c>
      <c r="AH2209" s="447" t="s">
        <v>224</v>
      </c>
      <c r="AI2209" s="447" t="s">
        <v>226</v>
      </c>
      <c r="AJ2209" s="447" t="s">
        <v>224</v>
      </c>
      <c r="AK2209" s="447" t="s">
        <v>224</v>
      </c>
      <c r="AL2209" s="447" t="s">
        <v>224</v>
      </c>
      <c r="AM2209" s="447" t="s">
        <v>224</v>
      </c>
      <c r="AN2209" s="447" t="s">
        <v>224</v>
      </c>
      <c r="AO2209" s="447" t="s">
        <v>224</v>
      </c>
      <c r="AP2209" s="447" t="s">
        <v>224</v>
      </c>
      <c r="AQ2209" s="447" t="s">
        <v>224</v>
      </c>
      <c r="AR2209" s="447" t="s">
        <v>226</v>
      </c>
      <c r="AS2209" s="447" t="s">
        <v>224</v>
      </c>
      <c r="AT2209" s="447" t="s">
        <v>224</v>
      </c>
      <c r="AU2209" s="447" t="s">
        <v>224</v>
      </c>
      <c r="AV2209" s="447" t="s">
        <v>224</v>
      </c>
      <c r="AW2209" s="447" t="s">
        <v>226</v>
      </c>
      <c r="AX2209" s="447" t="s">
        <v>224</v>
      </c>
    </row>
    <row r="2210" spans="1:50" x14ac:dyDescent="0.3">
      <c r="A2210" s="447">
        <v>702289</v>
      </c>
      <c r="B2210" s="447" t="s">
        <v>691</v>
      </c>
      <c r="C2210" s="447" t="s">
        <v>226</v>
      </c>
      <c r="D2210" s="447" t="s">
        <v>224</v>
      </c>
      <c r="E2210" s="447" t="s">
        <v>226</v>
      </c>
      <c r="F2210" s="447" t="s">
        <v>226</v>
      </c>
      <c r="G2210" s="447" t="s">
        <v>226</v>
      </c>
      <c r="H2210" s="447" t="s">
        <v>224</v>
      </c>
      <c r="I2210" s="447" t="s">
        <v>226</v>
      </c>
      <c r="J2210" s="447" t="s">
        <v>224</v>
      </c>
      <c r="K2210" s="447" t="s">
        <v>226</v>
      </c>
      <c r="L2210" s="447" t="s">
        <v>226</v>
      </c>
      <c r="M2210" s="447" t="s">
        <v>226</v>
      </c>
      <c r="N2210" s="447" t="s">
        <v>224</v>
      </c>
      <c r="O2210" s="447" t="s">
        <v>224</v>
      </c>
      <c r="P2210" s="447" t="s">
        <v>226</v>
      </c>
      <c r="Q2210" s="447" t="s">
        <v>226</v>
      </c>
      <c r="R2210" s="447" t="s">
        <v>226</v>
      </c>
      <c r="S2210" s="447" t="s">
        <v>224</v>
      </c>
      <c r="T2210" s="447" t="s">
        <v>224</v>
      </c>
      <c r="U2210" s="447" t="s">
        <v>224</v>
      </c>
      <c r="V2210" s="447" t="s">
        <v>224</v>
      </c>
      <c r="W2210" s="447" t="s">
        <v>224</v>
      </c>
      <c r="X2210" s="447" t="s">
        <v>226</v>
      </c>
      <c r="Y2210" s="447" t="s">
        <v>224</v>
      </c>
      <c r="Z2210" s="447" t="s">
        <v>226</v>
      </c>
      <c r="AA2210" s="447" t="s">
        <v>226</v>
      </c>
      <c r="AB2210" s="447" t="s">
        <v>224</v>
      </c>
      <c r="AC2210" s="447" t="s">
        <v>226</v>
      </c>
      <c r="AD2210" s="447" t="s">
        <v>226</v>
      </c>
      <c r="AE2210" s="447" t="s">
        <v>226</v>
      </c>
      <c r="AF2210" s="447" t="s">
        <v>224</v>
      </c>
      <c r="AG2210" s="447" t="s">
        <v>226</v>
      </c>
      <c r="AH2210" s="447" t="s">
        <v>224</v>
      </c>
      <c r="AI2210" s="447" t="s">
        <v>226</v>
      </c>
      <c r="AJ2210" s="447" t="s">
        <v>226</v>
      </c>
      <c r="AK2210" s="447" t="s">
        <v>224</v>
      </c>
      <c r="AL2210" s="447" t="s">
        <v>226</v>
      </c>
      <c r="AM2210" s="447" t="s">
        <v>226</v>
      </c>
      <c r="AN2210" s="447" t="s">
        <v>226</v>
      </c>
      <c r="AO2210" s="447" t="s">
        <v>224</v>
      </c>
      <c r="AP2210" s="447" t="s">
        <v>224</v>
      </c>
      <c r="AQ2210" s="447" t="s">
        <v>224</v>
      </c>
      <c r="AR2210" s="447" t="s">
        <v>226</v>
      </c>
      <c r="AS2210" s="447" t="s">
        <v>226</v>
      </c>
      <c r="AT2210" s="447" t="s">
        <v>226</v>
      </c>
      <c r="AU2210" s="447" t="s">
        <v>226</v>
      </c>
      <c r="AV2210" s="447" t="s">
        <v>225</v>
      </c>
      <c r="AW2210" s="447" t="s">
        <v>226</v>
      </c>
      <c r="AX2210" s="447" t="s">
        <v>226</v>
      </c>
    </row>
    <row r="2211" spans="1:50" x14ac:dyDescent="0.3">
      <c r="A2211" s="447">
        <v>702759</v>
      </c>
      <c r="B2211" s="447" t="s">
        <v>691</v>
      </c>
      <c r="C2211" s="447" t="s">
        <v>226</v>
      </c>
      <c r="D2211" s="447" t="s">
        <v>226</v>
      </c>
      <c r="E2211" s="447" t="s">
        <v>226</v>
      </c>
      <c r="F2211" s="447" t="s">
        <v>224</v>
      </c>
      <c r="G2211" s="447" t="s">
        <v>226</v>
      </c>
      <c r="H2211" s="447" t="s">
        <v>226</v>
      </c>
      <c r="I2211" s="447" t="s">
        <v>226</v>
      </c>
      <c r="J2211" s="447" t="s">
        <v>226</v>
      </c>
      <c r="K2211" s="447" t="s">
        <v>224</v>
      </c>
      <c r="L2211" s="447" t="s">
        <v>224</v>
      </c>
      <c r="M2211" s="447" t="s">
        <v>226</v>
      </c>
      <c r="N2211" s="447" t="s">
        <v>226</v>
      </c>
      <c r="O2211" s="447" t="s">
        <v>226</v>
      </c>
      <c r="P2211" s="447" t="s">
        <v>226</v>
      </c>
      <c r="Q2211" s="447" t="s">
        <v>224</v>
      </c>
      <c r="R2211" s="447" t="s">
        <v>226</v>
      </c>
      <c r="S2211" s="447" t="s">
        <v>224</v>
      </c>
      <c r="T2211" s="447" t="s">
        <v>224</v>
      </c>
      <c r="U2211" s="447" t="s">
        <v>226</v>
      </c>
      <c r="V2211" s="447" t="s">
        <v>226</v>
      </c>
      <c r="W2211" s="447" t="s">
        <v>224</v>
      </c>
      <c r="X2211" s="447" t="s">
        <v>226</v>
      </c>
      <c r="Y2211" s="447" t="s">
        <v>224</v>
      </c>
      <c r="Z2211" s="447" t="s">
        <v>226</v>
      </c>
      <c r="AA2211" s="447" t="s">
        <v>224</v>
      </c>
      <c r="AB2211" s="447" t="s">
        <v>224</v>
      </c>
      <c r="AC2211" s="447" t="s">
        <v>224</v>
      </c>
      <c r="AD2211" s="447" t="s">
        <v>224</v>
      </c>
      <c r="AE2211" s="447" t="s">
        <v>224</v>
      </c>
      <c r="AF2211" s="447" t="s">
        <v>224</v>
      </c>
      <c r="AG2211" s="447" t="s">
        <v>224</v>
      </c>
      <c r="AH2211" s="447" t="s">
        <v>224</v>
      </c>
      <c r="AI2211" s="447" t="s">
        <v>224</v>
      </c>
      <c r="AJ2211" s="447" t="s">
        <v>226</v>
      </c>
      <c r="AK2211" s="447" t="s">
        <v>224</v>
      </c>
      <c r="AL2211" s="447" t="s">
        <v>224</v>
      </c>
      <c r="AM2211" s="447" t="s">
        <v>224</v>
      </c>
      <c r="AN2211" s="447" t="s">
        <v>226</v>
      </c>
      <c r="AO2211" s="447" t="s">
        <v>224</v>
      </c>
      <c r="AP2211" s="447" t="s">
        <v>224</v>
      </c>
      <c r="AQ2211" s="447" t="s">
        <v>224</v>
      </c>
      <c r="AR2211" s="447" t="s">
        <v>224</v>
      </c>
      <c r="AS2211" s="447" t="s">
        <v>225</v>
      </c>
      <c r="AT2211" s="447" t="s">
        <v>225</v>
      </c>
      <c r="AU2211" s="447" t="s">
        <v>225</v>
      </c>
      <c r="AV2211" s="447" t="s">
        <v>225</v>
      </c>
      <c r="AW2211" s="447" t="s">
        <v>226</v>
      </c>
      <c r="AX2211" s="447" t="s">
        <v>225</v>
      </c>
    </row>
    <row r="2212" spans="1:50" x14ac:dyDescent="0.3">
      <c r="A2212" s="447">
        <v>702900</v>
      </c>
      <c r="B2212" s="447" t="s">
        <v>691</v>
      </c>
      <c r="C2212" s="447" t="s">
        <v>226</v>
      </c>
      <c r="D2212" s="447" t="s">
        <v>226</v>
      </c>
      <c r="E2212" s="447" t="s">
        <v>224</v>
      </c>
      <c r="F2212" s="447" t="s">
        <v>224</v>
      </c>
      <c r="G2212" s="447" t="s">
        <v>226</v>
      </c>
      <c r="H2212" s="447" t="s">
        <v>226</v>
      </c>
      <c r="I2212" s="447" t="s">
        <v>226</v>
      </c>
      <c r="J2212" s="447" t="s">
        <v>226</v>
      </c>
      <c r="K2212" s="447" t="s">
        <v>226</v>
      </c>
      <c r="L2212" s="447" t="s">
        <v>226</v>
      </c>
      <c r="M2212" s="447" t="s">
        <v>226</v>
      </c>
      <c r="N2212" s="447" t="s">
        <v>226</v>
      </c>
      <c r="O2212" s="447" t="s">
        <v>224</v>
      </c>
      <c r="P2212" s="447" t="s">
        <v>226</v>
      </c>
      <c r="Q2212" s="447" t="s">
        <v>224</v>
      </c>
      <c r="R2212" s="447" t="s">
        <v>226</v>
      </c>
      <c r="S2212" s="447" t="s">
        <v>224</v>
      </c>
      <c r="T2212" s="447" t="s">
        <v>226</v>
      </c>
      <c r="U2212" s="447" t="s">
        <v>226</v>
      </c>
      <c r="V2212" s="447" t="s">
        <v>226</v>
      </c>
      <c r="W2212" s="447" t="s">
        <v>226</v>
      </c>
      <c r="X2212" s="447" t="s">
        <v>226</v>
      </c>
      <c r="Y2212" s="447" t="s">
        <v>224</v>
      </c>
      <c r="Z2212" s="447" t="s">
        <v>226</v>
      </c>
      <c r="AA2212" s="447" t="s">
        <v>226</v>
      </c>
      <c r="AB2212" s="447" t="s">
        <v>226</v>
      </c>
      <c r="AC2212" s="447" t="s">
        <v>226</v>
      </c>
      <c r="AD2212" s="447" t="s">
        <v>224</v>
      </c>
      <c r="AE2212" s="447" t="s">
        <v>224</v>
      </c>
      <c r="AF2212" s="447" t="s">
        <v>224</v>
      </c>
      <c r="AG2212" s="447" t="s">
        <v>224</v>
      </c>
      <c r="AH2212" s="447" t="s">
        <v>224</v>
      </c>
      <c r="AI2212" s="447" t="s">
        <v>224</v>
      </c>
      <c r="AJ2212" s="447" t="s">
        <v>226</v>
      </c>
      <c r="AK2212" s="447" t="s">
        <v>226</v>
      </c>
      <c r="AL2212" s="447" t="s">
        <v>224</v>
      </c>
      <c r="AM2212" s="447" t="s">
        <v>225</v>
      </c>
      <c r="AN2212" s="447" t="s">
        <v>226</v>
      </c>
      <c r="AO2212" s="447" t="s">
        <v>226</v>
      </c>
      <c r="AP2212" s="447" t="s">
        <v>225</v>
      </c>
      <c r="AQ2212" s="447" t="s">
        <v>225</v>
      </c>
      <c r="AR2212" s="447" t="s">
        <v>226</v>
      </c>
      <c r="AS2212" s="447" t="s">
        <v>226</v>
      </c>
      <c r="AT2212" s="447" t="s">
        <v>226</v>
      </c>
      <c r="AU2212" s="447" t="s">
        <v>225</v>
      </c>
      <c r="AV2212" s="447" t="s">
        <v>225</v>
      </c>
      <c r="AW2212" s="447" t="s">
        <v>225</v>
      </c>
      <c r="AX2212" s="447" t="s">
        <v>226</v>
      </c>
    </row>
    <row r="2213" spans="1:50" x14ac:dyDescent="0.3">
      <c r="A2213" s="447">
        <v>702985</v>
      </c>
      <c r="B2213" s="447" t="s">
        <v>691</v>
      </c>
      <c r="C2213" s="447" t="s">
        <v>226</v>
      </c>
      <c r="D2213" s="447" t="s">
        <v>226</v>
      </c>
      <c r="E2213" s="447" t="s">
        <v>224</v>
      </c>
      <c r="F2213" s="447" t="s">
        <v>224</v>
      </c>
      <c r="G2213" s="447" t="s">
        <v>224</v>
      </c>
      <c r="H2213" s="447" t="s">
        <v>226</v>
      </c>
      <c r="I2213" s="447" t="s">
        <v>224</v>
      </c>
      <c r="J2213" s="447" t="s">
        <v>224</v>
      </c>
      <c r="K2213" s="447" t="s">
        <v>224</v>
      </c>
      <c r="L2213" s="447" t="s">
        <v>224</v>
      </c>
      <c r="M2213" s="447" t="s">
        <v>226</v>
      </c>
      <c r="N2213" s="447" t="s">
        <v>226</v>
      </c>
      <c r="O2213" s="447" t="s">
        <v>224</v>
      </c>
      <c r="P2213" s="447" t="s">
        <v>226</v>
      </c>
      <c r="Q2213" s="447" t="s">
        <v>226</v>
      </c>
      <c r="R2213" s="447" t="s">
        <v>224</v>
      </c>
      <c r="S2213" s="447" t="s">
        <v>224</v>
      </c>
      <c r="T2213" s="447" t="s">
        <v>226</v>
      </c>
      <c r="U2213" s="447" t="s">
        <v>224</v>
      </c>
      <c r="V2213" s="447" t="s">
        <v>224</v>
      </c>
      <c r="W2213" s="447" t="s">
        <v>224</v>
      </c>
      <c r="X2213" s="447" t="s">
        <v>224</v>
      </c>
      <c r="Y2213" s="447" t="s">
        <v>226</v>
      </c>
      <c r="Z2213" s="447" t="s">
        <v>226</v>
      </c>
      <c r="AA2213" s="447" t="s">
        <v>226</v>
      </c>
      <c r="AB2213" s="447" t="s">
        <v>224</v>
      </c>
      <c r="AC2213" s="447" t="s">
        <v>224</v>
      </c>
      <c r="AD2213" s="447" t="s">
        <v>224</v>
      </c>
      <c r="AE2213" s="447" t="s">
        <v>224</v>
      </c>
      <c r="AF2213" s="447" t="s">
        <v>224</v>
      </c>
      <c r="AG2213" s="447" t="s">
        <v>226</v>
      </c>
      <c r="AH2213" s="447" t="s">
        <v>226</v>
      </c>
      <c r="AI2213" s="447" t="s">
        <v>226</v>
      </c>
      <c r="AJ2213" s="447" t="s">
        <v>226</v>
      </c>
      <c r="AK2213" s="447" t="s">
        <v>224</v>
      </c>
      <c r="AL2213" s="447" t="s">
        <v>224</v>
      </c>
      <c r="AM2213" s="447" t="s">
        <v>226</v>
      </c>
      <c r="AN2213" s="447" t="s">
        <v>226</v>
      </c>
      <c r="AO2213" s="447" t="s">
        <v>224</v>
      </c>
      <c r="AP2213" s="447" t="s">
        <v>224</v>
      </c>
      <c r="AQ2213" s="447" t="s">
        <v>226</v>
      </c>
      <c r="AR2213" s="447" t="s">
        <v>224</v>
      </c>
      <c r="AS2213" s="447" t="s">
        <v>226</v>
      </c>
      <c r="AT2213" s="447" t="s">
        <v>226</v>
      </c>
      <c r="AU2213" s="447" t="s">
        <v>224</v>
      </c>
      <c r="AV2213" s="447" t="s">
        <v>224</v>
      </c>
      <c r="AW2213" s="447" t="s">
        <v>224</v>
      </c>
      <c r="AX2213" s="447" t="s">
        <v>226</v>
      </c>
    </row>
    <row r="2214" spans="1:50" x14ac:dyDescent="0.3">
      <c r="A2214" s="447">
        <v>703084</v>
      </c>
      <c r="B2214" s="447" t="s">
        <v>691</v>
      </c>
      <c r="C2214" s="447" t="s">
        <v>226</v>
      </c>
      <c r="D2214" s="447" t="s">
        <v>226</v>
      </c>
      <c r="E2214" s="447" t="s">
        <v>226</v>
      </c>
      <c r="F2214" s="447" t="s">
        <v>224</v>
      </c>
      <c r="G2214" s="447" t="s">
        <v>224</v>
      </c>
      <c r="H2214" s="447" t="s">
        <v>224</v>
      </c>
      <c r="I2214" s="447" t="s">
        <v>226</v>
      </c>
      <c r="J2214" s="447" t="s">
        <v>224</v>
      </c>
      <c r="K2214" s="447" t="s">
        <v>226</v>
      </c>
      <c r="L2214" s="447" t="s">
        <v>226</v>
      </c>
      <c r="M2214" s="447" t="s">
        <v>226</v>
      </c>
      <c r="N2214" s="447" t="s">
        <v>224</v>
      </c>
      <c r="O2214" s="447" t="s">
        <v>226</v>
      </c>
      <c r="P2214" s="447" t="s">
        <v>226</v>
      </c>
      <c r="Q2214" s="447" t="s">
        <v>226</v>
      </c>
      <c r="R2214" s="447" t="s">
        <v>226</v>
      </c>
      <c r="S2214" s="447" t="s">
        <v>224</v>
      </c>
      <c r="T2214" s="447" t="s">
        <v>224</v>
      </c>
      <c r="U2214" s="447" t="s">
        <v>224</v>
      </c>
      <c r="V2214" s="447" t="s">
        <v>226</v>
      </c>
      <c r="W2214" s="447" t="s">
        <v>224</v>
      </c>
      <c r="X2214" s="447" t="s">
        <v>226</v>
      </c>
      <c r="Y2214" s="447" t="s">
        <v>226</v>
      </c>
      <c r="Z2214" s="447" t="s">
        <v>224</v>
      </c>
      <c r="AA2214" s="447" t="s">
        <v>226</v>
      </c>
      <c r="AB2214" s="447" t="s">
        <v>226</v>
      </c>
      <c r="AC2214" s="447" t="s">
        <v>226</v>
      </c>
      <c r="AD2214" s="447" t="s">
        <v>225</v>
      </c>
      <c r="AE2214" s="447" t="s">
        <v>226</v>
      </c>
      <c r="AF2214" s="447" t="s">
        <v>224</v>
      </c>
      <c r="AG2214" s="447" t="s">
        <v>226</v>
      </c>
      <c r="AH2214" s="447" t="s">
        <v>224</v>
      </c>
      <c r="AI2214" s="447" t="s">
        <v>224</v>
      </c>
      <c r="AJ2214" s="447" t="s">
        <v>226</v>
      </c>
      <c r="AK2214" s="447" t="s">
        <v>226</v>
      </c>
      <c r="AL2214" s="447" t="s">
        <v>226</v>
      </c>
      <c r="AM2214" s="447" t="s">
        <v>226</v>
      </c>
      <c r="AN2214" s="447" t="s">
        <v>226</v>
      </c>
      <c r="AO2214" s="447" t="s">
        <v>226</v>
      </c>
      <c r="AP2214" s="447" t="s">
        <v>225</v>
      </c>
      <c r="AQ2214" s="447" t="s">
        <v>225</v>
      </c>
      <c r="AR2214" s="447" t="s">
        <v>224</v>
      </c>
      <c r="AS2214" s="447" t="s">
        <v>225</v>
      </c>
      <c r="AT2214" s="447" t="s">
        <v>225</v>
      </c>
      <c r="AU2214" s="447" t="s">
        <v>225</v>
      </c>
      <c r="AV2214" s="447" t="s">
        <v>225</v>
      </c>
      <c r="AW2214" s="447" t="s">
        <v>225</v>
      </c>
      <c r="AX2214" s="447" t="s">
        <v>225</v>
      </c>
    </row>
    <row r="2215" spans="1:50" x14ac:dyDescent="0.3">
      <c r="A2215" s="447">
        <v>703265</v>
      </c>
      <c r="B2215" s="447" t="s">
        <v>691</v>
      </c>
      <c r="C2215" s="447" t="s">
        <v>226</v>
      </c>
      <c r="D2215" s="447" t="s">
        <v>226</v>
      </c>
      <c r="E2215" s="447" t="s">
        <v>224</v>
      </c>
      <c r="F2215" s="447" t="s">
        <v>226</v>
      </c>
      <c r="G2215" s="447" t="s">
        <v>224</v>
      </c>
      <c r="H2215" s="447" t="s">
        <v>226</v>
      </c>
      <c r="I2215" s="447" t="s">
        <v>226</v>
      </c>
      <c r="J2215" s="447" t="s">
        <v>224</v>
      </c>
      <c r="K2215" s="447" t="s">
        <v>226</v>
      </c>
      <c r="L2215" s="447" t="s">
        <v>224</v>
      </c>
      <c r="M2215" s="447" t="s">
        <v>224</v>
      </c>
      <c r="N2215" s="447" t="s">
        <v>224</v>
      </c>
      <c r="O2215" s="447" t="s">
        <v>224</v>
      </c>
      <c r="P2215" s="447" t="s">
        <v>226</v>
      </c>
      <c r="Q2215" s="447" t="s">
        <v>226</v>
      </c>
      <c r="R2215" s="447" t="s">
        <v>224</v>
      </c>
      <c r="S2215" s="447" t="s">
        <v>226</v>
      </c>
      <c r="T2215" s="447" t="s">
        <v>226</v>
      </c>
      <c r="U2215" s="447" t="s">
        <v>226</v>
      </c>
      <c r="V2215" s="447" t="s">
        <v>226</v>
      </c>
      <c r="W2215" s="447" t="s">
        <v>224</v>
      </c>
      <c r="X2215" s="447" t="s">
        <v>226</v>
      </c>
      <c r="Y2215" s="447" t="s">
        <v>226</v>
      </c>
      <c r="Z2215" s="447" t="s">
        <v>224</v>
      </c>
      <c r="AA2215" s="447" t="s">
        <v>226</v>
      </c>
      <c r="AB2215" s="447" t="s">
        <v>226</v>
      </c>
      <c r="AC2215" s="447" t="s">
        <v>226</v>
      </c>
      <c r="AD2215" s="447" t="s">
        <v>224</v>
      </c>
      <c r="AE2215" s="447" t="s">
        <v>226</v>
      </c>
      <c r="AF2215" s="447" t="s">
        <v>224</v>
      </c>
      <c r="AG2215" s="447" t="s">
        <v>226</v>
      </c>
      <c r="AH2215" s="447" t="s">
        <v>226</v>
      </c>
      <c r="AI2215" s="447" t="s">
        <v>224</v>
      </c>
      <c r="AJ2215" s="447" t="s">
        <v>224</v>
      </c>
      <c r="AK2215" s="447" t="s">
        <v>224</v>
      </c>
      <c r="AL2215" s="447" t="s">
        <v>226</v>
      </c>
      <c r="AM2215" s="447" t="s">
        <v>226</v>
      </c>
      <c r="AN2215" s="447" t="s">
        <v>226</v>
      </c>
      <c r="AO2215" s="447" t="s">
        <v>224</v>
      </c>
      <c r="AP2215" s="447" t="s">
        <v>224</v>
      </c>
      <c r="AQ2215" s="447" t="s">
        <v>226</v>
      </c>
      <c r="AR2215" s="447" t="s">
        <v>226</v>
      </c>
      <c r="AS2215" s="447" t="s">
        <v>226</v>
      </c>
      <c r="AT2215" s="447" t="s">
        <v>226</v>
      </c>
      <c r="AU2215" s="447" t="s">
        <v>224</v>
      </c>
      <c r="AV2215" s="447" t="s">
        <v>224</v>
      </c>
      <c r="AW2215" s="447" t="s">
        <v>226</v>
      </c>
      <c r="AX2215" s="447" t="s">
        <v>226</v>
      </c>
    </row>
    <row r="2216" spans="1:50" x14ac:dyDescent="0.3">
      <c r="A2216" s="447">
        <v>703320</v>
      </c>
      <c r="B2216" s="447" t="s">
        <v>691</v>
      </c>
      <c r="C2216" s="447" t="s">
        <v>226</v>
      </c>
      <c r="D2216" s="447" t="s">
        <v>226</v>
      </c>
      <c r="E2216" s="447" t="s">
        <v>226</v>
      </c>
      <c r="F2216" s="447" t="s">
        <v>224</v>
      </c>
      <c r="G2216" s="447" t="s">
        <v>226</v>
      </c>
      <c r="H2216" s="447" t="s">
        <v>226</v>
      </c>
      <c r="I2216" s="447" t="s">
        <v>226</v>
      </c>
      <c r="J2216" s="447" t="s">
        <v>224</v>
      </c>
      <c r="K2216" s="447" t="s">
        <v>226</v>
      </c>
      <c r="L2216" s="447" t="s">
        <v>224</v>
      </c>
      <c r="M2216" s="447" t="s">
        <v>226</v>
      </c>
      <c r="N2216" s="447" t="s">
        <v>226</v>
      </c>
      <c r="O2216" s="447" t="s">
        <v>224</v>
      </c>
      <c r="P2216" s="447" t="s">
        <v>226</v>
      </c>
      <c r="Q2216" s="447" t="s">
        <v>226</v>
      </c>
      <c r="R2216" s="447" t="s">
        <v>226</v>
      </c>
      <c r="S2216" s="447" t="s">
        <v>226</v>
      </c>
      <c r="T2216" s="447" t="s">
        <v>226</v>
      </c>
      <c r="U2216" s="447" t="s">
        <v>226</v>
      </c>
      <c r="V2216" s="447" t="s">
        <v>226</v>
      </c>
      <c r="W2216" s="447" t="s">
        <v>226</v>
      </c>
      <c r="X2216" s="447" t="s">
        <v>226</v>
      </c>
      <c r="Y2216" s="447" t="s">
        <v>226</v>
      </c>
      <c r="Z2216" s="447" t="s">
        <v>226</v>
      </c>
      <c r="AA2216" s="447" t="s">
        <v>226</v>
      </c>
      <c r="AB2216" s="447" t="s">
        <v>224</v>
      </c>
      <c r="AC2216" s="447" t="s">
        <v>226</v>
      </c>
      <c r="AD2216" s="447" t="s">
        <v>224</v>
      </c>
      <c r="AE2216" s="447" t="s">
        <v>224</v>
      </c>
      <c r="AF2216" s="447" t="s">
        <v>224</v>
      </c>
      <c r="AG2216" s="447" t="s">
        <v>226</v>
      </c>
      <c r="AH2216" s="447" t="s">
        <v>224</v>
      </c>
      <c r="AI2216" s="447" t="s">
        <v>224</v>
      </c>
      <c r="AJ2216" s="447" t="s">
        <v>224</v>
      </c>
      <c r="AK2216" s="447" t="s">
        <v>226</v>
      </c>
      <c r="AL2216" s="447" t="s">
        <v>226</v>
      </c>
      <c r="AM2216" s="447" t="s">
        <v>226</v>
      </c>
      <c r="AN2216" s="447" t="s">
        <v>226</v>
      </c>
      <c r="AO2216" s="447" t="s">
        <v>224</v>
      </c>
      <c r="AP2216" s="447" t="s">
        <v>224</v>
      </c>
      <c r="AQ2216" s="447" t="s">
        <v>226</v>
      </c>
      <c r="AR2216" s="447" t="s">
        <v>226</v>
      </c>
      <c r="AS2216" s="447" t="s">
        <v>224</v>
      </c>
      <c r="AT2216" s="447" t="s">
        <v>226</v>
      </c>
      <c r="AU2216" s="447" t="s">
        <v>226</v>
      </c>
      <c r="AV2216" s="447" t="s">
        <v>224</v>
      </c>
      <c r="AW2216" s="447" t="s">
        <v>224</v>
      </c>
      <c r="AX2216" s="447" t="s">
        <v>224</v>
      </c>
    </row>
    <row r="2217" spans="1:50" x14ac:dyDescent="0.3">
      <c r="A2217" s="447">
        <v>703350</v>
      </c>
      <c r="B2217" s="447" t="s">
        <v>691</v>
      </c>
      <c r="C2217" s="447" t="s">
        <v>226</v>
      </c>
      <c r="D2217" s="447" t="s">
        <v>226</v>
      </c>
      <c r="E2217" s="447" t="s">
        <v>226</v>
      </c>
      <c r="F2217" s="447" t="s">
        <v>224</v>
      </c>
      <c r="G2217" s="447" t="s">
        <v>226</v>
      </c>
      <c r="H2217" s="447" t="s">
        <v>226</v>
      </c>
      <c r="I2217" s="447" t="s">
        <v>226</v>
      </c>
      <c r="J2217" s="447" t="s">
        <v>224</v>
      </c>
      <c r="K2217" s="447" t="s">
        <v>226</v>
      </c>
      <c r="L2217" s="447" t="s">
        <v>226</v>
      </c>
      <c r="M2217" s="447" t="s">
        <v>226</v>
      </c>
      <c r="N2217" s="447" t="s">
        <v>226</v>
      </c>
      <c r="O2217" s="447" t="s">
        <v>224</v>
      </c>
      <c r="P2217" s="447" t="s">
        <v>226</v>
      </c>
      <c r="Q2217" s="447" t="s">
        <v>226</v>
      </c>
      <c r="R2217" s="447" t="s">
        <v>226</v>
      </c>
      <c r="S2217" s="447" t="s">
        <v>226</v>
      </c>
      <c r="T2217" s="447" t="s">
        <v>226</v>
      </c>
      <c r="U2217" s="447" t="s">
        <v>226</v>
      </c>
      <c r="V2217" s="447" t="s">
        <v>226</v>
      </c>
      <c r="W2217" s="447" t="s">
        <v>225</v>
      </c>
      <c r="X2217" s="447" t="s">
        <v>224</v>
      </c>
      <c r="Y2217" s="447" t="s">
        <v>226</v>
      </c>
      <c r="Z2217" s="447" t="s">
        <v>226</v>
      </c>
      <c r="AA2217" s="447" t="s">
        <v>226</v>
      </c>
      <c r="AB2217" s="447" t="s">
        <v>226</v>
      </c>
      <c r="AC2217" s="447" t="s">
        <v>226</v>
      </c>
      <c r="AD2217" s="447" t="s">
        <v>225</v>
      </c>
      <c r="AE2217" s="447" t="s">
        <v>226</v>
      </c>
      <c r="AF2217" s="447" t="s">
        <v>226</v>
      </c>
      <c r="AG2217" s="447" t="s">
        <v>226</v>
      </c>
      <c r="AH2217" s="447" t="s">
        <v>226</v>
      </c>
      <c r="AI2217" s="447" t="s">
        <v>224</v>
      </c>
      <c r="AJ2217" s="447" t="s">
        <v>226</v>
      </c>
      <c r="AK2217" s="447" t="s">
        <v>225</v>
      </c>
      <c r="AL2217" s="447" t="s">
        <v>226</v>
      </c>
      <c r="AM2217" s="447" t="s">
        <v>226</v>
      </c>
      <c r="AN2217" s="447" t="s">
        <v>226</v>
      </c>
      <c r="AO2217" s="447" t="s">
        <v>226</v>
      </c>
      <c r="AP2217" s="447" t="s">
        <v>225</v>
      </c>
      <c r="AQ2217" s="447" t="s">
        <v>225</v>
      </c>
      <c r="AR2217" s="447" t="s">
        <v>226</v>
      </c>
      <c r="AS2217" s="447" t="s">
        <v>226</v>
      </c>
      <c r="AT2217" s="447" t="s">
        <v>225</v>
      </c>
      <c r="AU2217" s="447" t="s">
        <v>225</v>
      </c>
      <c r="AV2217" s="447" t="s">
        <v>225</v>
      </c>
      <c r="AW2217" s="447" t="s">
        <v>225</v>
      </c>
      <c r="AX2217" s="447" t="s">
        <v>225</v>
      </c>
    </row>
    <row r="2218" spans="1:50" x14ac:dyDescent="0.3">
      <c r="A2218" s="447">
        <v>703550</v>
      </c>
      <c r="B2218" s="447" t="s">
        <v>691</v>
      </c>
      <c r="C2218" s="447" t="s">
        <v>226</v>
      </c>
      <c r="D2218" s="447" t="s">
        <v>226</v>
      </c>
      <c r="E2218" s="447" t="s">
        <v>226</v>
      </c>
      <c r="F2218" s="447" t="s">
        <v>224</v>
      </c>
      <c r="G2218" s="447" t="s">
        <v>226</v>
      </c>
      <c r="H2218" s="447" t="s">
        <v>226</v>
      </c>
      <c r="I2218" s="447" t="s">
        <v>226</v>
      </c>
      <c r="J2218" s="447" t="s">
        <v>226</v>
      </c>
      <c r="K2218" s="447" t="s">
        <v>226</v>
      </c>
      <c r="L2218" s="447" t="s">
        <v>224</v>
      </c>
      <c r="M2218" s="447" t="s">
        <v>224</v>
      </c>
      <c r="N2218" s="447" t="s">
        <v>226</v>
      </c>
      <c r="O2218" s="447" t="s">
        <v>226</v>
      </c>
      <c r="P2218" s="447" t="s">
        <v>224</v>
      </c>
      <c r="Q2218" s="447" t="s">
        <v>224</v>
      </c>
      <c r="R2218" s="447" t="s">
        <v>226</v>
      </c>
      <c r="S2218" s="447" t="s">
        <v>224</v>
      </c>
      <c r="T2218" s="447" t="s">
        <v>226</v>
      </c>
      <c r="U2218" s="447" t="s">
        <v>226</v>
      </c>
      <c r="V2218" s="447" t="s">
        <v>224</v>
      </c>
      <c r="W2218" s="447" t="s">
        <v>224</v>
      </c>
      <c r="X2218" s="447" t="s">
        <v>226</v>
      </c>
      <c r="Y2218" s="447" t="s">
        <v>224</v>
      </c>
      <c r="Z2218" s="447" t="s">
        <v>226</v>
      </c>
      <c r="AA2218" s="447" t="s">
        <v>226</v>
      </c>
      <c r="AB2218" s="447" t="s">
        <v>224</v>
      </c>
      <c r="AC2218" s="447" t="s">
        <v>226</v>
      </c>
      <c r="AD2218" s="447" t="s">
        <v>224</v>
      </c>
      <c r="AE2218" s="447" t="s">
        <v>224</v>
      </c>
      <c r="AF2218" s="447" t="s">
        <v>226</v>
      </c>
      <c r="AG2218" s="447" t="s">
        <v>226</v>
      </c>
      <c r="AH2218" s="447" t="s">
        <v>224</v>
      </c>
      <c r="AI2218" s="447" t="s">
        <v>226</v>
      </c>
      <c r="AJ2218" s="447" t="s">
        <v>226</v>
      </c>
      <c r="AK2218" s="447" t="s">
        <v>226</v>
      </c>
      <c r="AL2218" s="447" t="s">
        <v>226</v>
      </c>
      <c r="AM2218" s="447" t="s">
        <v>226</v>
      </c>
      <c r="AN2218" s="447" t="s">
        <v>226</v>
      </c>
      <c r="AO2218" s="447" t="s">
        <v>226</v>
      </c>
      <c r="AP2218" s="447" t="s">
        <v>225</v>
      </c>
      <c r="AQ2218" s="447" t="s">
        <v>226</v>
      </c>
      <c r="AR2218" s="447" t="s">
        <v>226</v>
      </c>
      <c r="AS2218" s="447" t="s">
        <v>226</v>
      </c>
      <c r="AT2218" s="447" t="s">
        <v>225</v>
      </c>
      <c r="AU2218" s="447" t="s">
        <v>226</v>
      </c>
      <c r="AV2218" s="447" t="s">
        <v>226</v>
      </c>
      <c r="AW2218" s="447" t="s">
        <v>226</v>
      </c>
      <c r="AX2218" s="447" t="s">
        <v>226</v>
      </c>
    </row>
    <row r="2219" spans="1:50" x14ac:dyDescent="0.3">
      <c r="A2219" s="447">
        <v>703690</v>
      </c>
      <c r="B2219" s="447" t="s">
        <v>691</v>
      </c>
      <c r="C2219" s="447" t="s">
        <v>226</v>
      </c>
      <c r="D2219" s="447" t="s">
        <v>226</v>
      </c>
      <c r="E2219" s="447" t="s">
        <v>226</v>
      </c>
      <c r="F2219" s="447" t="s">
        <v>224</v>
      </c>
      <c r="G2219" s="447" t="s">
        <v>226</v>
      </c>
      <c r="H2219" s="447" t="s">
        <v>226</v>
      </c>
      <c r="I2219" s="447" t="s">
        <v>226</v>
      </c>
      <c r="J2219" s="447" t="s">
        <v>224</v>
      </c>
      <c r="K2219" s="447" t="s">
        <v>226</v>
      </c>
      <c r="L2219" s="447" t="s">
        <v>224</v>
      </c>
      <c r="M2219" s="447" t="s">
        <v>226</v>
      </c>
      <c r="N2219" s="447" t="s">
        <v>226</v>
      </c>
      <c r="O2219" s="447" t="s">
        <v>224</v>
      </c>
      <c r="P2219" s="447" t="s">
        <v>226</v>
      </c>
      <c r="Q2219" s="447" t="s">
        <v>224</v>
      </c>
      <c r="R2219" s="447" t="s">
        <v>224</v>
      </c>
      <c r="S2219" s="447" t="s">
        <v>226</v>
      </c>
      <c r="T2219" s="447" t="s">
        <v>226</v>
      </c>
      <c r="U2219" s="447" t="s">
        <v>224</v>
      </c>
      <c r="V2219" s="447" t="s">
        <v>224</v>
      </c>
      <c r="W2219" s="447" t="s">
        <v>224</v>
      </c>
      <c r="X2219" s="447" t="s">
        <v>224</v>
      </c>
      <c r="Y2219" s="447" t="s">
        <v>224</v>
      </c>
      <c r="Z2219" s="447" t="s">
        <v>226</v>
      </c>
      <c r="AA2219" s="447" t="s">
        <v>226</v>
      </c>
      <c r="AB2219" s="447" t="s">
        <v>226</v>
      </c>
      <c r="AC2219" s="447" t="s">
        <v>226</v>
      </c>
      <c r="AD2219" s="447" t="s">
        <v>224</v>
      </c>
      <c r="AE2219" s="447" t="s">
        <v>226</v>
      </c>
      <c r="AF2219" s="447" t="s">
        <v>226</v>
      </c>
      <c r="AG2219" s="447" t="s">
        <v>226</v>
      </c>
      <c r="AH2219" s="447" t="s">
        <v>226</v>
      </c>
      <c r="AI2219" s="447" t="s">
        <v>226</v>
      </c>
      <c r="AJ2219" s="447" t="s">
        <v>226</v>
      </c>
      <c r="AK2219" s="447" t="s">
        <v>224</v>
      </c>
      <c r="AL2219" s="447" t="s">
        <v>226</v>
      </c>
      <c r="AM2219" s="447" t="s">
        <v>226</v>
      </c>
      <c r="AN2219" s="447" t="s">
        <v>226</v>
      </c>
      <c r="AO2219" s="447" t="s">
        <v>226</v>
      </c>
      <c r="AP2219" s="447" t="s">
        <v>226</v>
      </c>
      <c r="AQ2219" s="447" t="s">
        <v>226</v>
      </c>
      <c r="AR2219" s="447" t="s">
        <v>224</v>
      </c>
      <c r="AS2219" s="447" t="s">
        <v>225</v>
      </c>
      <c r="AT2219" s="447" t="s">
        <v>225</v>
      </c>
      <c r="AU2219" s="447" t="s">
        <v>225</v>
      </c>
      <c r="AV2219" s="447" t="s">
        <v>225</v>
      </c>
      <c r="AW2219" s="447" t="s">
        <v>225</v>
      </c>
      <c r="AX2219" s="447" t="s">
        <v>225</v>
      </c>
    </row>
    <row r="2220" spans="1:50" x14ac:dyDescent="0.3">
      <c r="A2220" s="447">
        <v>703862</v>
      </c>
      <c r="B2220" s="447" t="s">
        <v>691</v>
      </c>
      <c r="C2220" s="447" t="s">
        <v>226</v>
      </c>
      <c r="D2220" s="447" t="s">
        <v>226</v>
      </c>
      <c r="E2220" s="447" t="s">
        <v>226</v>
      </c>
      <c r="F2220" s="447" t="s">
        <v>226</v>
      </c>
      <c r="G2220" s="447" t="s">
        <v>226</v>
      </c>
      <c r="H2220" s="447" t="s">
        <v>226</v>
      </c>
      <c r="I2220" s="447" t="s">
        <v>224</v>
      </c>
      <c r="J2220" s="447" t="s">
        <v>224</v>
      </c>
      <c r="K2220" s="447" t="s">
        <v>226</v>
      </c>
      <c r="L2220" s="447" t="s">
        <v>226</v>
      </c>
      <c r="M2220" s="447" t="s">
        <v>226</v>
      </c>
      <c r="N2220" s="447" t="s">
        <v>226</v>
      </c>
      <c r="O2220" s="447" t="s">
        <v>224</v>
      </c>
      <c r="P2220" s="447" t="s">
        <v>226</v>
      </c>
      <c r="Q2220" s="447" t="s">
        <v>226</v>
      </c>
      <c r="R2220" s="447" t="s">
        <v>224</v>
      </c>
      <c r="S2220" s="447" t="s">
        <v>226</v>
      </c>
      <c r="T2220" s="447" t="s">
        <v>226</v>
      </c>
      <c r="U2220" s="447" t="s">
        <v>224</v>
      </c>
      <c r="V2220" s="447" t="s">
        <v>226</v>
      </c>
      <c r="W2220" s="447" t="s">
        <v>224</v>
      </c>
      <c r="X2220" s="447" t="s">
        <v>226</v>
      </c>
      <c r="Y2220" s="447" t="s">
        <v>226</v>
      </c>
      <c r="Z2220" s="447" t="s">
        <v>226</v>
      </c>
      <c r="AA2220" s="447" t="s">
        <v>226</v>
      </c>
      <c r="AB2220" s="447" t="s">
        <v>226</v>
      </c>
      <c r="AC2220" s="447" t="s">
        <v>224</v>
      </c>
      <c r="AD2220" s="447" t="s">
        <v>224</v>
      </c>
      <c r="AE2220" s="447" t="s">
        <v>224</v>
      </c>
      <c r="AF2220" s="447" t="s">
        <v>224</v>
      </c>
      <c r="AG2220" s="447" t="s">
        <v>226</v>
      </c>
      <c r="AH2220" s="447" t="s">
        <v>224</v>
      </c>
      <c r="AI2220" s="447" t="s">
        <v>226</v>
      </c>
      <c r="AJ2220" s="447" t="s">
        <v>226</v>
      </c>
      <c r="AK2220" s="447" t="s">
        <v>224</v>
      </c>
      <c r="AL2220" s="447" t="s">
        <v>226</v>
      </c>
      <c r="AM2220" s="447" t="s">
        <v>226</v>
      </c>
      <c r="AN2220" s="447" t="s">
        <v>225</v>
      </c>
      <c r="AO2220" s="447" t="s">
        <v>226</v>
      </c>
      <c r="AP2220" s="447" t="s">
        <v>226</v>
      </c>
      <c r="AQ2220" s="447" t="s">
        <v>225</v>
      </c>
      <c r="AR2220" s="447" t="s">
        <v>225</v>
      </c>
      <c r="AS2220" s="447" t="s">
        <v>225</v>
      </c>
      <c r="AT2220" s="447" t="s">
        <v>225</v>
      </c>
      <c r="AU2220" s="447" t="s">
        <v>225</v>
      </c>
      <c r="AV2220" s="447" t="s">
        <v>225</v>
      </c>
      <c r="AW2220" s="447" t="s">
        <v>225</v>
      </c>
      <c r="AX2220" s="447" t="s">
        <v>225</v>
      </c>
    </row>
    <row r="2221" spans="1:50" x14ac:dyDescent="0.3">
      <c r="A2221" s="447">
        <v>703889</v>
      </c>
      <c r="B2221" s="447" t="s">
        <v>691</v>
      </c>
      <c r="C2221" s="447" t="s">
        <v>226</v>
      </c>
      <c r="D2221" s="447" t="s">
        <v>226</v>
      </c>
      <c r="E2221" s="447" t="s">
        <v>226</v>
      </c>
      <c r="F2221" s="447" t="s">
        <v>226</v>
      </c>
      <c r="G2221" s="447" t="s">
        <v>224</v>
      </c>
      <c r="H2221" s="447" t="s">
        <v>226</v>
      </c>
      <c r="I2221" s="447" t="s">
        <v>226</v>
      </c>
      <c r="J2221" s="447" t="s">
        <v>226</v>
      </c>
      <c r="K2221" s="447" t="s">
        <v>224</v>
      </c>
      <c r="L2221" s="447" t="s">
        <v>226</v>
      </c>
      <c r="M2221" s="447" t="s">
        <v>226</v>
      </c>
      <c r="N2221" s="447" t="s">
        <v>224</v>
      </c>
      <c r="O2221" s="447" t="s">
        <v>226</v>
      </c>
      <c r="P2221" s="447" t="s">
        <v>226</v>
      </c>
      <c r="Q2221" s="447" t="s">
        <v>224</v>
      </c>
      <c r="R2221" s="447" t="s">
        <v>226</v>
      </c>
      <c r="S2221" s="447" t="s">
        <v>224</v>
      </c>
      <c r="T2221" s="447" t="s">
        <v>224</v>
      </c>
      <c r="U2221" s="447" t="s">
        <v>226</v>
      </c>
      <c r="V2221" s="447" t="s">
        <v>226</v>
      </c>
      <c r="W2221" s="447" t="s">
        <v>226</v>
      </c>
      <c r="X2221" s="447" t="s">
        <v>226</v>
      </c>
      <c r="Y2221" s="447" t="s">
        <v>226</v>
      </c>
      <c r="Z2221" s="447" t="s">
        <v>224</v>
      </c>
      <c r="AA2221" s="447" t="s">
        <v>226</v>
      </c>
      <c r="AB2221" s="447" t="s">
        <v>226</v>
      </c>
      <c r="AC2221" s="447" t="s">
        <v>226</v>
      </c>
      <c r="AD2221" s="447" t="s">
        <v>224</v>
      </c>
      <c r="AE2221" s="447" t="s">
        <v>226</v>
      </c>
      <c r="AF2221" s="447" t="s">
        <v>226</v>
      </c>
      <c r="AG2221" s="447" t="s">
        <v>226</v>
      </c>
      <c r="AH2221" s="447" t="s">
        <v>226</v>
      </c>
      <c r="AI2221" s="447" t="s">
        <v>226</v>
      </c>
      <c r="AJ2221" s="447" t="s">
        <v>226</v>
      </c>
      <c r="AK2221" s="447" t="s">
        <v>224</v>
      </c>
      <c r="AL2221" s="447" t="s">
        <v>226</v>
      </c>
      <c r="AM2221" s="447" t="s">
        <v>226</v>
      </c>
      <c r="AN2221" s="447" t="s">
        <v>225</v>
      </c>
      <c r="AO2221" s="447" t="s">
        <v>226</v>
      </c>
      <c r="AP2221" s="447" t="s">
        <v>226</v>
      </c>
      <c r="AQ2221" s="447" t="s">
        <v>226</v>
      </c>
      <c r="AR2221" s="447" t="s">
        <v>226</v>
      </c>
      <c r="AS2221" s="447" t="s">
        <v>226</v>
      </c>
      <c r="AT2221" s="447" t="s">
        <v>226</v>
      </c>
      <c r="AU2221" s="447" t="s">
        <v>224</v>
      </c>
      <c r="AV2221" s="447" t="s">
        <v>226</v>
      </c>
      <c r="AW2221" s="447" t="s">
        <v>226</v>
      </c>
      <c r="AX2221" s="447" t="s">
        <v>226</v>
      </c>
    </row>
    <row r="2222" spans="1:50" x14ac:dyDescent="0.3">
      <c r="A2222" s="447">
        <v>703975</v>
      </c>
      <c r="B2222" s="447" t="s">
        <v>691</v>
      </c>
      <c r="C2222" s="447" t="s">
        <v>226</v>
      </c>
      <c r="D2222" s="447" t="s">
        <v>226</v>
      </c>
      <c r="E2222" s="447" t="s">
        <v>226</v>
      </c>
      <c r="F2222" s="447" t="s">
        <v>226</v>
      </c>
      <c r="G2222" s="447" t="s">
        <v>224</v>
      </c>
      <c r="H2222" s="447" t="s">
        <v>226</v>
      </c>
      <c r="I2222" s="447" t="s">
        <v>226</v>
      </c>
      <c r="J2222" s="447" t="s">
        <v>226</v>
      </c>
      <c r="K2222" s="447" t="s">
        <v>226</v>
      </c>
      <c r="L2222" s="447" t="s">
        <v>224</v>
      </c>
      <c r="M2222" s="447" t="s">
        <v>226</v>
      </c>
      <c r="N2222" s="447" t="s">
        <v>226</v>
      </c>
      <c r="O2222" s="447" t="s">
        <v>224</v>
      </c>
      <c r="P2222" s="447" t="s">
        <v>226</v>
      </c>
      <c r="Q2222" s="447" t="s">
        <v>224</v>
      </c>
      <c r="R2222" s="447" t="s">
        <v>226</v>
      </c>
      <c r="S2222" s="447" t="s">
        <v>224</v>
      </c>
      <c r="T2222" s="447" t="s">
        <v>224</v>
      </c>
      <c r="U2222" s="447" t="s">
        <v>224</v>
      </c>
      <c r="V2222" s="447" t="s">
        <v>224</v>
      </c>
      <c r="W2222" s="447" t="s">
        <v>226</v>
      </c>
      <c r="X2222" s="447" t="s">
        <v>226</v>
      </c>
      <c r="Y2222" s="447" t="s">
        <v>226</v>
      </c>
      <c r="Z2222" s="447" t="s">
        <v>224</v>
      </c>
      <c r="AA2222" s="447" t="s">
        <v>224</v>
      </c>
      <c r="AB2222" s="447" t="s">
        <v>224</v>
      </c>
      <c r="AC2222" s="447" t="s">
        <v>224</v>
      </c>
      <c r="AD2222" s="447" t="s">
        <v>226</v>
      </c>
      <c r="AE2222" s="447" t="s">
        <v>226</v>
      </c>
      <c r="AF2222" s="447" t="s">
        <v>224</v>
      </c>
      <c r="AG2222" s="447" t="s">
        <v>226</v>
      </c>
      <c r="AH2222" s="447" t="s">
        <v>224</v>
      </c>
      <c r="AI2222" s="447" t="s">
        <v>226</v>
      </c>
      <c r="AJ2222" s="447" t="s">
        <v>224</v>
      </c>
      <c r="AK2222" s="447" t="s">
        <v>224</v>
      </c>
      <c r="AL2222" s="447" t="s">
        <v>226</v>
      </c>
      <c r="AM2222" s="447" t="s">
        <v>226</v>
      </c>
      <c r="AN2222" s="447" t="s">
        <v>226</v>
      </c>
      <c r="AO2222" s="447" t="s">
        <v>226</v>
      </c>
      <c r="AP2222" s="447" t="s">
        <v>226</v>
      </c>
      <c r="AQ2222" s="447" t="s">
        <v>226</v>
      </c>
      <c r="AR2222" s="447" t="s">
        <v>226</v>
      </c>
      <c r="AS2222" s="447" t="s">
        <v>226</v>
      </c>
      <c r="AT2222" s="447" t="s">
        <v>226</v>
      </c>
      <c r="AU2222" s="447" t="s">
        <v>226</v>
      </c>
      <c r="AV2222" s="447" t="s">
        <v>226</v>
      </c>
      <c r="AW2222" s="447" t="s">
        <v>226</v>
      </c>
      <c r="AX2222" s="447" t="s">
        <v>226</v>
      </c>
    </row>
    <row r="2223" spans="1:50" x14ac:dyDescent="0.3">
      <c r="A2223" s="447">
        <v>704233</v>
      </c>
      <c r="B2223" s="447" t="s">
        <v>691</v>
      </c>
      <c r="C2223" s="447" t="s">
        <v>226</v>
      </c>
      <c r="D2223" s="447" t="s">
        <v>226</v>
      </c>
      <c r="E2223" s="447" t="s">
        <v>226</v>
      </c>
      <c r="F2223" s="447" t="s">
        <v>226</v>
      </c>
      <c r="G2223" s="447" t="s">
        <v>226</v>
      </c>
      <c r="H2223" s="447" t="s">
        <v>226</v>
      </c>
      <c r="I2223" s="447" t="s">
        <v>226</v>
      </c>
      <c r="J2223" s="447" t="s">
        <v>226</v>
      </c>
      <c r="K2223" s="447" t="s">
        <v>226</v>
      </c>
      <c r="L2223" s="447" t="s">
        <v>226</v>
      </c>
      <c r="M2223" s="447" t="s">
        <v>226</v>
      </c>
      <c r="N2223" s="447" t="s">
        <v>226</v>
      </c>
      <c r="O2223" s="447" t="s">
        <v>226</v>
      </c>
      <c r="P2223" s="447" t="s">
        <v>226</v>
      </c>
      <c r="Q2223" s="447" t="s">
        <v>226</v>
      </c>
      <c r="R2223" s="447" t="s">
        <v>226</v>
      </c>
      <c r="S2223" s="447" t="s">
        <v>224</v>
      </c>
      <c r="T2223" s="447" t="s">
        <v>224</v>
      </c>
      <c r="U2223" s="447" t="s">
        <v>226</v>
      </c>
      <c r="V2223" s="447" t="s">
        <v>226</v>
      </c>
      <c r="W2223" s="447" t="s">
        <v>226</v>
      </c>
      <c r="X2223" s="447" t="s">
        <v>226</v>
      </c>
      <c r="Y2223" s="447" t="s">
        <v>224</v>
      </c>
      <c r="Z2223" s="447" t="s">
        <v>226</v>
      </c>
      <c r="AA2223" s="447" t="s">
        <v>226</v>
      </c>
      <c r="AB2223" s="447" t="s">
        <v>226</v>
      </c>
      <c r="AC2223" s="447" t="s">
        <v>226</v>
      </c>
      <c r="AD2223" s="447" t="s">
        <v>226</v>
      </c>
      <c r="AE2223" s="447" t="s">
        <v>226</v>
      </c>
      <c r="AF2223" s="447" t="s">
        <v>226</v>
      </c>
      <c r="AG2223" s="447" t="s">
        <v>226</v>
      </c>
      <c r="AH2223" s="447" t="s">
        <v>226</v>
      </c>
      <c r="AI2223" s="447" t="s">
        <v>226</v>
      </c>
      <c r="AJ2223" s="447" t="s">
        <v>226</v>
      </c>
      <c r="AK2223" s="447" t="s">
        <v>226</v>
      </c>
      <c r="AL2223" s="447" t="s">
        <v>226</v>
      </c>
      <c r="AM2223" s="447" t="s">
        <v>226</v>
      </c>
      <c r="AN2223" s="447" t="s">
        <v>226</v>
      </c>
      <c r="AO2223" s="447" t="s">
        <v>224</v>
      </c>
      <c r="AP2223" s="447" t="s">
        <v>224</v>
      </c>
      <c r="AQ2223" s="447" t="s">
        <v>224</v>
      </c>
      <c r="AR2223" s="447" t="s">
        <v>224</v>
      </c>
      <c r="AS2223" s="447" t="s">
        <v>225</v>
      </c>
      <c r="AT2223" s="447" t="s">
        <v>225</v>
      </c>
      <c r="AU2223" s="447" t="s">
        <v>225</v>
      </c>
      <c r="AV2223" s="447" t="s">
        <v>225</v>
      </c>
      <c r="AW2223" s="447" t="s">
        <v>225</v>
      </c>
      <c r="AX2223" s="447" t="s">
        <v>225</v>
      </c>
    </row>
    <row r="2224" spans="1:50" x14ac:dyDescent="0.3">
      <c r="A2224" s="447">
        <v>704246</v>
      </c>
      <c r="B2224" s="447" t="s">
        <v>691</v>
      </c>
      <c r="C2224" s="447" t="s">
        <v>226</v>
      </c>
      <c r="D2224" s="447" t="s">
        <v>226</v>
      </c>
      <c r="E2224" s="447" t="s">
        <v>226</v>
      </c>
      <c r="F2224" s="447" t="s">
        <v>226</v>
      </c>
      <c r="G2224" s="447" t="s">
        <v>226</v>
      </c>
      <c r="H2224" s="447" t="s">
        <v>226</v>
      </c>
      <c r="I2224" s="447" t="s">
        <v>226</v>
      </c>
      <c r="J2224" s="447" t="s">
        <v>224</v>
      </c>
      <c r="K2224" s="447" t="s">
        <v>226</v>
      </c>
      <c r="L2224" s="447" t="s">
        <v>226</v>
      </c>
      <c r="M2224" s="447" t="s">
        <v>224</v>
      </c>
      <c r="N2224" s="447" t="s">
        <v>226</v>
      </c>
      <c r="O2224" s="447" t="s">
        <v>226</v>
      </c>
      <c r="P2224" s="447" t="s">
        <v>224</v>
      </c>
      <c r="Q2224" s="447" t="s">
        <v>226</v>
      </c>
      <c r="R2224" s="447" t="s">
        <v>226</v>
      </c>
      <c r="S2224" s="447" t="s">
        <v>224</v>
      </c>
      <c r="T2224" s="447" t="s">
        <v>226</v>
      </c>
      <c r="U2224" s="447" t="s">
        <v>226</v>
      </c>
      <c r="V2224" s="447" t="s">
        <v>226</v>
      </c>
      <c r="W2224" s="447" t="s">
        <v>226</v>
      </c>
      <c r="X2224" s="447" t="s">
        <v>224</v>
      </c>
      <c r="Y2224" s="447" t="s">
        <v>226</v>
      </c>
      <c r="Z2224" s="447" t="s">
        <v>226</v>
      </c>
      <c r="AA2224" s="447" t="s">
        <v>226</v>
      </c>
      <c r="AB2224" s="447" t="s">
        <v>226</v>
      </c>
      <c r="AC2224" s="447" t="s">
        <v>224</v>
      </c>
      <c r="AD2224" s="447" t="s">
        <v>225</v>
      </c>
      <c r="AE2224" s="447" t="s">
        <v>226</v>
      </c>
      <c r="AF2224" s="447" t="s">
        <v>226</v>
      </c>
      <c r="AG2224" s="447" t="s">
        <v>226</v>
      </c>
      <c r="AH2224" s="447" t="s">
        <v>224</v>
      </c>
      <c r="AI2224" s="447" t="s">
        <v>226</v>
      </c>
      <c r="AJ2224" s="447" t="s">
        <v>224</v>
      </c>
      <c r="AK2224" s="447" t="s">
        <v>225</v>
      </c>
      <c r="AL2224" s="447" t="s">
        <v>226</v>
      </c>
      <c r="AM2224" s="447" t="s">
        <v>225</v>
      </c>
      <c r="AN2224" s="447" t="s">
        <v>226</v>
      </c>
      <c r="AO2224" s="447" t="s">
        <v>226</v>
      </c>
      <c r="AP2224" s="447" t="s">
        <v>226</v>
      </c>
      <c r="AQ2224" s="447" t="s">
        <v>225</v>
      </c>
      <c r="AR2224" s="447" t="s">
        <v>226</v>
      </c>
      <c r="AS2224" s="447" t="s">
        <v>225</v>
      </c>
      <c r="AT2224" s="447" t="s">
        <v>226</v>
      </c>
      <c r="AU2224" s="447" t="s">
        <v>226</v>
      </c>
      <c r="AV2224" s="447" t="s">
        <v>226</v>
      </c>
      <c r="AW2224" s="447" t="s">
        <v>225</v>
      </c>
      <c r="AX2224" s="447" t="s">
        <v>225</v>
      </c>
    </row>
    <row r="2225" spans="1:50" x14ac:dyDescent="0.3">
      <c r="A2225" s="447">
        <v>704304</v>
      </c>
      <c r="B2225" s="447" t="s">
        <v>691</v>
      </c>
      <c r="C2225" s="447" t="s">
        <v>226</v>
      </c>
      <c r="D2225" s="447" t="s">
        <v>226</v>
      </c>
      <c r="E2225" s="447" t="s">
        <v>226</v>
      </c>
      <c r="F2225" s="447" t="s">
        <v>226</v>
      </c>
      <c r="G2225" s="447" t="s">
        <v>224</v>
      </c>
      <c r="H2225" s="447" t="s">
        <v>226</v>
      </c>
      <c r="I2225" s="447" t="s">
        <v>226</v>
      </c>
      <c r="J2225" s="447" t="s">
        <v>226</v>
      </c>
      <c r="K2225" s="447" t="s">
        <v>226</v>
      </c>
      <c r="L2225" s="447" t="s">
        <v>226</v>
      </c>
      <c r="M2225" s="447" t="s">
        <v>226</v>
      </c>
      <c r="N2225" s="447" t="s">
        <v>226</v>
      </c>
      <c r="O2225" s="447" t="s">
        <v>226</v>
      </c>
      <c r="P2225" s="447" t="s">
        <v>226</v>
      </c>
      <c r="Q2225" s="447" t="s">
        <v>226</v>
      </c>
      <c r="R2225" s="447" t="s">
        <v>226</v>
      </c>
      <c r="S2225" s="447" t="s">
        <v>226</v>
      </c>
      <c r="T2225" s="447" t="s">
        <v>226</v>
      </c>
      <c r="U2225" s="447" t="s">
        <v>226</v>
      </c>
      <c r="V2225" s="447" t="s">
        <v>226</v>
      </c>
      <c r="W2225" s="447" t="s">
        <v>224</v>
      </c>
      <c r="X2225" s="447" t="s">
        <v>226</v>
      </c>
      <c r="Y2225" s="447" t="s">
        <v>226</v>
      </c>
      <c r="Z2225" s="447" t="s">
        <v>226</v>
      </c>
      <c r="AA2225" s="447" t="s">
        <v>224</v>
      </c>
      <c r="AB2225" s="447" t="s">
        <v>224</v>
      </c>
      <c r="AC2225" s="447" t="s">
        <v>224</v>
      </c>
      <c r="AD2225" s="447" t="s">
        <v>226</v>
      </c>
      <c r="AE2225" s="447" t="s">
        <v>226</v>
      </c>
      <c r="AF2225" s="447" t="s">
        <v>226</v>
      </c>
      <c r="AG2225" s="447" t="s">
        <v>226</v>
      </c>
      <c r="AH2225" s="447" t="s">
        <v>226</v>
      </c>
      <c r="AI2225" s="447" t="s">
        <v>226</v>
      </c>
      <c r="AJ2225" s="447" t="s">
        <v>226</v>
      </c>
      <c r="AK2225" s="447" t="s">
        <v>226</v>
      </c>
      <c r="AL2225" s="447" t="s">
        <v>226</v>
      </c>
      <c r="AM2225" s="447" t="s">
        <v>226</v>
      </c>
      <c r="AN2225" s="447" t="s">
        <v>226</v>
      </c>
      <c r="AO2225" s="447" t="s">
        <v>226</v>
      </c>
      <c r="AP2225" s="447" t="s">
        <v>225</v>
      </c>
      <c r="AQ2225" s="447" t="s">
        <v>226</v>
      </c>
      <c r="AR2225" s="447" t="s">
        <v>226</v>
      </c>
      <c r="AS2225" s="447" t="s">
        <v>226</v>
      </c>
      <c r="AT2225" s="447" t="s">
        <v>226</v>
      </c>
      <c r="AU2225" s="447" t="s">
        <v>226</v>
      </c>
      <c r="AV2225" s="447" t="s">
        <v>225</v>
      </c>
      <c r="AW2225" s="447" t="s">
        <v>226</v>
      </c>
      <c r="AX2225" s="447" t="s">
        <v>226</v>
      </c>
    </row>
    <row r="2226" spans="1:50" x14ac:dyDescent="0.3">
      <c r="A2226" s="447">
        <v>704307</v>
      </c>
      <c r="B2226" s="447" t="s">
        <v>691</v>
      </c>
      <c r="C2226" s="447" t="s">
        <v>226</v>
      </c>
      <c r="D2226" s="447" t="s">
        <v>226</v>
      </c>
      <c r="E2226" s="447" t="s">
        <v>226</v>
      </c>
      <c r="F2226" s="447" t="s">
        <v>224</v>
      </c>
      <c r="G2226" s="447" t="s">
        <v>226</v>
      </c>
      <c r="H2226" s="447" t="s">
        <v>226</v>
      </c>
      <c r="I2226" s="447" t="s">
        <v>226</v>
      </c>
      <c r="J2226" s="447" t="s">
        <v>224</v>
      </c>
      <c r="K2226" s="447" t="s">
        <v>226</v>
      </c>
      <c r="L2226" s="447" t="s">
        <v>224</v>
      </c>
      <c r="M2226" s="447" t="s">
        <v>224</v>
      </c>
      <c r="N2226" s="447" t="s">
        <v>226</v>
      </c>
      <c r="O2226" s="447" t="s">
        <v>226</v>
      </c>
      <c r="P2226" s="447" t="s">
        <v>226</v>
      </c>
      <c r="Q2226" s="447" t="s">
        <v>226</v>
      </c>
      <c r="R2226" s="447" t="s">
        <v>224</v>
      </c>
      <c r="S2226" s="447" t="s">
        <v>224</v>
      </c>
      <c r="T2226" s="447" t="s">
        <v>224</v>
      </c>
      <c r="U2226" s="447" t="s">
        <v>226</v>
      </c>
      <c r="V2226" s="447" t="s">
        <v>226</v>
      </c>
      <c r="W2226" s="447" t="s">
        <v>224</v>
      </c>
      <c r="X2226" s="447" t="s">
        <v>226</v>
      </c>
      <c r="Y2226" s="447" t="s">
        <v>226</v>
      </c>
      <c r="Z2226" s="447" t="s">
        <v>224</v>
      </c>
      <c r="AA2226" s="447" t="s">
        <v>226</v>
      </c>
      <c r="AB2226" s="447" t="s">
        <v>226</v>
      </c>
      <c r="AC2226" s="447" t="s">
        <v>226</v>
      </c>
      <c r="AD2226" s="447" t="s">
        <v>226</v>
      </c>
      <c r="AE2226" s="447" t="s">
        <v>226</v>
      </c>
      <c r="AF2226" s="447" t="s">
        <v>224</v>
      </c>
      <c r="AG2226" s="447" t="s">
        <v>226</v>
      </c>
      <c r="AH2226" s="447" t="s">
        <v>226</v>
      </c>
      <c r="AI2226" s="447" t="s">
        <v>224</v>
      </c>
      <c r="AJ2226" s="447" t="s">
        <v>226</v>
      </c>
      <c r="AK2226" s="447" t="s">
        <v>224</v>
      </c>
      <c r="AL2226" s="447" t="s">
        <v>226</v>
      </c>
      <c r="AM2226" s="447" t="s">
        <v>226</v>
      </c>
      <c r="AN2226" s="447" t="s">
        <v>226</v>
      </c>
      <c r="AO2226" s="447" t="s">
        <v>226</v>
      </c>
      <c r="AP2226" s="447" t="s">
        <v>225</v>
      </c>
      <c r="AQ2226" s="447" t="s">
        <v>226</v>
      </c>
      <c r="AR2226" s="447" t="s">
        <v>226</v>
      </c>
      <c r="AS2226" s="447" t="s">
        <v>226</v>
      </c>
      <c r="AT2226" s="447" t="s">
        <v>226</v>
      </c>
      <c r="AU2226" s="447" t="s">
        <v>226</v>
      </c>
      <c r="AV2226" s="447" t="s">
        <v>226</v>
      </c>
      <c r="AW2226" s="447" t="s">
        <v>226</v>
      </c>
      <c r="AX2226" s="447" t="s">
        <v>226</v>
      </c>
    </row>
    <row r="2227" spans="1:50" x14ac:dyDescent="0.3">
      <c r="A2227" s="447">
        <v>704344</v>
      </c>
      <c r="B2227" s="447" t="s">
        <v>691</v>
      </c>
      <c r="C2227" s="447" t="s">
        <v>226</v>
      </c>
      <c r="D2227" s="447" t="s">
        <v>226</v>
      </c>
      <c r="E2227" s="447" t="s">
        <v>226</v>
      </c>
      <c r="F2227" s="447" t="s">
        <v>226</v>
      </c>
      <c r="G2227" s="447" t="s">
        <v>224</v>
      </c>
      <c r="H2227" s="447" t="s">
        <v>224</v>
      </c>
      <c r="I2227" s="447" t="s">
        <v>226</v>
      </c>
      <c r="J2227" s="447" t="s">
        <v>226</v>
      </c>
      <c r="K2227" s="447" t="s">
        <v>226</v>
      </c>
      <c r="L2227" s="447" t="s">
        <v>226</v>
      </c>
      <c r="M2227" s="447" t="s">
        <v>226</v>
      </c>
      <c r="N2227" s="447" t="s">
        <v>224</v>
      </c>
      <c r="O2227" s="447" t="s">
        <v>224</v>
      </c>
      <c r="P2227" s="447" t="s">
        <v>226</v>
      </c>
      <c r="Q2227" s="447" t="s">
        <v>226</v>
      </c>
      <c r="R2227" s="447" t="s">
        <v>226</v>
      </c>
      <c r="S2227" s="447" t="s">
        <v>224</v>
      </c>
      <c r="T2227" s="447" t="s">
        <v>226</v>
      </c>
      <c r="U2227" s="447" t="s">
        <v>226</v>
      </c>
      <c r="V2227" s="447" t="s">
        <v>226</v>
      </c>
      <c r="W2227" s="447" t="s">
        <v>224</v>
      </c>
      <c r="X2227" s="447" t="s">
        <v>224</v>
      </c>
      <c r="Y2227" s="447" t="s">
        <v>226</v>
      </c>
      <c r="Z2227" s="447" t="s">
        <v>224</v>
      </c>
      <c r="AA2227" s="447" t="s">
        <v>224</v>
      </c>
      <c r="AB2227" s="447" t="s">
        <v>226</v>
      </c>
      <c r="AC2227" s="447" t="s">
        <v>224</v>
      </c>
      <c r="AD2227" s="447" t="s">
        <v>226</v>
      </c>
      <c r="AE2227" s="447" t="s">
        <v>226</v>
      </c>
      <c r="AF2227" s="447" t="s">
        <v>226</v>
      </c>
      <c r="AG2227" s="447" t="s">
        <v>224</v>
      </c>
      <c r="AH2227" s="447" t="s">
        <v>224</v>
      </c>
      <c r="AI2227" s="447" t="s">
        <v>224</v>
      </c>
      <c r="AJ2227" s="447" t="s">
        <v>226</v>
      </c>
      <c r="AK2227" s="447" t="s">
        <v>224</v>
      </c>
      <c r="AL2227" s="447" t="s">
        <v>226</v>
      </c>
      <c r="AM2227" s="447" t="s">
        <v>226</v>
      </c>
      <c r="AN2227" s="447" t="s">
        <v>224</v>
      </c>
      <c r="AO2227" s="447" t="s">
        <v>226</v>
      </c>
      <c r="AP2227" s="447" t="s">
        <v>226</v>
      </c>
      <c r="AQ2227" s="447" t="s">
        <v>224</v>
      </c>
      <c r="AR2227" s="447" t="s">
        <v>226</v>
      </c>
      <c r="AS2227" s="447" t="s">
        <v>226</v>
      </c>
      <c r="AT2227" s="447" t="s">
        <v>225</v>
      </c>
      <c r="AU2227" s="447" t="s">
        <v>225</v>
      </c>
      <c r="AV2227" s="447" t="s">
        <v>225</v>
      </c>
      <c r="AW2227" s="447" t="s">
        <v>225</v>
      </c>
      <c r="AX2227" s="447" t="s">
        <v>225</v>
      </c>
    </row>
    <row r="2228" spans="1:50" x14ac:dyDescent="0.3">
      <c r="A2228" s="447">
        <v>704409</v>
      </c>
      <c r="B2228" s="447" t="s">
        <v>691</v>
      </c>
      <c r="C2228" s="447" t="s">
        <v>226</v>
      </c>
      <c r="D2228" s="447" t="s">
        <v>226</v>
      </c>
      <c r="E2228" s="447" t="s">
        <v>226</v>
      </c>
      <c r="F2228" s="447" t="s">
        <v>226</v>
      </c>
      <c r="G2228" s="447" t="s">
        <v>226</v>
      </c>
      <c r="H2228" s="447" t="s">
        <v>226</v>
      </c>
      <c r="I2228" s="447" t="s">
        <v>226</v>
      </c>
      <c r="J2228" s="447" t="s">
        <v>226</v>
      </c>
      <c r="K2228" s="447" t="s">
        <v>226</v>
      </c>
      <c r="L2228" s="447" t="s">
        <v>226</v>
      </c>
      <c r="M2228" s="447" t="s">
        <v>226</v>
      </c>
      <c r="N2228" s="447" t="s">
        <v>224</v>
      </c>
      <c r="O2228" s="447" t="s">
        <v>226</v>
      </c>
      <c r="P2228" s="447" t="s">
        <v>226</v>
      </c>
      <c r="Q2228" s="447" t="s">
        <v>224</v>
      </c>
      <c r="R2228" s="447" t="s">
        <v>226</v>
      </c>
      <c r="S2228" s="447" t="s">
        <v>224</v>
      </c>
      <c r="T2228" s="447" t="s">
        <v>226</v>
      </c>
      <c r="U2228" s="447" t="s">
        <v>226</v>
      </c>
      <c r="V2228" s="447" t="s">
        <v>226</v>
      </c>
      <c r="W2228" s="447" t="s">
        <v>224</v>
      </c>
      <c r="X2228" s="447" t="s">
        <v>226</v>
      </c>
      <c r="Y2228" s="447" t="s">
        <v>224</v>
      </c>
      <c r="Z2228" s="447" t="s">
        <v>224</v>
      </c>
      <c r="AA2228" s="447" t="s">
        <v>226</v>
      </c>
      <c r="AB2228" s="447" t="s">
        <v>226</v>
      </c>
      <c r="AC2228" s="447" t="s">
        <v>226</v>
      </c>
      <c r="AD2228" s="447" t="s">
        <v>224</v>
      </c>
      <c r="AE2228" s="447" t="s">
        <v>226</v>
      </c>
      <c r="AF2228" s="447" t="s">
        <v>224</v>
      </c>
      <c r="AG2228" s="447" t="s">
        <v>226</v>
      </c>
      <c r="AH2228" s="447" t="s">
        <v>224</v>
      </c>
      <c r="AI2228" s="447" t="s">
        <v>226</v>
      </c>
      <c r="AJ2228" s="447" t="s">
        <v>226</v>
      </c>
      <c r="AK2228" s="447" t="s">
        <v>224</v>
      </c>
      <c r="AL2228" s="447" t="s">
        <v>226</v>
      </c>
      <c r="AM2228" s="447" t="s">
        <v>226</v>
      </c>
      <c r="AN2228" s="447" t="s">
        <v>225</v>
      </c>
      <c r="AO2228" s="447" t="s">
        <v>224</v>
      </c>
      <c r="AP2228" s="447" t="s">
        <v>224</v>
      </c>
      <c r="AQ2228" s="447" t="s">
        <v>226</v>
      </c>
      <c r="AR2228" s="447" t="s">
        <v>224</v>
      </c>
      <c r="AS2228" s="447" t="s">
        <v>226</v>
      </c>
      <c r="AT2228" s="447" t="s">
        <v>225</v>
      </c>
      <c r="AU2228" s="447" t="s">
        <v>226</v>
      </c>
      <c r="AV2228" s="447" t="s">
        <v>225</v>
      </c>
      <c r="AW2228" s="447" t="s">
        <v>226</v>
      </c>
      <c r="AX2228" s="447" t="s">
        <v>226</v>
      </c>
    </row>
    <row r="2229" spans="1:50" x14ac:dyDescent="0.3">
      <c r="A2229" s="447">
        <v>704625</v>
      </c>
      <c r="B2229" s="447" t="s">
        <v>691</v>
      </c>
      <c r="C2229" s="447" t="s">
        <v>226</v>
      </c>
      <c r="D2229" s="447" t="s">
        <v>226</v>
      </c>
      <c r="E2229" s="447" t="s">
        <v>226</v>
      </c>
      <c r="F2229" s="447" t="s">
        <v>226</v>
      </c>
      <c r="G2229" s="447" t="s">
        <v>226</v>
      </c>
      <c r="H2229" s="447" t="s">
        <v>224</v>
      </c>
      <c r="I2229" s="447" t="s">
        <v>226</v>
      </c>
      <c r="J2229" s="447" t="s">
        <v>224</v>
      </c>
      <c r="K2229" s="447" t="s">
        <v>226</v>
      </c>
      <c r="L2229" s="447" t="s">
        <v>226</v>
      </c>
      <c r="M2229" s="447" t="s">
        <v>226</v>
      </c>
      <c r="N2229" s="447" t="s">
        <v>226</v>
      </c>
      <c r="O2229" s="447" t="s">
        <v>226</v>
      </c>
      <c r="P2229" s="447" t="s">
        <v>226</v>
      </c>
      <c r="Q2229" s="447" t="s">
        <v>226</v>
      </c>
      <c r="R2229" s="447" t="s">
        <v>224</v>
      </c>
      <c r="S2229" s="447" t="s">
        <v>224</v>
      </c>
      <c r="T2229" s="447" t="s">
        <v>226</v>
      </c>
      <c r="U2229" s="447" t="s">
        <v>226</v>
      </c>
      <c r="V2229" s="447" t="s">
        <v>226</v>
      </c>
      <c r="W2229" s="447" t="s">
        <v>224</v>
      </c>
      <c r="X2229" s="447" t="s">
        <v>226</v>
      </c>
      <c r="Y2229" s="447" t="s">
        <v>226</v>
      </c>
      <c r="Z2229" s="447" t="s">
        <v>226</v>
      </c>
      <c r="AA2229" s="447" t="s">
        <v>226</v>
      </c>
      <c r="AB2229" s="447" t="s">
        <v>224</v>
      </c>
      <c r="AC2229" s="447" t="s">
        <v>226</v>
      </c>
      <c r="AD2229" s="447" t="s">
        <v>224</v>
      </c>
      <c r="AE2229" s="447" t="s">
        <v>226</v>
      </c>
      <c r="AF2229" s="447" t="s">
        <v>224</v>
      </c>
      <c r="AG2229" s="447" t="s">
        <v>226</v>
      </c>
      <c r="AH2229" s="447" t="s">
        <v>226</v>
      </c>
      <c r="AI2229" s="447" t="s">
        <v>224</v>
      </c>
      <c r="AJ2229" s="447" t="s">
        <v>224</v>
      </c>
      <c r="AK2229" s="447" t="s">
        <v>224</v>
      </c>
      <c r="AL2229" s="447" t="s">
        <v>226</v>
      </c>
      <c r="AM2229" s="447" t="s">
        <v>226</v>
      </c>
      <c r="AN2229" s="447" t="s">
        <v>226</v>
      </c>
      <c r="AO2229" s="447" t="s">
        <v>226</v>
      </c>
      <c r="AP2229" s="447" t="s">
        <v>226</v>
      </c>
      <c r="AQ2229" s="447" t="s">
        <v>224</v>
      </c>
      <c r="AR2229" s="447" t="s">
        <v>226</v>
      </c>
      <c r="AS2229" s="447" t="s">
        <v>225</v>
      </c>
      <c r="AT2229" s="447" t="s">
        <v>226</v>
      </c>
      <c r="AU2229" s="447" t="s">
        <v>226</v>
      </c>
      <c r="AV2229" s="447" t="s">
        <v>226</v>
      </c>
      <c r="AW2229" s="447" t="s">
        <v>226</v>
      </c>
      <c r="AX2229" s="447" t="s">
        <v>226</v>
      </c>
    </row>
    <row r="2230" spans="1:50" x14ac:dyDescent="0.3">
      <c r="A2230" s="447">
        <v>704688</v>
      </c>
      <c r="B2230" s="447" t="s">
        <v>691</v>
      </c>
      <c r="C2230" s="447" t="s">
        <v>226</v>
      </c>
      <c r="D2230" s="447" t="s">
        <v>226</v>
      </c>
      <c r="E2230" s="447" t="s">
        <v>226</v>
      </c>
      <c r="F2230" s="447" t="s">
        <v>226</v>
      </c>
      <c r="G2230" s="447" t="s">
        <v>226</v>
      </c>
      <c r="H2230" s="447" t="s">
        <v>226</v>
      </c>
      <c r="I2230" s="447" t="s">
        <v>226</v>
      </c>
      <c r="J2230" s="447" t="s">
        <v>226</v>
      </c>
      <c r="K2230" s="447" t="s">
        <v>226</v>
      </c>
      <c r="L2230" s="447" t="s">
        <v>226</v>
      </c>
      <c r="M2230" s="447" t="s">
        <v>226</v>
      </c>
      <c r="N2230" s="447" t="s">
        <v>226</v>
      </c>
      <c r="O2230" s="447" t="s">
        <v>224</v>
      </c>
      <c r="P2230" s="447" t="s">
        <v>224</v>
      </c>
      <c r="Q2230" s="447" t="s">
        <v>226</v>
      </c>
      <c r="R2230" s="447" t="s">
        <v>224</v>
      </c>
      <c r="S2230" s="447" t="s">
        <v>224</v>
      </c>
      <c r="T2230" s="447" t="s">
        <v>224</v>
      </c>
      <c r="U2230" s="447" t="s">
        <v>226</v>
      </c>
      <c r="V2230" s="447" t="s">
        <v>226</v>
      </c>
      <c r="W2230" s="447" t="s">
        <v>224</v>
      </c>
      <c r="X2230" s="447" t="s">
        <v>224</v>
      </c>
      <c r="Y2230" s="447" t="s">
        <v>224</v>
      </c>
      <c r="Z2230" s="447" t="s">
        <v>224</v>
      </c>
      <c r="AA2230" s="447" t="s">
        <v>226</v>
      </c>
      <c r="AB2230" s="447" t="s">
        <v>224</v>
      </c>
      <c r="AC2230" s="447" t="s">
        <v>226</v>
      </c>
      <c r="AD2230" s="447" t="s">
        <v>224</v>
      </c>
      <c r="AE2230" s="447" t="s">
        <v>226</v>
      </c>
      <c r="AF2230" s="447" t="s">
        <v>226</v>
      </c>
      <c r="AG2230" s="447" t="s">
        <v>226</v>
      </c>
      <c r="AH2230" s="447" t="s">
        <v>226</v>
      </c>
      <c r="AI2230" s="447" t="s">
        <v>226</v>
      </c>
      <c r="AJ2230" s="447" t="s">
        <v>226</v>
      </c>
      <c r="AK2230" s="447" t="s">
        <v>226</v>
      </c>
      <c r="AL2230" s="447" t="s">
        <v>226</v>
      </c>
      <c r="AM2230" s="447" t="s">
        <v>226</v>
      </c>
      <c r="AN2230" s="447" t="s">
        <v>226</v>
      </c>
      <c r="AO2230" s="447" t="s">
        <v>224</v>
      </c>
      <c r="AP2230" s="447" t="s">
        <v>226</v>
      </c>
      <c r="AQ2230" s="447" t="s">
        <v>224</v>
      </c>
      <c r="AR2230" s="447" t="s">
        <v>226</v>
      </c>
      <c r="AS2230" s="447" t="s">
        <v>226</v>
      </c>
      <c r="AT2230" s="447" t="s">
        <v>226</v>
      </c>
      <c r="AU2230" s="447" t="s">
        <v>226</v>
      </c>
      <c r="AV2230" s="447" t="s">
        <v>226</v>
      </c>
      <c r="AW2230" s="447" t="s">
        <v>226</v>
      </c>
      <c r="AX2230" s="447" t="s">
        <v>226</v>
      </c>
    </row>
    <row r="2231" spans="1:50" x14ac:dyDescent="0.3">
      <c r="A2231" s="447">
        <v>704977</v>
      </c>
      <c r="B2231" s="447" t="s">
        <v>691</v>
      </c>
      <c r="C2231" s="447" t="s">
        <v>226</v>
      </c>
      <c r="D2231" s="447" t="s">
        <v>226</v>
      </c>
      <c r="E2231" s="447" t="s">
        <v>226</v>
      </c>
      <c r="F2231" s="447" t="s">
        <v>226</v>
      </c>
      <c r="G2231" s="447" t="s">
        <v>226</v>
      </c>
      <c r="H2231" s="447" t="s">
        <v>224</v>
      </c>
      <c r="I2231" s="447" t="s">
        <v>226</v>
      </c>
      <c r="J2231" s="447" t="s">
        <v>226</v>
      </c>
      <c r="K2231" s="447" t="s">
        <v>226</v>
      </c>
      <c r="L2231" s="447" t="s">
        <v>226</v>
      </c>
      <c r="M2231" s="447" t="s">
        <v>226</v>
      </c>
      <c r="N2231" s="447" t="s">
        <v>226</v>
      </c>
      <c r="O2231" s="447" t="s">
        <v>224</v>
      </c>
      <c r="P2231" s="447" t="s">
        <v>226</v>
      </c>
      <c r="Q2231" s="447" t="s">
        <v>226</v>
      </c>
      <c r="R2231" s="447" t="s">
        <v>226</v>
      </c>
      <c r="S2231" s="447" t="s">
        <v>224</v>
      </c>
      <c r="T2231" s="447" t="s">
        <v>226</v>
      </c>
      <c r="U2231" s="447" t="s">
        <v>226</v>
      </c>
      <c r="V2231" s="447" t="s">
        <v>226</v>
      </c>
      <c r="W2231" s="447" t="s">
        <v>224</v>
      </c>
      <c r="X2231" s="447" t="s">
        <v>226</v>
      </c>
      <c r="Y2231" s="447" t="s">
        <v>226</v>
      </c>
      <c r="Z2231" s="447" t="s">
        <v>226</v>
      </c>
      <c r="AA2231" s="447" t="s">
        <v>226</v>
      </c>
      <c r="AB2231" s="447" t="s">
        <v>226</v>
      </c>
      <c r="AC2231" s="447" t="s">
        <v>224</v>
      </c>
      <c r="AD2231" s="447" t="s">
        <v>225</v>
      </c>
      <c r="AE2231" s="447" t="s">
        <v>226</v>
      </c>
      <c r="AF2231" s="447" t="s">
        <v>226</v>
      </c>
      <c r="AG2231" s="447" t="s">
        <v>226</v>
      </c>
      <c r="AH2231" s="447" t="s">
        <v>226</v>
      </c>
      <c r="AI2231" s="447" t="s">
        <v>226</v>
      </c>
      <c r="AJ2231" s="447" t="s">
        <v>226</v>
      </c>
      <c r="AK2231" s="447" t="s">
        <v>226</v>
      </c>
      <c r="AL2231" s="447" t="s">
        <v>226</v>
      </c>
      <c r="AM2231" s="447" t="s">
        <v>225</v>
      </c>
      <c r="AN2231" s="447" t="s">
        <v>225</v>
      </c>
      <c r="AO2231" s="447" t="s">
        <v>225</v>
      </c>
      <c r="AP2231" s="447" t="s">
        <v>225</v>
      </c>
      <c r="AQ2231" s="447" t="s">
        <v>225</v>
      </c>
      <c r="AR2231" s="447" t="s">
        <v>225</v>
      </c>
      <c r="AS2231" s="447" t="s">
        <v>226</v>
      </c>
      <c r="AT2231" s="447" t="s">
        <v>226</v>
      </c>
      <c r="AU2231" s="447" t="s">
        <v>226</v>
      </c>
      <c r="AV2231" s="447" t="s">
        <v>226</v>
      </c>
      <c r="AW2231" s="447" t="s">
        <v>226</v>
      </c>
      <c r="AX2231" s="447" t="s">
        <v>226</v>
      </c>
    </row>
    <row r="2232" spans="1:50" x14ac:dyDescent="0.3">
      <c r="A2232" s="447">
        <v>705079</v>
      </c>
      <c r="B2232" s="447" t="s">
        <v>691</v>
      </c>
      <c r="C2232" s="447" t="s">
        <v>226</v>
      </c>
      <c r="D2232" s="447" t="s">
        <v>226</v>
      </c>
      <c r="E2232" s="447" t="s">
        <v>226</v>
      </c>
      <c r="F2232" s="447" t="s">
        <v>226</v>
      </c>
      <c r="G2232" s="447" t="s">
        <v>226</v>
      </c>
      <c r="H2232" s="447" t="s">
        <v>226</v>
      </c>
      <c r="I2232" s="447" t="s">
        <v>226</v>
      </c>
      <c r="J2232" s="447" t="s">
        <v>226</v>
      </c>
      <c r="K2232" s="447" t="s">
        <v>226</v>
      </c>
      <c r="L2232" s="447" t="s">
        <v>226</v>
      </c>
      <c r="M2232" s="447" t="s">
        <v>226</v>
      </c>
      <c r="N2232" s="447" t="s">
        <v>226</v>
      </c>
      <c r="O2232" s="447" t="s">
        <v>226</v>
      </c>
      <c r="P2232" s="447" t="s">
        <v>226</v>
      </c>
      <c r="Q2232" s="447" t="s">
        <v>226</v>
      </c>
      <c r="R2232" s="447" t="s">
        <v>225</v>
      </c>
      <c r="S2232" s="447" t="s">
        <v>226</v>
      </c>
      <c r="T2232" s="447" t="s">
        <v>226</v>
      </c>
      <c r="U2232" s="447" t="s">
        <v>226</v>
      </c>
      <c r="V2232" s="447" t="s">
        <v>226</v>
      </c>
      <c r="W2232" s="447" t="s">
        <v>226</v>
      </c>
      <c r="X2232" s="447" t="s">
        <v>226</v>
      </c>
      <c r="Y2232" s="447" t="s">
        <v>226</v>
      </c>
      <c r="Z2232" s="447" t="s">
        <v>226</v>
      </c>
      <c r="AA2232" s="447" t="s">
        <v>226</v>
      </c>
      <c r="AB2232" s="447" t="s">
        <v>224</v>
      </c>
      <c r="AC2232" s="447" t="s">
        <v>226</v>
      </c>
      <c r="AD2232" s="447" t="s">
        <v>226</v>
      </c>
      <c r="AE2232" s="447" t="s">
        <v>226</v>
      </c>
      <c r="AF2232" s="447" t="s">
        <v>226</v>
      </c>
      <c r="AG2232" s="447" t="s">
        <v>226</v>
      </c>
      <c r="AH2232" s="447" t="s">
        <v>226</v>
      </c>
      <c r="AI2232" s="447" t="s">
        <v>226</v>
      </c>
      <c r="AJ2232" s="447" t="s">
        <v>226</v>
      </c>
      <c r="AK2232" s="447" t="s">
        <v>226</v>
      </c>
      <c r="AL2232" s="447" t="s">
        <v>226</v>
      </c>
      <c r="AM2232" s="447" t="s">
        <v>226</v>
      </c>
      <c r="AN2232" s="447" t="s">
        <v>226</v>
      </c>
      <c r="AO2232" s="447" t="s">
        <v>226</v>
      </c>
      <c r="AP2232" s="447" t="s">
        <v>226</v>
      </c>
      <c r="AQ2232" s="447" t="s">
        <v>226</v>
      </c>
      <c r="AR2232" s="447" t="s">
        <v>226</v>
      </c>
      <c r="AS2232" s="447" t="s">
        <v>226</v>
      </c>
      <c r="AT2232" s="447" t="s">
        <v>226</v>
      </c>
      <c r="AU2232" s="447" t="s">
        <v>226</v>
      </c>
      <c r="AV2232" s="447" t="s">
        <v>226</v>
      </c>
      <c r="AW2232" s="447" t="s">
        <v>226</v>
      </c>
      <c r="AX2232" s="447" t="s">
        <v>226</v>
      </c>
    </row>
    <row r="2233" spans="1:50" x14ac:dyDescent="0.3">
      <c r="A2233" s="447">
        <v>705280</v>
      </c>
      <c r="B2233" s="447" t="s">
        <v>691</v>
      </c>
      <c r="C2233" s="447" t="s">
        <v>226</v>
      </c>
      <c r="D2233" s="447" t="s">
        <v>224</v>
      </c>
      <c r="E2233" s="447" t="s">
        <v>226</v>
      </c>
      <c r="F2233" s="447" t="s">
        <v>224</v>
      </c>
      <c r="G2233" s="447" t="s">
        <v>224</v>
      </c>
      <c r="H2233" s="447" t="s">
        <v>224</v>
      </c>
      <c r="I2233" s="447" t="s">
        <v>226</v>
      </c>
      <c r="J2233" s="447" t="s">
        <v>226</v>
      </c>
      <c r="K2233" s="447" t="s">
        <v>224</v>
      </c>
      <c r="L2233" s="447" t="s">
        <v>226</v>
      </c>
      <c r="M2233" s="447" t="s">
        <v>226</v>
      </c>
      <c r="N2233" s="447" t="s">
        <v>226</v>
      </c>
      <c r="O2233" s="447" t="s">
        <v>226</v>
      </c>
      <c r="P2233" s="447" t="s">
        <v>226</v>
      </c>
      <c r="Q2233" s="447" t="s">
        <v>226</v>
      </c>
      <c r="R2233" s="447" t="s">
        <v>224</v>
      </c>
      <c r="S2233" s="447" t="s">
        <v>224</v>
      </c>
      <c r="T2233" s="447" t="s">
        <v>226</v>
      </c>
      <c r="U2233" s="447" t="s">
        <v>226</v>
      </c>
      <c r="V2233" s="447" t="s">
        <v>226</v>
      </c>
      <c r="W2233" s="447" t="s">
        <v>226</v>
      </c>
      <c r="X2233" s="447" t="s">
        <v>226</v>
      </c>
      <c r="Y2233" s="447" t="s">
        <v>226</v>
      </c>
      <c r="Z2233" s="447" t="s">
        <v>226</v>
      </c>
      <c r="AA2233" s="447" t="s">
        <v>226</v>
      </c>
      <c r="AB2233" s="447" t="s">
        <v>226</v>
      </c>
      <c r="AC2233" s="447" t="s">
        <v>226</v>
      </c>
      <c r="AD2233" s="447" t="s">
        <v>226</v>
      </c>
      <c r="AE2233" s="447" t="s">
        <v>226</v>
      </c>
      <c r="AF2233" s="447" t="s">
        <v>226</v>
      </c>
      <c r="AG2233" s="447" t="s">
        <v>226</v>
      </c>
      <c r="AH2233" s="447" t="s">
        <v>226</v>
      </c>
      <c r="AI2233" s="447" t="s">
        <v>226</v>
      </c>
      <c r="AJ2233" s="447" t="s">
        <v>226</v>
      </c>
      <c r="AK2233" s="447" t="s">
        <v>224</v>
      </c>
      <c r="AL2233" s="447" t="s">
        <v>226</v>
      </c>
      <c r="AM2233" s="447" t="s">
        <v>226</v>
      </c>
      <c r="AN2233" s="447" t="s">
        <v>226</v>
      </c>
      <c r="AO2233" s="447" t="s">
        <v>226</v>
      </c>
      <c r="AP2233" s="447" t="s">
        <v>226</v>
      </c>
      <c r="AQ2233" s="447" t="s">
        <v>226</v>
      </c>
      <c r="AR2233" s="447" t="s">
        <v>226</v>
      </c>
      <c r="AS2233" s="447" t="s">
        <v>226</v>
      </c>
      <c r="AT2233" s="447" t="s">
        <v>226</v>
      </c>
      <c r="AU2233" s="447" t="s">
        <v>225</v>
      </c>
      <c r="AV2233" s="447" t="s">
        <v>226</v>
      </c>
      <c r="AW2233" s="447" t="s">
        <v>225</v>
      </c>
      <c r="AX2233" s="447" t="s">
        <v>225</v>
      </c>
    </row>
    <row r="2234" spans="1:50" x14ac:dyDescent="0.3">
      <c r="A2234" s="447">
        <v>705463</v>
      </c>
      <c r="B2234" s="447" t="s">
        <v>691</v>
      </c>
      <c r="C2234" s="447" t="s">
        <v>226</v>
      </c>
      <c r="D2234" s="447" t="s">
        <v>226</v>
      </c>
      <c r="E2234" s="447" t="s">
        <v>226</v>
      </c>
      <c r="F2234" s="447" t="s">
        <v>226</v>
      </c>
      <c r="G2234" s="447" t="s">
        <v>226</v>
      </c>
      <c r="H2234" s="447" t="s">
        <v>224</v>
      </c>
      <c r="I2234" s="447" t="s">
        <v>226</v>
      </c>
      <c r="J2234" s="447" t="s">
        <v>226</v>
      </c>
      <c r="K2234" s="447" t="s">
        <v>226</v>
      </c>
      <c r="L2234" s="447" t="s">
        <v>226</v>
      </c>
      <c r="M2234" s="447" t="s">
        <v>226</v>
      </c>
      <c r="N2234" s="447" t="s">
        <v>226</v>
      </c>
      <c r="O2234" s="447" t="s">
        <v>224</v>
      </c>
      <c r="P2234" s="447" t="s">
        <v>226</v>
      </c>
      <c r="Q2234" s="447" t="s">
        <v>224</v>
      </c>
      <c r="R2234" s="447" t="s">
        <v>226</v>
      </c>
      <c r="S2234" s="447" t="s">
        <v>226</v>
      </c>
      <c r="T2234" s="447" t="s">
        <v>226</v>
      </c>
      <c r="U2234" s="447" t="s">
        <v>226</v>
      </c>
      <c r="V2234" s="447" t="s">
        <v>226</v>
      </c>
      <c r="W2234" s="447" t="s">
        <v>224</v>
      </c>
      <c r="X2234" s="447" t="s">
        <v>226</v>
      </c>
      <c r="Y2234" s="447" t="s">
        <v>226</v>
      </c>
      <c r="Z2234" s="447" t="s">
        <v>226</v>
      </c>
      <c r="AA2234" s="447" t="s">
        <v>226</v>
      </c>
      <c r="AB2234" s="447" t="s">
        <v>226</v>
      </c>
      <c r="AC2234" s="447" t="s">
        <v>226</v>
      </c>
      <c r="AD2234" s="447" t="s">
        <v>226</v>
      </c>
      <c r="AE2234" s="447" t="s">
        <v>226</v>
      </c>
      <c r="AF2234" s="447" t="s">
        <v>226</v>
      </c>
      <c r="AG2234" s="447" t="s">
        <v>226</v>
      </c>
      <c r="AH2234" s="447" t="s">
        <v>226</v>
      </c>
      <c r="AI2234" s="447" t="s">
        <v>226</v>
      </c>
      <c r="AJ2234" s="447" t="s">
        <v>226</v>
      </c>
      <c r="AK2234" s="447" t="s">
        <v>224</v>
      </c>
      <c r="AL2234" s="447" t="s">
        <v>226</v>
      </c>
      <c r="AM2234" s="447" t="s">
        <v>226</v>
      </c>
      <c r="AN2234" s="447" t="s">
        <v>226</v>
      </c>
      <c r="AO2234" s="447" t="s">
        <v>224</v>
      </c>
      <c r="AP2234" s="447" t="s">
        <v>224</v>
      </c>
      <c r="AQ2234" s="447" t="s">
        <v>226</v>
      </c>
      <c r="AR2234" s="447" t="s">
        <v>226</v>
      </c>
      <c r="AS2234" s="447" t="s">
        <v>226</v>
      </c>
      <c r="AT2234" s="447" t="s">
        <v>226</v>
      </c>
      <c r="AU2234" s="447" t="s">
        <v>224</v>
      </c>
      <c r="AV2234" s="447" t="s">
        <v>226</v>
      </c>
      <c r="AW2234" s="447" t="s">
        <v>226</v>
      </c>
      <c r="AX2234" s="447" t="s">
        <v>224</v>
      </c>
    </row>
    <row r="2235" spans="1:50" x14ac:dyDescent="0.3">
      <c r="A2235" s="447">
        <v>702899</v>
      </c>
      <c r="B2235" s="447" t="s">
        <v>691</v>
      </c>
      <c r="C2235" s="447" t="s">
        <v>226</v>
      </c>
      <c r="D2235" s="447" t="s">
        <v>226</v>
      </c>
      <c r="E2235" s="447" t="s">
        <v>226</v>
      </c>
      <c r="F2235" s="447" t="s">
        <v>224</v>
      </c>
      <c r="G2235" s="447" t="s">
        <v>226</v>
      </c>
      <c r="H2235" s="447" t="s">
        <v>226</v>
      </c>
      <c r="I2235" s="447" t="s">
        <v>226</v>
      </c>
      <c r="J2235" s="447" t="s">
        <v>226</v>
      </c>
      <c r="K2235" s="447" t="s">
        <v>226</v>
      </c>
      <c r="L2235" s="447" t="s">
        <v>226</v>
      </c>
      <c r="M2235" s="447" t="s">
        <v>226</v>
      </c>
      <c r="N2235" s="447" t="s">
        <v>226</v>
      </c>
      <c r="O2235" s="447" t="s">
        <v>224</v>
      </c>
      <c r="P2235" s="447" t="s">
        <v>224</v>
      </c>
      <c r="Q2235" s="447" t="s">
        <v>224</v>
      </c>
      <c r="R2235" s="447" t="s">
        <v>224</v>
      </c>
      <c r="S2235" s="447" t="s">
        <v>224</v>
      </c>
      <c r="T2235" s="447" t="s">
        <v>224</v>
      </c>
      <c r="U2235" s="447" t="s">
        <v>226</v>
      </c>
      <c r="V2235" s="447" t="s">
        <v>224</v>
      </c>
      <c r="W2235" s="447" t="s">
        <v>224</v>
      </c>
      <c r="X2235" s="447" t="s">
        <v>224</v>
      </c>
      <c r="Y2235" s="447" t="s">
        <v>224</v>
      </c>
      <c r="Z2235" s="447" t="s">
        <v>226</v>
      </c>
      <c r="AA2235" s="447" t="s">
        <v>226</v>
      </c>
      <c r="AB2235" s="447" t="s">
        <v>226</v>
      </c>
      <c r="AC2235" s="447" t="s">
        <v>226</v>
      </c>
      <c r="AD2235" s="447" t="s">
        <v>226</v>
      </c>
      <c r="AE2235" s="447" t="s">
        <v>226</v>
      </c>
      <c r="AF2235" s="447" t="s">
        <v>226</v>
      </c>
      <c r="AG2235" s="447" t="s">
        <v>224</v>
      </c>
      <c r="AH2235" s="447" t="s">
        <v>226</v>
      </c>
      <c r="AI2235" s="447" t="s">
        <v>224</v>
      </c>
      <c r="AJ2235" s="447" t="s">
        <v>226</v>
      </c>
      <c r="AK2235" s="447" t="s">
        <v>225</v>
      </c>
      <c r="AL2235" s="447" t="s">
        <v>226</v>
      </c>
      <c r="AM2235" s="447" t="s">
        <v>225</v>
      </c>
      <c r="AN2235" s="447" t="s">
        <v>225</v>
      </c>
      <c r="AO2235" s="447" t="s">
        <v>225</v>
      </c>
      <c r="AP2235" s="447" t="s">
        <v>225</v>
      </c>
      <c r="AQ2235" s="447" t="s">
        <v>224</v>
      </c>
      <c r="AR2235" s="447" t="s">
        <v>224</v>
      </c>
      <c r="AS2235" s="447" t="s">
        <v>225</v>
      </c>
      <c r="AT2235" s="447" t="s">
        <v>225</v>
      </c>
      <c r="AU2235" s="447" t="s">
        <v>225</v>
      </c>
      <c r="AV2235" s="447" t="s">
        <v>225</v>
      </c>
      <c r="AW2235" s="447" t="s">
        <v>225</v>
      </c>
      <c r="AX2235" s="447" t="s">
        <v>225</v>
      </c>
    </row>
    <row r="2236" spans="1:50" x14ac:dyDescent="0.3">
      <c r="A2236" s="447">
        <v>701864</v>
      </c>
      <c r="B2236" s="447" t="s">
        <v>691</v>
      </c>
      <c r="C2236" s="447" t="s">
        <v>226</v>
      </c>
      <c r="D2236" s="447" t="s">
        <v>224</v>
      </c>
      <c r="E2236" s="447" t="s">
        <v>224</v>
      </c>
      <c r="F2236" s="447" t="s">
        <v>224</v>
      </c>
      <c r="G2236" s="447" t="s">
        <v>224</v>
      </c>
      <c r="H2236" s="447" t="s">
        <v>226</v>
      </c>
      <c r="I2236" s="447" t="s">
        <v>226</v>
      </c>
      <c r="J2236" s="447" t="s">
        <v>226</v>
      </c>
      <c r="K2236" s="447" t="s">
        <v>226</v>
      </c>
      <c r="L2236" s="447" t="s">
        <v>226</v>
      </c>
      <c r="M2236" s="447" t="s">
        <v>226</v>
      </c>
      <c r="N2236" s="447" t="s">
        <v>226</v>
      </c>
      <c r="O2236" s="447" t="s">
        <v>226</v>
      </c>
      <c r="P2236" s="447" t="s">
        <v>226</v>
      </c>
      <c r="Q2236" s="447" t="s">
        <v>226</v>
      </c>
      <c r="R2236" s="447" t="s">
        <v>226</v>
      </c>
      <c r="S2236" s="447" t="s">
        <v>226</v>
      </c>
      <c r="T2236" s="447" t="s">
        <v>226</v>
      </c>
      <c r="U2236" s="447" t="s">
        <v>226</v>
      </c>
      <c r="V2236" s="447" t="s">
        <v>226</v>
      </c>
      <c r="W2236" s="447" t="s">
        <v>225</v>
      </c>
      <c r="X2236" s="447" t="s">
        <v>226</v>
      </c>
      <c r="Y2236" s="447" t="s">
        <v>226</v>
      </c>
      <c r="Z2236" s="447" t="s">
        <v>226</v>
      </c>
      <c r="AA2236" s="447" t="s">
        <v>226</v>
      </c>
      <c r="AB2236" s="447" t="s">
        <v>226</v>
      </c>
      <c r="AC2236" s="447" t="s">
        <v>226</v>
      </c>
      <c r="AD2236" s="447" t="s">
        <v>226</v>
      </c>
      <c r="AE2236" s="447" t="s">
        <v>226</v>
      </c>
      <c r="AF2236" s="447" t="s">
        <v>226</v>
      </c>
      <c r="AG2236" s="447" t="s">
        <v>226</v>
      </c>
      <c r="AH2236" s="447" t="s">
        <v>225</v>
      </c>
      <c r="AI2236" s="447" t="s">
        <v>224</v>
      </c>
      <c r="AJ2236" s="447" t="s">
        <v>226</v>
      </c>
      <c r="AK2236" s="447" t="s">
        <v>226</v>
      </c>
      <c r="AL2236" s="447" t="s">
        <v>226</v>
      </c>
      <c r="AM2236" s="447" t="s">
        <v>226</v>
      </c>
      <c r="AN2236" s="447" t="s">
        <v>225</v>
      </c>
      <c r="AO2236" s="447" t="s">
        <v>226</v>
      </c>
      <c r="AP2236" s="447" t="s">
        <v>226</v>
      </c>
      <c r="AQ2236" s="447" t="s">
        <v>226</v>
      </c>
      <c r="AR2236" s="447" t="s">
        <v>226</v>
      </c>
      <c r="AS2236" s="447" t="s">
        <v>225</v>
      </c>
      <c r="AT2236" s="447" t="s">
        <v>225</v>
      </c>
      <c r="AU2236" s="447" t="s">
        <v>225</v>
      </c>
      <c r="AV2236" s="447" t="s">
        <v>225</v>
      </c>
      <c r="AW2236" s="447" t="s">
        <v>225</v>
      </c>
      <c r="AX2236" s="447" t="s">
        <v>225</v>
      </c>
    </row>
    <row r="2237" spans="1:50" x14ac:dyDescent="0.3">
      <c r="A2237" s="447">
        <v>702660</v>
      </c>
      <c r="B2237" s="447" t="s">
        <v>691</v>
      </c>
      <c r="C2237" s="447" t="s">
        <v>226</v>
      </c>
      <c r="D2237" s="447" t="s">
        <v>226</v>
      </c>
      <c r="E2237" s="447" t="s">
        <v>224</v>
      </c>
      <c r="F2237" s="447" t="s">
        <v>226</v>
      </c>
      <c r="G2237" s="447" t="s">
        <v>226</v>
      </c>
      <c r="H2237" s="447" t="s">
        <v>224</v>
      </c>
      <c r="I2237" s="447" t="s">
        <v>226</v>
      </c>
      <c r="J2237" s="447" t="s">
        <v>224</v>
      </c>
      <c r="K2237" s="447" t="s">
        <v>226</v>
      </c>
      <c r="L2237" s="447" t="s">
        <v>224</v>
      </c>
      <c r="M2237" s="447" t="s">
        <v>226</v>
      </c>
      <c r="N2237" s="447" t="s">
        <v>224</v>
      </c>
      <c r="O2237" s="447" t="s">
        <v>224</v>
      </c>
      <c r="P2237" s="447" t="s">
        <v>226</v>
      </c>
      <c r="Q2237" s="447" t="s">
        <v>224</v>
      </c>
      <c r="R2237" s="447" t="s">
        <v>224</v>
      </c>
      <c r="S2237" s="447" t="s">
        <v>224</v>
      </c>
      <c r="T2237" s="447" t="s">
        <v>226</v>
      </c>
      <c r="U2237" s="447" t="s">
        <v>225</v>
      </c>
      <c r="V2237" s="447" t="s">
        <v>225</v>
      </c>
      <c r="W2237" s="447" t="s">
        <v>224</v>
      </c>
      <c r="X2237" s="447" t="s">
        <v>224</v>
      </c>
      <c r="Y2237" s="447" t="s">
        <v>224</v>
      </c>
      <c r="Z2237" s="447" t="s">
        <v>224</v>
      </c>
      <c r="AA2237" s="447" t="s">
        <v>226</v>
      </c>
      <c r="AB2237" s="447" t="s">
        <v>226</v>
      </c>
      <c r="AC2237" s="447" t="s">
        <v>224</v>
      </c>
      <c r="AD2237" s="447" t="s">
        <v>224</v>
      </c>
      <c r="AE2237" s="447" t="s">
        <v>226</v>
      </c>
      <c r="AF2237" s="447" t="s">
        <v>224</v>
      </c>
      <c r="AG2237" s="447" t="s">
        <v>226</v>
      </c>
      <c r="AH2237" s="447" t="s">
        <v>224</v>
      </c>
      <c r="AI2237" s="447" t="s">
        <v>224</v>
      </c>
      <c r="AJ2237" s="447" t="s">
        <v>224</v>
      </c>
      <c r="AK2237" s="447" t="s">
        <v>224</v>
      </c>
      <c r="AL2237" s="447" t="s">
        <v>226</v>
      </c>
      <c r="AM2237" s="447" t="s">
        <v>226</v>
      </c>
      <c r="AN2237" s="447" t="s">
        <v>225</v>
      </c>
      <c r="AO2237" s="447" t="s">
        <v>226</v>
      </c>
      <c r="AP2237" s="447" t="s">
        <v>226</v>
      </c>
      <c r="AQ2237" s="447" t="s">
        <v>226</v>
      </c>
      <c r="AR2237" s="447" t="s">
        <v>226</v>
      </c>
      <c r="AS2237" s="447" t="s">
        <v>225</v>
      </c>
      <c r="AT2237" s="447" t="s">
        <v>225</v>
      </c>
      <c r="AU2237" s="447" t="s">
        <v>225</v>
      </c>
      <c r="AV2237" s="447" t="s">
        <v>225</v>
      </c>
      <c r="AW2237" s="447" t="s">
        <v>225</v>
      </c>
      <c r="AX2237" s="447" t="s">
        <v>225</v>
      </c>
    </row>
    <row r="2238" spans="1:50" x14ac:dyDescent="0.3">
      <c r="A2238" s="447">
        <v>703030</v>
      </c>
      <c r="B2238" s="447" t="s">
        <v>691</v>
      </c>
      <c r="C2238" s="447" t="s">
        <v>226</v>
      </c>
      <c r="D2238" s="447" t="s">
        <v>226</v>
      </c>
      <c r="E2238" s="447" t="s">
        <v>224</v>
      </c>
      <c r="F2238" s="447" t="s">
        <v>226</v>
      </c>
      <c r="G2238" s="447" t="s">
        <v>226</v>
      </c>
      <c r="H2238" s="447" t="s">
        <v>226</v>
      </c>
      <c r="I2238" s="447" t="s">
        <v>226</v>
      </c>
      <c r="J2238" s="447" t="s">
        <v>226</v>
      </c>
      <c r="K2238" s="447" t="s">
        <v>226</v>
      </c>
      <c r="L2238" s="447" t="s">
        <v>226</v>
      </c>
      <c r="M2238" s="447" t="s">
        <v>226</v>
      </c>
      <c r="N2238" s="447" t="s">
        <v>226</v>
      </c>
      <c r="O2238" s="447" t="s">
        <v>224</v>
      </c>
      <c r="P2238" s="447" t="s">
        <v>224</v>
      </c>
      <c r="Q2238" s="447" t="s">
        <v>224</v>
      </c>
      <c r="R2238" s="447" t="s">
        <v>224</v>
      </c>
      <c r="S2238" s="447" t="s">
        <v>224</v>
      </c>
      <c r="T2238" s="447" t="s">
        <v>226</v>
      </c>
      <c r="U2238" s="447" t="s">
        <v>224</v>
      </c>
      <c r="V2238" s="447" t="s">
        <v>224</v>
      </c>
      <c r="W2238" s="447" t="s">
        <v>224</v>
      </c>
      <c r="X2238" s="447" t="s">
        <v>224</v>
      </c>
      <c r="Y2238" s="447" t="s">
        <v>224</v>
      </c>
      <c r="Z2238" s="447" t="s">
        <v>224</v>
      </c>
      <c r="AA2238" s="447" t="s">
        <v>226</v>
      </c>
      <c r="AB2238" s="447" t="s">
        <v>226</v>
      </c>
      <c r="AC2238" s="447" t="s">
        <v>226</v>
      </c>
      <c r="AD2238" s="447" t="s">
        <v>226</v>
      </c>
      <c r="AE2238" s="447" t="s">
        <v>226</v>
      </c>
      <c r="AF2238" s="447" t="s">
        <v>224</v>
      </c>
      <c r="AG2238" s="447" t="s">
        <v>226</v>
      </c>
      <c r="AH2238" s="447" t="s">
        <v>226</v>
      </c>
      <c r="AI2238" s="447" t="s">
        <v>226</v>
      </c>
      <c r="AJ2238" s="447" t="s">
        <v>226</v>
      </c>
      <c r="AK2238" s="447" t="s">
        <v>226</v>
      </c>
      <c r="AL2238" s="447" t="s">
        <v>226</v>
      </c>
      <c r="AM2238" s="447" t="s">
        <v>226</v>
      </c>
      <c r="AN2238" s="447" t="s">
        <v>226</v>
      </c>
      <c r="AO2238" s="447" t="s">
        <v>226</v>
      </c>
      <c r="AP2238" s="447" t="s">
        <v>226</v>
      </c>
      <c r="AQ2238" s="447" t="s">
        <v>226</v>
      </c>
      <c r="AR2238" s="447" t="s">
        <v>226</v>
      </c>
      <c r="AS2238" s="447" t="s">
        <v>225</v>
      </c>
      <c r="AT2238" s="447" t="s">
        <v>225</v>
      </c>
      <c r="AU2238" s="447" t="s">
        <v>225</v>
      </c>
      <c r="AV2238" s="447" t="s">
        <v>225</v>
      </c>
      <c r="AW2238" s="447" t="s">
        <v>225</v>
      </c>
      <c r="AX2238" s="447" t="s">
        <v>225</v>
      </c>
    </row>
    <row r="2239" spans="1:50" x14ac:dyDescent="0.3">
      <c r="A2239" s="447">
        <v>703555</v>
      </c>
      <c r="B2239" s="447" t="s">
        <v>691</v>
      </c>
      <c r="C2239" s="447" t="s">
        <v>226</v>
      </c>
      <c r="D2239" s="447" t="s">
        <v>226</v>
      </c>
      <c r="E2239" s="447" t="s">
        <v>224</v>
      </c>
      <c r="F2239" s="447" t="s">
        <v>226</v>
      </c>
      <c r="G2239" s="447" t="s">
        <v>224</v>
      </c>
      <c r="H2239" s="447" t="s">
        <v>226</v>
      </c>
      <c r="I2239" s="447" t="s">
        <v>226</v>
      </c>
      <c r="J2239" s="447" t="s">
        <v>226</v>
      </c>
      <c r="K2239" s="447" t="s">
        <v>226</v>
      </c>
      <c r="L2239" s="447" t="s">
        <v>226</v>
      </c>
      <c r="M2239" s="447" t="s">
        <v>226</v>
      </c>
      <c r="N2239" s="447" t="s">
        <v>226</v>
      </c>
      <c r="O2239" s="447" t="s">
        <v>226</v>
      </c>
      <c r="P2239" s="447" t="s">
        <v>226</v>
      </c>
      <c r="Q2239" s="447" t="s">
        <v>226</v>
      </c>
      <c r="R2239" s="447" t="s">
        <v>226</v>
      </c>
      <c r="S2239" s="447" t="s">
        <v>226</v>
      </c>
      <c r="T2239" s="447" t="s">
        <v>226</v>
      </c>
      <c r="U2239" s="447" t="s">
        <v>226</v>
      </c>
      <c r="V2239" s="447" t="s">
        <v>226</v>
      </c>
      <c r="W2239" s="447" t="s">
        <v>226</v>
      </c>
      <c r="X2239" s="447" t="s">
        <v>226</v>
      </c>
      <c r="Y2239" s="447" t="s">
        <v>226</v>
      </c>
      <c r="Z2239" s="447" t="s">
        <v>226</v>
      </c>
      <c r="AA2239" s="447" t="s">
        <v>226</v>
      </c>
      <c r="AB2239" s="447" t="s">
        <v>226</v>
      </c>
      <c r="AC2239" s="447" t="s">
        <v>226</v>
      </c>
      <c r="AD2239" s="447" t="s">
        <v>226</v>
      </c>
      <c r="AE2239" s="447" t="s">
        <v>226</v>
      </c>
      <c r="AF2239" s="447" t="s">
        <v>226</v>
      </c>
      <c r="AG2239" s="447" t="s">
        <v>226</v>
      </c>
      <c r="AH2239" s="447" t="s">
        <v>226</v>
      </c>
      <c r="AI2239" s="447" t="s">
        <v>224</v>
      </c>
      <c r="AJ2239" s="447" t="s">
        <v>226</v>
      </c>
      <c r="AK2239" s="447" t="s">
        <v>225</v>
      </c>
      <c r="AL2239" s="447" t="s">
        <v>224</v>
      </c>
      <c r="AM2239" s="447" t="s">
        <v>225</v>
      </c>
      <c r="AN2239" s="447" t="s">
        <v>226</v>
      </c>
      <c r="AO2239" s="447" t="s">
        <v>225</v>
      </c>
      <c r="AP2239" s="447" t="s">
        <v>225</v>
      </c>
      <c r="AQ2239" s="447" t="s">
        <v>226</v>
      </c>
      <c r="AR2239" s="447" t="s">
        <v>226</v>
      </c>
      <c r="AS2239" s="447" t="s">
        <v>225</v>
      </c>
      <c r="AT2239" s="447" t="s">
        <v>225</v>
      </c>
      <c r="AU2239" s="447" t="s">
        <v>225</v>
      </c>
      <c r="AV2239" s="447" t="s">
        <v>225</v>
      </c>
      <c r="AW2239" s="447" t="s">
        <v>225</v>
      </c>
      <c r="AX2239" s="447" t="s">
        <v>225</v>
      </c>
    </row>
    <row r="2240" spans="1:50" x14ac:dyDescent="0.3">
      <c r="A2240" s="447">
        <v>703938</v>
      </c>
      <c r="B2240" s="447" t="s">
        <v>691</v>
      </c>
      <c r="C2240" s="447" t="s">
        <v>226</v>
      </c>
      <c r="D2240" s="447" t="s">
        <v>224</v>
      </c>
      <c r="E2240" s="447" t="s">
        <v>224</v>
      </c>
      <c r="F2240" s="447" t="s">
        <v>226</v>
      </c>
      <c r="G2240" s="447" t="s">
        <v>226</v>
      </c>
      <c r="H2240" s="447" t="s">
        <v>226</v>
      </c>
      <c r="I2240" s="447" t="s">
        <v>226</v>
      </c>
      <c r="J2240" s="447" t="s">
        <v>224</v>
      </c>
      <c r="K2240" s="447" t="s">
        <v>226</v>
      </c>
      <c r="L2240" s="447" t="s">
        <v>224</v>
      </c>
      <c r="M2240" s="447" t="s">
        <v>226</v>
      </c>
      <c r="N2240" s="447" t="s">
        <v>226</v>
      </c>
      <c r="O2240" s="447" t="s">
        <v>226</v>
      </c>
      <c r="P2240" s="447" t="s">
        <v>226</v>
      </c>
      <c r="Q2240" s="447" t="s">
        <v>226</v>
      </c>
      <c r="R2240" s="447" t="s">
        <v>224</v>
      </c>
      <c r="S2240" s="447" t="s">
        <v>224</v>
      </c>
      <c r="T2240" s="447" t="s">
        <v>224</v>
      </c>
      <c r="U2240" s="447" t="s">
        <v>224</v>
      </c>
      <c r="V2240" s="447" t="s">
        <v>226</v>
      </c>
      <c r="W2240" s="447" t="s">
        <v>224</v>
      </c>
      <c r="X2240" s="447" t="s">
        <v>226</v>
      </c>
      <c r="Y2240" s="447" t="s">
        <v>226</v>
      </c>
      <c r="Z2240" s="447" t="s">
        <v>224</v>
      </c>
      <c r="AA2240" s="447" t="s">
        <v>226</v>
      </c>
      <c r="AB2240" s="447" t="s">
        <v>226</v>
      </c>
      <c r="AC2240" s="447" t="s">
        <v>224</v>
      </c>
      <c r="AD2240" s="447" t="s">
        <v>224</v>
      </c>
      <c r="AE2240" s="447" t="s">
        <v>224</v>
      </c>
      <c r="AF2240" s="447" t="s">
        <v>224</v>
      </c>
      <c r="AG2240" s="447" t="s">
        <v>226</v>
      </c>
      <c r="AH2240" s="447" t="s">
        <v>226</v>
      </c>
      <c r="AI2240" s="447" t="s">
        <v>224</v>
      </c>
      <c r="AJ2240" s="447" t="s">
        <v>224</v>
      </c>
      <c r="AK2240" s="447" t="s">
        <v>224</v>
      </c>
      <c r="AL2240" s="447" t="s">
        <v>224</v>
      </c>
      <c r="AM2240" s="447" t="s">
        <v>226</v>
      </c>
      <c r="AN2240" s="447" t="s">
        <v>226</v>
      </c>
      <c r="AO2240" s="447" t="s">
        <v>226</v>
      </c>
      <c r="AP2240" s="447" t="s">
        <v>226</v>
      </c>
      <c r="AQ2240" s="447" t="s">
        <v>226</v>
      </c>
      <c r="AR2240" s="447" t="s">
        <v>226</v>
      </c>
      <c r="AS2240" s="447" t="s">
        <v>225</v>
      </c>
      <c r="AT2240" s="447" t="s">
        <v>225</v>
      </c>
      <c r="AU2240" s="447" t="s">
        <v>225</v>
      </c>
      <c r="AV2240" s="447" t="s">
        <v>225</v>
      </c>
      <c r="AW2240" s="447" t="s">
        <v>225</v>
      </c>
      <c r="AX2240" s="447" t="s">
        <v>225</v>
      </c>
    </row>
    <row r="2241" spans="1:50" x14ac:dyDescent="0.3">
      <c r="A2241" s="447">
        <v>704093</v>
      </c>
      <c r="B2241" s="447" t="s">
        <v>691</v>
      </c>
      <c r="C2241" s="447" t="s">
        <v>226</v>
      </c>
      <c r="D2241" s="447" t="s">
        <v>224</v>
      </c>
      <c r="E2241" s="447" t="s">
        <v>224</v>
      </c>
      <c r="F2241" s="447" t="s">
        <v>226</v>
      </c>
      <c r="G2241" s="447" t="s">
        <v>224</v>
      </c>
      <c r="H2241" s="447" t="s">
        <v>226</v>
      </c>
      <c r="I2241" s="447" t="s">
        <v>226</v>
      </c>
      <c r="J2241" s="447" t="s">
        <v>224</v>
      </c>
      <c r="K2241" s="447" t="s">
        <v>226</v>
      </c>
      <c r="L2241" s="447" t="s">
        <v>226</v>
      </c>
      <c r="M2241" s="447" t="s">
        <v>226</v>
      </c>
      <c r="N2241" s="447" t="s">
        <v>226</v>
      </c>
      <c r="O2241" s="447" t="s">
        <v>224</v>
      </c>
      <c r="P2241" s="447" t="s">
        <v>226</v>
      </c>
      <c r="Q2241" s="447" t="s">
        <v>226</v>
      </c>
      <c r="R2241" s="447" t="s">
        <v>226</v>
      </c>
      <c r="S2241" s="447" t="s">
        <v>224</v>
      </c>
      <c r="T2241" s="447" t="s">
        <v>226</v>
      </c>
      <c r="U2241" s="447" t="s">
        <v>224</v>
      </c>
      <c r="V2241" s="447" t="s">
        <v>224</v>
      </c>
      <c r="W2241" s="447" t="s">
        <v>226</v>
      </c>
      <c r="X2241" s="447" t="s">
        <v>226</v>
      </c>
      <c r="Y2241" s="447" t="s">
        <v>224</v>
      </c>
      <c r="Z2241" s="447" t="s">
        <v>224</v>
      </c>
      <c r="AA2241" s="447" t="s">
        <v>224</v>
      </c>
      <c r="AB2241" s="447" t="s">
        <v>226</v>
      </c>
      <c r="AC2241" s="447" t="s">
        <v>226</v>
      </c>
      <c r="AD2241" s="447" t="s">
        <v>226</v>
      </c>
      <c r="AE2241" s="447" t="s">
        <v>226</v>
      </c>
      <c r="AF2241" s="447" t="s">
        <v>226</v>
      </c>
      <c r="AG2241" s="447" t="s">
        <v>226</v>
      </c>
      <c r="AH2241" s="447" t="s">
        <v>226</v>
      </c>
      <c r="AI2241" s="447" t="s">
        <v>226</v>
      </c>
      <c r="AJ2241" s="447" t="s">
        <v>224</v>
      </c>
      <c r="AK2241" s="447" t="s">
        <v>226</v>
      </c>
      <c r="AL2241" s="447" t="s">
        <v>226</v>
      </c>
      <c r="AM2241" s="447" t="s">
        <v>226</v>
      </c>
      <c r="AN2241" s="447" t="s">
        <v>226</v>
      </c>
      <c r="AO2241" s="447" t="s">
        <v>226</v>
      </c>
      <c r="AP2241" s="447" t="s">
        <v>226</v>
      </c>
      <c r="AQ2241" s="447" t="s">
        <v>226</v>
      </c>
      <c r="AR2241" s="447" t="s">
        <v>226</v>
      </c>
      <c r="AS2241" s="447" t="s">
        <v>225</v>
      </c>
      <c r="AT2241" s="447" t="s">
        <v>225</v>
      </c>
      <c r="AU2241" s="447" t="s">
        <v>225</v>
      </c>
      <c r="AV2241" s="447" t="s">
        <v>225</v>
      </c>
      <c r="AW2241" s="447" t="s">
        <v>225</v>
      </c>
      <c r="AX2241" s="447" t="s">
        <v>225</v>
      </c>
    </row>
    <row r="2242" spans="1:50" x14ac:dyDescent="0.3">
      <c r="A2242" s="447">
        <v>704799</v>
      </c>
      <c r="B2242" s="447" t="s">
        <v>691</v>
      </c>
      <c r="C2242" s="447" t="s">
        <v>226</v>
      </c>
      <c r="D2242" s="447" t="s">
        <v>226</v>
      </c>
      <c r="E2242" s="447" t="s">
        <v>226</v>
      </c>
      <c r="F2242" s="447" t="s">
        <v>226</v>
      </c>
      <c r="G2242" s="447" t="s">
        <v>226</v>
      </c>
      <c r="H2242" s="447" t="s">
        <v>226</v>
      </c>
      <c r="I2242" s="447" t="s">
        <v>226</v>
      </c>
      <c r="J2242" s="447" t="s">
        <v>226</v>
      </c>
      <c r="K2242" s="447" t="s">
        <v>226</v>
      </c>
      <c r="L2242" s="447" t="s">
        <v>226</v>
      </c>
      <c r="M2242" s="447" t="s">
        <v>226</v>
      </c>
      <c r="N2242" s="447" t="s">
        <v>226</v>
      </c>
      <c r="O2242" s="447" t="s">
        <v>224</v>
      </c>
      <c r="P2242" s="447" t="s">
        <v>226</v>
      </c>
      <c r="Q2242" s="447" t="s">
        <v>224</v>
      </c>
      <c r="R2242" s="447" t="s">
        <v>226</v>
      </c>
      <c r="S2242" s="447" t="s">
        <v>224</v>
      </c>
      <c r="T2242" s="447" t="s">
        <v>226</v>
      </c>
      <c r="U2242" s="447" t="s">
        <v>224</v>
      </c>
      <c r="V2242" s="447" t="s">
        <v>224</v>
      </c>
      <c r="W2242" s="447" t="s">
        <v>224</v>
      </c>
      <c r="X2242" s="447" t="s">
        <v>226</v>
      </c>
      <c r="Y2242" s="447" t="s">
        <v>226</v>
      </c>
      <c r="Z2242" s="447" t="s">
        <v>224</v>
      </c>
      <c r="AA2242" s="447" t="s">
        <v>226</v>
      </c>
      <c r="AB2242" s="447" t="s">
        <v>226</v>
      </c>
      <c r="AC2242" s="447" t="s">
        <v>226</v>
      </c>
      <c r="AD2242" s="447" t="s">
        <v>226</v>
      </c>
      <c r="AE2242" s="447" t="s">
        <v>226</v>
      </c>
      <c r="AF2242" s="447" t="s">
        <v>226</v>
      </c>
      <c r="AG2242" s="447" t="s">
        <v>226</v>
      </c>
      <c r="AH2242" s="447" t="s">
        <v>226</v>
      </c>
      <c r="AI2242" s="447" t="s">
        <v>224</v>
      </c>
      <c r="AJ2242" s="447" t="s">
        <v>226</v>
      </c>
      <c r="AK2242" s="447" t="s">
        <v>226</v>
      </c>
      <c r="AL2242" s="447" t="s">
        <v>224</v>
      </c>
      <c r="AM2242" s="447" t="s">
        <v>226</v>
      </c>
      <c r="AN2242" s="447" t="s">
        <v>226</v>
      </c>
      <c r="AO2242" s="447" t="s">
        <v>225</v>
      </c>
      <c r="AP2242" s="447" t="s">
        <v>225</v>
      </c>
      <c r="AQ2242" s="447" t="s">
        <v>226</v>
      </c>
      <c r="AR2242" s="447" t="s">
        <v>225</v>
      </c>
      <c r="AS2242" s="447" t="s">
        <v>225</v>
      </c>
      <c r="AT2242" s="447" t="s">
        <v>225</v>
      </c>
      <c r="AU2242" s="447" t="s">
        <v>225</v>
      </c>
      <c r="AV2242" s="447" t="s">
        <v>225</v>
      </c>
      <c r="AW2242" s="447" t="s">
        <v>225</v>
      </c>
      <c r="AX2242" s="447" t="s">
        <v>225</v>
      </c>
    </row>
    <row r="2243" spans="1:50" x14ac:dyDescent="0.3">
      <c r="A2243" s="447">
        <v>704831</v>
      </c>
      <c r="B2243" s="447" t="s">
        <v>691</v>
      </c>
      <c r="C2243" s="447" t="s">
        <v>226</v>
      </c>
      <c r="D2243" s="447" t="s">
        <v>226</v>
      </c>
      <c r="E2243" s="447" t="s">
        <v>224</v>
      </c>
      <c r="F2243" s="447" t="s">
        <v>226</v>
      </c>
      <c r="G2243" s="447" t="s">
        <v>224</v>
      </c>
      <c r="H2243" s="447" t="s">
        <v>224</v>
      </c>
      <c r="I2243" s="447" t="s">
        <v>226</v>
      </c>
      <c r="J2243" s="447" t="s">
        <v>226</v>
      </c>
      <c r="K2243" s="447" t="s">
        <v>226</v>
      </c>
      <c r="L2243" s="447" t="s">
        <v>224</v>
      </c>
      <c r="M2243" s="447" t="s">
        <v>226</v>
      </c>
      <c r="N2243" s="447" t="s">
        <v>224</v>
      </c>
      <c r="O2243" s="447" t="s">
        <v>226</v>
      </c>
      <c r="P2243" s="447" t="s">
        <v>226</v>
      </c>
      <c r="Q2243" s="447" t="s">
        <v>226</v>
      </c>
      <c r="R2243" s="447" t="s">
        <v>224</v>
      </c>
      <c r="S2243" s="447" t="s">
        <v>224</v>
      </c>
      <c r="T2243" s="447" t="s">
        <v>226</v>
      </c>
      <c r="U2243" s="447" t="s">
        <v>224</v>
      </c>
      <c r="V2243" s="447" t="s">
        <v>226</v>
      </c>
      <c r="W2243" s="447" t="s">
        <v>224</v>
      </c>
      <c r="X2243" s="447" t="s">
        <v>226</v>
      </c>
      <c r="Y2243" s="447" t="s">
        <v>226</v>
      </c>
      <c r="Z2243" s="447" t="s">
        <v>226</v>
      </c>
      <c r="AA2243" s="447" t="s">
        <v>226</v>
      </c>
      <c r="AB2243" s="447" t="s">
        <v>226</v>
      </c>
      <c r="AC2243" s="447" t="s">
        <v>224</v>
      </c>
      <c r="AD2243" s="447" t="s">
        <v>226</v>
      </c>
      <c r="AE2243" s="447" t="s">
        <v>226</v>
      </c>
      <c r="AF2243" s="447" t="s">
        <v>226</v>
      </c>
      <c r="AG2243" s="447" t="s">
        <v>226</v>
      </c>
      <c r="AH2243" s="447" t="s">
        <v>226</v>
      </c>
      <c r="AI2243" s="447" t="s">
        <v>226</v>
      </c>
      <c r="AJ2243" s="447" t="s">
        <v>226</v>
      </c>
      <c r="AK2243" s="447" t="s">
        <v>226</v>
      </c>
      <c r="AL2243" s="447" t="s">
        <v>226</v>
      </c>
      <c r="AM2243" s="447" t="s">
        <v>226</v>
      </c>
      <c r="AN2243" s="447" t="s">
        <v>226</v>
      </c>
      <c r="AO2243" s="447" t="s">
        <v>226</v>
      </c>
      <c r="AP2243" s="447" t="s">
        <v>226</v>
      </c>
      <c r="AQ2243" s="447" t="s">
        <v>226</v>
      </c>
      <c r="AR2243" s="447" t="s">
        <v>226</v>
      </c>
      <c r="AS2243" s="447" t="s">
        <v>225</v>
      </c>
      <c r="AT2243" s="447" t="s">
        <v>225</v>
      </c>
      <c r="AU2243" s="447" t="s">
        <v>225</v>
      </c>
      <c r="AV2243" s="447" t="s">
        <v>225</v>
      </c>
      <c r="AW2243" s="447" t="s">
        <v>225</v>
      </c>
      <c r="AX2243" s="447" t="s">
        <v>225</v>
      </c>
    </row>
    <row r="2244" spans="1:50" x14ac:dyDescent="0.3">
      <c r="A2244" s="447">
        <v>704856</v>
      </c>
      <c r="B2244" s="447" t="s">
        <v>691</v>
      </c>
      <c r="C2244" s="447" t="s">
        <v>226</v>
      </c>
      <c r="D2244" s="447" t="s">
        <v>224</v>
      </c>
      <c r="E2244" s="447" t="s">
        <v>224</v>
      </c>
      <c r="F2244" s="447" t="s">
        <v>224</v>
      </c>
      <c r="G2244" s="447" t="s">
        <v>226</v>
      </c>
      <c r="H2244" s="447" t="s">
        <v>224</v>
      </c>
      <c r="I2244" s="447" t="s">
        <v>226</v>
      </c>
      <c r="J2244" s="447" t="s">
        <v>226</v>
      </c>
      <c r="K2244" s="447" t="s">
        <v>226</v>
      </c>
      <c r="L2244" s="447" t="s">
        <v>226</v>
      </c>
      <c r="M2244" s="447" t="s">
        <v>226</v>
      </c>
      <c r="N2244" s="447" t="s">
        <v>226</v>
      </c>
      <c r="O2244" s="447" t="s">
        <v>224</v>
      </c>
      <c r="P2244" s="447" t="s">
        <v>226</v>
      </c>
      <c r="Q2244" s="447" t="s">
        <v>226</v>
      </c>
      <c r="R2244" s="447" t="s">
        <v>226</v>
      </c>
      <c r="S2244" s="447" t="s">
        <v>226</v>
      </c>
      <c r="T2244" s="447" t="s">
        <v>226</v>
      </c>
      <c r="U2244" s="447" t="s">
        <v>226</v>
      </c>
      <c r="V2244" s="447" t="s">
        <v>226</v>
      </c>
      <c r="W2244" s="447" t="s">
        <v>226</v>
      </c>
      <c r="X2244" s="447" t="s">
        <v>226</v>
      </c>
      <c r="Y2244" s="447" t="s">
        <v>226</v>
      </c>
      <c r="Z2244" s="447" t="s">
        <v>226</v>
      </c>
      <c r="AA2244" s="447" t="s">
        <v>226</v>
      </c>
      <c r="AB2244" s="447" t="s">
        <v>226</v>
      </c>
      <c r="AC2244" s="447" t="s">
        <v>226</v>
      </c>
      <c r="AD2244" s="447" t="s">
        <v>226</v>
      </c>
      <c r="AE2244" s="447" t="s">
        <v>226</v>
      </c>
      <c r="AF2244" s="447" t="s">
        <v>226</v>
      </c>
      <c r="AG2244" s="447" t="s">
        <v>226</v>
      </c>
      <c r="AH2244" s="447" t="s">
        <v>226</v>
      </c>
      <c r="AI2244" s="447" t="s">
        <v>226</v>
      </c>
      <c r="AJ2244" s="447" t="s">
        <v>226</v>
      </c>
      <c r="AK2244" s="447" t="s">
        <v>226</v>
      </c>
      <c r="AL2244" s="447" t="s">
        <v>226</v>
      </c>
      <c r="AM2244" s="447" t="s">
        <v>226</v>
      </c>
      <c r="AN2244" s="447" t="s">
        <v>226</v>
      </c>
      <c r="AO2244" s="447" t="s">
        <v>226</v>
      </c>
      <c r="AP2244" s="447" t="s">
        <v>226</v>
      </c>
      <c r="AQ2244" s="447" t="s">
        <v>226</v>
      </c>
      <c r="AR2244" s="447" t="s">
        <v>226</v>
      </c>
      <c r="AS2244" s="447" t="s">
        <v>225</v>
      </c>
      <c r="AT2244" s="447" t="s">
        <v>225</v>
      </c>
      <c r="AU2244" s="447" t="s">
        <v>225</v>
      </c>
      <c r="AV2244" s="447" t="s">
        <v>225</v>
      </c>
      <c r="AW2244" s="447" t="s">
        <v>225</v>
      </c>
      <c r="AX2244" s="447" t="s">
        <v>225</v>
      </c>
    </row>
    <row r="2245" spans="1:50" x14ac:dyDescent="0.3">
      <c r="A2245" s="447">
        <v>704934</v>
      </c>
      <c r="B2245" s="447" t="s">
        <v>691</v>
      </c>
      <c r="C2245" s="447" t="s">
        <v>226</v>
      </c>
      <c r="D2245" s="447" t="s">
        <v>226</v>
      </c>
      <c r="E2245" s="447" t="s">
        <v>226</v>
      </c>
      <c r="F2245" s="447" t="s">
        <v>226</v>
      </c>
      <c r="G2245" s="447" t="s">
        <v>226</v>
      </c>
      <c r="H2245" s="447" t="s">
        <v>226</v>
      </c>
      <c r="I2245" s="447" t="s">
        <v>226</v>
      </c>
      <c r="J2245" s="447" t="s">
        <v>226</v>
      </c>
      <c r="K2245" s="447" t="s">
        <v>226</v>
      </c>
      <c r="L2245" s="447" t="s">
        <v>226</v>
      </c>
      <c r="M2245" s="447" t="s">
        <v>226</v>
      </c>
      <c r="N2245" s="447" t="s">
        <v>226</v>
      </c>
      <c r="O2245" s="447" t="s">
        <v>226</v>
      </c>
      <c r="P2245" s="447" t="s">
        <v>226</v>
      </c>
      <c r="Q2245" s="447" t="s">
        <v>226</v>
      </c>
      <c r="R2245" s="447" t="s">
        <v>224</v>
      </c>
      <c r="S2245" s="447" t="s">
        <v>226</v>
      </c>
      <c r="T2245" s="447" t="s">
        <v>226</v>
      </c>
      <c r="U2245" s="447" t="s">
        <v>226</v>
      </c>
      <c r="V2245" s="447" t="s">
        <v>226</v>
      </c>
      <c r="W2245" s="447" t="s">
        <v>226</v>
      </c>
      <c r="X2245" s="447" t="s">
        <v>226</v>
      </c>
      <c r="Y2245" s="447" t="s">
        <v>226</v>
      </c>
      <c r="Z2245" s="447" t="s">
        <v>224</v>
      </c>
      <c r="AA2245" s="447" t="s">
        <v>226</v>
      </c>
      <c r="AB2245" s="447" t="s">
        <v>226</v>
      </c>
      <c r="AC2245" s="447" t="s">
        <v>226</v>
      </c>
      <c r="AD2245" s="447" t="s">
        <v>226</v>
      </c>
      <c r="AE2245" s="447" t="s">
        <v>226</v>
      </c>
      <c r="AF2245" s="447" t="s">
        <v>226</v>
      </c>
      <c r="AG2245" s="447" t="s">
        <v>226</v>
      </c>
      <c r="AH2245" s="447" t="s">
        <v>226</v>
      </c>
      <c r="AI2245" s="447" t="s">
        <v>226</v>
      </c>
      <c r="AJ2245" s="447" t="s">
        <v>226</v>
      </c>
      <c r="AK2245" s="447" t="s">
        <v>225</v>
      </c>
      <c r="AL2245" s="447" t="s">
        <v>226</v>
      </c>
      <c r="AM2245" s="447" t="s">
        <v>225</v>
      </c>
      <c r="AN2245" s="447" t="s">
        <v>226</v>
      </c>
      <c r="AO2245" s="447" t="s">
        <v>225</v>
      </c>
      <c r="AP2245" s="447" t="s">
        <v>226</v>
      </c>
      <c r="AQ2245" s="447" t="s">
        <v>225</v>
      </c>
      <c r="AR2245" s="447" t="s">
        <v>226</v>
      </c>
      <c r="AS2245" s="447" t="s">
        <v>225</v>
      </c>
      <c r="AT2245" s="447" t="s">
        <v>225</v>
      </c>
      <c r="AU2245" s="447" t="s">
        <v>225</v>
      </c>
      <c r="AV2245" s="447" t="s">
        <v>225</v>
      </c>
      <c r="AW2245" s="447" t="s">
        <v>225</v>
      </c>
      <c r="AX2245" s="447" t="s">
        <v>225</v>
      </c>
    </row>
    <row r="2246" spans="1:50" x14ac:dyDescent="0.3">
      <c r="A2246" s="447">
        <v>705055</v>
      </c>
      <c r="B2246" s="447" t="s">
        <v>691</v>
      </c>
      <c r="C2246" s="447" t="s">
        <v>226</v>
      </c>
      <c r="D2246" s="447" t="s">
        <v>224</v>
      </c>
      <c r="E2246" s="447" t="s">
        <v>226</v>
      </c>
      <c r="F2246" s="447" t="s">
        <v>226</v>
      </c>
      <c r="G2246" s="447" t="s">
        <v>226</v>
      </c>
      <c r="H2246" s="447" t="s">
        <v>224</v>
      </c>
      <c r="I2246" s="447" t="s">
        <v>226</v>
      </c>
      <c r="J2246" s="447" t="s">
        <v>226</v>
      </c>
      <c r="K2246" s="447" t="s">
        <v>226</v>
      </c>
      <c r="L2246" s="447" t="s">
        <v>226</v>
      </c>
      <c r="M2246" s="447" t="s">
        <v>226</v>
      </c>
      <c r="N2246" s="447" t="s">
        <v>224</v>
      </c>
      <c r="O2246" s="447" t="s">
        <v>226</v>
      </c>
      <c r="P2246" s="447" t="s">
        <v>226</v>
      </c>
      <c r="Q2246" s="447" t="s">
        <v>226</v>
      </c>
      <c r="R2246" s="447" t="s">
        <v>226</v>
      </c>
      <c r="S2246" s="447" t="s">
        <v>224</v>
      </c>
      <c r="T2246" s="447" t="s">
        <v>226</v>
      </c>
      <c r="U2246" s="447" t="s">
        <v>224</v>
      </c>
      <c r="V2246" s="447" t="s">
        <v>226</v>
      </c>
      <c r="W2246" s="447" t="s">
        <v>226</v>
      </c>
      <c r="X2246" s="447" t="s">
        <v>226</v>
      </c>
      <c r="Y2246" s="447" t="s">
        <v>226</v>
      </c>
      <c r="Z2246" s="447" t="s">
        <v>226</v>
      </c>
      <c r="AA2246" s="447" t="s">
        <v>226</v>
      </c>
      <c r="AB2246" s="447" t="s">
        <v>226</v>
      </c>
      <c r="AC2246" s="447" t="s">
        <v>226</v>
      </c>
      <c r="AD2246" s="447" t="s">
        <v>226</v>
      </c>
      <c r="AE2246" s="447" t="s">
        <v>226</v>
      </c>
      <c r="AF2246" s="447" t="s">
        <v>226</v>
      </c>
      <c r="AG2246" s="447" t="s">
        <v>226</v>
      </c>
      <c r="AH2246" s="447" t="s">
        <v>226</v>
      </c>
      <c r="AI2246" s="447" t="s">
        <v>226</v>
      </c>
      <c r="AJ2246" s="447" t="s">
        <v>226</v>
      </c>
      <c r="AK2246" s="447" t="s">
        <v>226</v>
      </c>
      <c r="AL2246" s="447" t="s">
        <v>226</v>
      </c>
      <c r="AM2246" s="447" t="s">
        <v>226</v>
      </c>
      <c r="AN2246" s="447" t="s">
        <v>226</v>
      </c>
      <c r="AO2246" s="447" t="s">
        <v>226</v>
      </c>
      <c r="AP2246" s="447" t="s">
        <v>226</v>
      </c>
      <c r="AQ2246" s="447" t="s">
        <v>226</v>
      </c>
      <c r="AR2246" s="447" t="s">
        <v>226</v>
      </c>
      <c r="AS2246" s="447" t="s">
        <v>225</v>
      </c>
      <c r="AT2246" s="447" t="s">
        <v>225</v>
      </c>
      <c r="AU2246" s="447" t="s">
        <v>225</v>
      </c>
      <c r="AV2246" s="447" t="s">
        <v>225</v>
      </c>
      <c r="AW2246" s="447" t="s">
        <v>225</v>
      </c>
      <c r="AX2246" s="447" t="s">
        <v>225</v>
      </c>
    </row>
    <row r="2247" spans="1:50" x14ac:dyDescent="0.3">
      <c r="A2247" s="447">
        <v>705101</v>
      </c>
      <c r="B2247" s="447" t="s">
        <v>691</v>
      </c>
      <c r="C2247" s="447" t="s">
        <v>226</v>
      </c>
      <c r="D2247" s="447" t="s">
        <v>226</v>
      </c>
      <c r="E2247" s="447" t="s">
        <v>226</v>
      </c>
      <c r="F2247" s="447" t="s">
        <v>226</v>
      </c>
      <c r="G2247" s="447" t="s">
        <v>226</v>
      </c>
      <c r="H2247" s="447" t="s">
        <v>226</v>
      </c>
      <c r="I2247" s="447" t="s">
        <v>226</v>
      </c>
      <c r="J2247" s="447" t="s">
        <v>224</v>
      </c>
      <c r="K2247" s="447" t="s">
        <v>226</v>
      </c>
      <c r="L2247" s="447" t="s">
        <v>224</v>
      </c>
      <c r="M2247" s="447" t="s">
        <v>224</v>
      </c>
      <c r="N2247" s="447" t="s">
        <v>226</v>
      </c>
      <c r="O2247" s="447" t="s">
        <v>226</v>
      </c>
      <c r="P2247" s="447" t="s">
        <v>224</v>
      </c>
      <c r="Q2247" s="447" t="s">
        <v>226</v>
      </c>
      <c r="R2247" s="447" t="s">
        <v>226</v>
      </c>
      <c r="S2247" s="447" t="s">
        <v>226</v>
      </c>
      <c r="T2247" s="447" t="s">
        <v>226</v>
      </c>
      <c r="U2247" s="447" t="s">
        <v>224</v>
      </c>
      <c r="V2247" s="447" t="s">
        <v>226</v>
      </c>
      <c r="W2247" s="447" t="s">
        <v>226</v>
      </c>
      <c r="X2247" s="447" t="s">
        <v>226</v>
      </c>
      <c r="Y2247" s="447" t="s">
        <v>226</v>
      </c>
      <c r="Z2247" s="447" t="s">
        <v>226</v>
      </c>
      <c r="AA2247" s="447" t="s">
        <v>226</v>
      </c>
      <c r="AB2247" s="447" t="s">
        <v>226</v>
      </c>
      <c r="AC2247" s="447" t="s">
        <v>226</v>
      </c>
      <c r="AD2247" s="447" t="s">
        <v>226</v>
      </c>
      <c r="AE2247" s="447" t="s">
        <v>226</v>
      </c>
      <c r="AF2247" s="447" t="s">
        <v>226</v>
      </c>
      <c r="AG2247" s="447" t="s">
        <v>226</v>
      </c>
      <c r="AH2247" s="447" t="s">
        <v>226</v>
      </c>
      <c r="AI2247" s="447" t="s">
        <v>226</v>
      </c>
      <c r="AJ2247" s="447" t="s">
        <v>226</v>
      </c>
      <c r="AK2247" s="447" t="s">
        <v>226</v>
      </c>
      <c r="AL2247" s="447" t="s">
        <v>226</v>
      </c>
      <c r="AM2247" s="447" t="s">
        <v>226</v>
      </c>
      <c r="AN2247" s="447" t="s">
        <v>226</v>
      </c>
      <c r="AO2247" s="447" t="s">
        <v>226</v>
      </c>
      <c r="AP2247" s="447" t="s">
        <v>225</v>
      </c>
      <c r="AQ2247" s="447" t="s">
        <v>226</v>
      </c>
      <c r="AR2247" s="447" t="s">
        <v>226</v>
      </c>
      <c r="AS2247" s="447" t="s">
        <v>225</v>
      </c>
      <c r="AT2247" s="447" t="s">
        <v>225</v>
      </c>
      <c r="AU2247" s="447" t="s">
        <v>225</v>
      </c>
      <c r="AV2247" s="447" t="s">
        <v>225</v>
      </c>
      <c r="AW2247" s="447" t="s">
        <v>225</v>
      </c>
      <c r="AX2247" s="447" t="s">
        <v>225</v>
      </c>
    </row>
    <row r="2248" spans="1:50" x14ac:dyDescent="0.3">
      <c r="A2248" s="447">
        <v>705341</v>
      </c>
      <c r="B2248" s="447" t="s">
        <v>691</v>
      </c>
      <c r="C2248" s="447" t="s">
        <v>226</v>
      </c>
      <c r="D2248" s="447" t="s">
        <v>226</v>
      </c>
      <c r="E2248" s="447" t="s">
        <v>226</v>
      </c>
      <c r="F2248" s="447" t="s">
        <v>226</v>
      </c>
      <c r="G2248" s="447" t="s">
        <v>224</v>
      </c>
      <c r="H2248" s="447" t="s">
        <v>226</v>
      </c>
      <c r="I2248" s="447" t="s">
        <v>226</v>
      </c>
      <c r="J2248" s="447" t="s">
        <v>226</v>
      </c>
      <c r="K2248" s="447" t="s">
        <v>226</v>
      </c>
      <c r="L2248" s="447" t="s">
        <v>224</v>
      </c>
      <c r="M2248" s="447" t="s">
        <v>224</v>
      </c>
      <c r="N2248" s="447" t="s">
        <v>226</v>
      </c>
      <c r="O2248" s="447" t="s">
        <v>226</v>
      </c>
      <c r="P2248" s="447" t="s">
        <v>224</v>
      </c>
      <c r="Q2248" s="447" t="s">
        <v>226</v>
      </c>
      <c r="R2248" s="447" t="s">
        <v>226</v>
      </c>
      <c r="S2248" s="447" t="s">
        <v>226</v>
      </c>
      <c r="T2248" s="447" t="s">
        <v>226</v>
      </c>
      <c r="U2248" s="447" t="s">
        <v>226</v>
      </c>
      <c r="V2248" s="447" t="s">
        <v>226</v>
      </c>
      <c r="W2248" s="447" t="s">
        <v>226</v>
      </c>
      <c r="X2248" s="447" t="s">
        <v>226</v>
      </c>
      <c r="Y2248" s="447" t="s">
        <v>226</v>
      </c>
      <c r="Z2248" s="447" t="s">
        <v>226</v>
      </c>
      <c r="AA2248" s="447" t="s">
        <v>226</v>
      </c>
      <c r="AB2248" s="447" t="s">
        <v>226</v>
      </c>
      <c r="AC2248" s="447" t="s">
        <v>226</v>
      </c>
      <c r="AD2248" s="447" t="s">
        <v>226</v>
      </c>
      <c r="AE2248" s="447" t="s">
        <v>226</v>
      </c>
      <c r="AF2248" s="447" t="s">
        <v>226</v>
      </c>
      <c r="AG2248" s="447" t="s">
        <v>226</v>
      </c>
      <c r="AH2248" s="447" t="s">
        <v>226</v>
      </c>
      <c r="AI2248" s="447" t="s">
        <v>225</v>
      </c>
      <c r="AJ2248" s="447" t="s">
        <v>226</v>
      </c>
      <c r="AK2248" s="447" t="s">
        <v>226</v>
      </c>
      <c r="AL2248" s="447" t="s">
        <v>226</v>
      </c>
      <c r="AM2248" s="447" t="s">
        <v>226</v>
      </c>
      <c r="AN2248" s="447" t="s">
        <v>226</v>
      </c>
      <c r="AO2248" s="447" t="s">
        <v>226</v>
      </c>
      <c r="AP2248" s="447" t="s">
        <v>226</v>
      </c>
      <c r="AQ2248" s="447" t="s">
        <v>226</v>
      </c>
      <c r="AR2248" s="447" t="s">
        <v>226</v>
      </c>
      <c r="AS2248" s="447" t="s">
        <v>225</v>
      </c>
      <c r="AT2248" s="447" t="s">
        <v>225</v>
      </c>
      <c r="AU2248" s="447" t="s">
        <v>225</v>
      </c>
      <c r="AV2248" s="447" t="s">
        <v>225</v>
      </c>
      <c r="AW2248" s="447" t="s">
        <v>225</v>
      </c>
      <c r="AX2248" s="447" t="s">
        <v>225</v>
      </c>
    </row>
    <row r="2249" spans="1:50" x14ac:dyDescent="0.3">
      <c r="A2249" s="447">
        <v>705469</v>
      </c>
      <c r="B2249" s="447" t="s">
        <v>691</v>
      </c>
      <c r="C2249" s="447" t="s">
        <v>226</v>
      </c>
      <c r="D2249" s="447" t="s">
        <v>226</v>
      </c>
      <c r="E2249" s="447" t="s">
        <v>226</v>
      </c>
      <c r="F2249" s="447" t="s">
        <v>226</v>
      </c>
      <c r="G2249" s="447" t="s">
        <v>226</v>
      </c>
      <c r="H2249" s="447" t="s">
        <v>226</v>
      </c>
      <c r="I2249" s="447" t="s">
        <v>226</v>
      </c>
      <c r="J2249" s="447" t="s">
        <v>226</v>
      </c>
      <c r="K2249" s="447" t="s">
        <v>226</v>
      </c>
      <c r="L2249" s="447" t="s">
        <v>226</v>
      </c>
      <c r="M2249" s="447" t="s">
        <v>226</v>
      </c>
      <c r="N2249" s="447" t="s">
        <v>226</v>
      </c>
      <c r="O2249" s="447" t="s">
        <v>224</v>
      </c>
      <c r="P2249" s="447" t="s">
        <v>226</v>
      </c>
      <c r="Q2249" s="447" t="s">
        <v>224</v>
      </c>
      <c r="R2249" s="447" t="s">
        <v>226</v>
      </c>
      <c r="S2249" s="447" t="s">
        <v>226</v>
      </c>
      <c r="T2249" s="447" t="s">
        <v>224</v>
      </c>
      <c r="U2249" s="447" t="s">
        <v>226</v>
      </c>
      <c r="V2249" s="447" t="s">
        <v>226</v>
      </c>
      <c r="W2249" s="447" t="s">
        <v>224</v>
      </c>
      <c r="X2249" s="447" t="s">
        <v>226</v>
      </c>
      <c r="Y2249" s="447" t="s">
        <v>226</v>
      </c>
      <c r="Z2249" s="447" t="s">
        <v>226</v>
      </c>
      <c r="AA2249" s="447" t="s">
        <v>226</v>
      </c>
      <c r="AB2249" s="447" t="s">
        <v>226</v>
      </c>
      <c r="AC2249" s="447" t="s">
        <v>226</v>
      </c>
      <c r="AD2249" s="447" t="s">
        <v>226</v>
      </c>
      <c r="AE2249" s="447" t="s">
        <v>226</v>
      </c>
      <c r="AF2249" s="447" t="s">
        <v>226</v>
      </c>
      <c r="AG2249" s="447" t="s">
        <v>226</v>
      </c>
      <c r="AH2249" s="447" t="s">
        <v>226</v>
      </c>
      <c r="AI2249" s="447" t="s">
        <v>225</v>
      </c>
      <c r="AJ2249" s="447" t="s">
        <v>226</v>
      </c>
      <c r="AK2249" s="447" t="s">
        <v>226</v>
      </c>
      <c r="AL2249" s="447" t="s">
        <v>226</v>
      </c>
      <c r="AM2249" s="447" t="s">
        <v>225</v>
      </c>
      <c r="AN2249" s="447" t="s">
        <v>225</v>
      </c>
      <c r="AO2249" s="447" t="s">
        <v>226</v>
      </c>
      <c r="AP2249" s="447" t="s">
        <v>226</v>
      </c>
      <c r="AQ2249" s="447" t="s">
        <v>225</v>
      </c>
      <c r="AR2249" s="447" t="s">
        <v>226</v>
      </c>
      <c r="AS2249" s="447" t="s">
        <v>225</v>
      </c>
      <c r="AT2249" s="447" t="s">
        <v>225</v>
      </c>
      <c r="AU2249" s="447" t="s">
        <v>225</v>
      </c>
      <c r="AV2249" s="447" t="s">
        <v>225</v>
      </c>
      <c r="AW2249" s="447" t="s">
        <v>225</v>
      </c>
      <c r="AX2249" s="447" t="s">
        <v>225</v>
      </c>
    </row>
    <row r="2250" spans="1:50" x14ac:dyDescent="0.3">
      <c r="A2250" s="447">
        <v>705592</v>
      </c>
      <c r="B2250" s="447" t="s">
        <v>691</v>
      </c>
      <c r="C2250" s="447" t="s">
        <v>226</v>
      </c>
      <c r="D2250" s="447" t="s">
        <v>224</v>
      </c>
      <c r="E2250" s="447" t="s">
        <v>226</v>
      </c>
      <c r="F2250" s="447" t="s">
        <v>226</v>
      </c>
      <c r="G2250" s="447" t="s">
        <v>226</v>
      </c>
      <c r="H2250" s="447" t="s">
        <v>226</v>
      </c>
      <c r="I2250" s="447" t="s">
        <v>226</v>
      </c>
      <c r="J2250" s="447" t="s">
        <v>224</v>
      </c>
      <c r="K2250" s="447" t="s">
        <v>226</v>
      </c>
      <c r="L2250" s="447" t="s">
        <v>226</v>
      </c>
      <c r="M2250" s="447" t="s">
        <v>226</v>
      </c>
      <c r="N2250" s="447" t="s">
        <v>226</v>
      </c>
      <c r="O2250" s="447" t="s">
        <v>226</v>
      </c>
      <c r="P2250" s="447" t="s">
        <v>226</v>
      </c>
      <c r="Q2250" s="447" t="s">
        <v>226</v>
      </c>
      <c r="R2250" s="447" t="s">
        <v>226</v>
      </c>
      <c r="S2250" s="447" t="s">
        <v>226</v>
      </c>
      <c r="T2250" s="447" t="s">
        <v>226</v>
      </c>
      <c r="U2250" s="447" t="s">
        <v>226</v>
      </c>
      <c r="V2250" s="447" t="s">
        <v>226</v>
      </c>
      <c r="W2250" s="447" t="s">
        <v>226</v>
      </c>
      <c r="X2250" s="447" t="s">
        <v>226</v>
      </c>
      <c r="Y2250" s="447" t="s">
        <v>226</v>
      </c>
      <c r="Z2250" s="447" t="s">
        <v>226</v>
      </c>
      <c r="AA2250" s="447" t="s">
        <v>226</v>
      </c>
      <c r="AB2250" s="447" t="s">
        <v>226</v>
      </c>
      <c r="AC2250" s="447" t="s">
        <v>226</v>
      </c>
      <c r="AD2250" s="447" t="s">
        <v>226</v>
      </c>
      <c r="AE2250" s="447" t="s">
        <v>226</v>
      </c>
      <c r="AF2250" s="447" t="s">
        <v>226</v>
      </c>
      <c r="AG2250" s="447" t="s">
        <v>226</v>
      </c>
      <c r="AH2250" s="447" t="s">
        <v>226</v>
      </c>
      <c r="AI2250" s="447" t="s">
        <v>224</v>
      </c>
      <c r="AJ2250" s="447" t="s">
        <v>226</v>
      </c>
      <c r="AK2250" s="447" t="s">
        <v>226</v>
      </c>
      <c r="AL2250" s="447" t="s">
        <v>226</v>
      </c>
      <c r="AM2250" s="447" t="s">
        <v>226</v>
      </c>
      <c r="AN2250" s="447" t="s">
        <v>225</v>
      </c>
      <c r="AO2250" s="447" t="s">
        <v>226</v>
      </c>
      <c r="AP2250" s="447" t="s">
        <v>226</v>
      </c>
      <c r="AQ2250" s="447" t="s">
        <v>226</v>
      </c>
      <c r="AR2250" s="447" t="s">
        <v>226</v>
      </c>
      <c r="AS2250" s="447" t="s">
        <v>225</v>
      </c>
      <c r="AT2250" s="447" t="s">
        <v>225</v>
      </c>
      <c r="AU2250" s="447" t="s">
        <v>225</v>
      </c>
      <c r="AV2250" s="447" t="s">
        <v>225</v>
      </c>
      <c r="AW2250" s="447" t="s">
        <v>225</v>
      </c>
      <c r="AX2250" s="447" t="s">
        <v>225</v>
      </c>
    </row>
    <row r="2251" spans="1:50" x14ac:dyDescent="0.3">
      <c r="A2251" s="447">
        <v>705594</v>
      </c>
      <c r="B2251" s="447" t="s">
        <v>691</v>
      </c>
      <c r="C2251" s="447" t="s">
        <v>226</v>
      </c>
      <c r="D2251" s="447" t="s">
        <v>224</v>
      </c>
      <c r="E2251" s="447" t="s">
        <v>226</v>
      </c>
      <c r="F2251" s="447" t="s">
        <v>226</v>
      </c>
      <c r="G2251" s="447" t="s">
        <v>224</v>
      </c>
      <c r="H2251" s="447" t="s">
        <v>224</v>
      </c>
      <c r="I2251" s="447" t="s">
        <v>224</v>
      </c>
      <c r="J2251" s="447" t="s">
        <v>226</v>
      </c>
      <c r="K2251" s="447" t="s">
        <v>224</v>
      </c>
      <c r="L2251" s="447" t="s">
        <v>224</v>
      </c>
      <c r="M2251" s="447" t="s">
        <v>224</v>
      </c>
      <c r="N2251" s="447" t="s">
        <v>224</v>
      </c>
      <c r="O2251" s="447" t="s">
        <v>226</v>
      </c>
      <c r="P2251" s="447" t="s">
        <v>226</v>
      </c>
      <c r="Q2251" s="447" t="s">
        <v>226</v>
      </c>
      <c r="R2251" s="447" t="s">
        <v>226</v>
      </c>
      <c r="S2251" s="447" t="s">
        <v>224</v>
      </c>
      <c r="T2251" s="447" t="s">
        <v>226</v>
      </c>
      <c r="U2251" s="447" t="s">
        <v>226</v>
      </c>
      <c r="V2251" s="447" t="s">
        <v>226</v>
      </c>
      <c r="W2251" s="447" t="s">
        <v>226</v>
      </c>
      <c r="X2251" s="447" t="s">
        <v>226</v>
      </c>
      <c r="Y2251" s="447" t="s">
        <v>226</v>
      </c>
      <c r="Z2251" s="447" t="s">
        <v>224</v>
      </c>
      <c r="AA2251" s="447" t="s">
        <v>226</v>
      </c>
      <c r="AB2251" s="447" t="s">
        <v>226</v>
      </c>
      <c r="AC2251" s="447" t="s">
        <v>226</v>
      </c>
      <c r="AD2251" s="447" t="s">
        <v>224</v>
      </c>
      <c r="AE2251" s="447" t="s">
        <v>224</v>
      </c>
      <c r="AF2251" s="447" t="s">
        <v>226</v>
      </c>
      <c r="AG2251" s="447" t="s">
        <v>226</v>
      </c>
      <c r="AH2251" s="447" t="s">
        <v>226</v>
      </c>
      <c r="AI2251" s="447" t="s">
        <v>226</v>
      </c>
      <c r="AJ2251" s="447" t="s">
        <v>226</v>
      </c>
      <c r="AK2251" s="447" t="s">
        <v>226</v>
      </c>
      <c r="AL2251" s="447" t="s">
        <v>226</v>
      </c>
      <c r="AM2251" s="447" t="s">
        <v>226</v>
      </c>
      <c r="AN2251" s="447" t="s">
        <v>226</v>
      </c>
      <c r="AO2251" s="447" t="s">
        <v>226</v>
      </c>
      <c r="AP2251" s="447" t="s">
        <v>225</v>
      </c>
      <c r="AQ2251" s="447" t="s">
        <v>226</v>
      </c>
      <c r="AR2251" s="447" t="s">
        <v>226</v>
      </c>
      <c r="AS2251" s="447" t="s">
        <v>225</v>
      </c>
      <c r="AT2251" s="447" t="s">
        <v>225</v>
      </c>
      <c r="AU2251" s="447" t="s">
        <v>225</v>
      </c>
      <c r="AV2251" s="447" t="s">
        <v>225</v>
      </c>
      <c r="AW2251" s="447" t="s">
        <v>225</v>
      </c>
      <c r="AX2251" s="447" t="s">
        <v>225</v>
      </c>
    </row>
    <row r="2252" spans="1:50" x14ac:dyDescent="0.3">
      <c r="A2252" s="447">
        <v>705606</v>
      </c>
      <c r="B2252" s="447" t="s">
        <v>691</v>
      </c>
      <c r="C2252" s="447" t="s">
        <v>226</v>
      </c>
      <c r="D2252" s="447" t="s">
        <v>224</v>
      </c>
      <c r="E2252" s="447" t="s">
        <v>226</v>
      </c>
      <c r="F2252" s="447" t="s">
        <v>226</v>
      </c>
      <c r="G2252" s="447" t="s">
        <v>224</v>
      </c>
      <c r="H2252" s="447" t="s">
        <v>226</v>
      </c>
      <c r="I2252" s="447" t="s">
        <v>226</v>
      </c>
      <c r="J2252" s="447" t="s">
        <v>224</v>
      </c>
      <c r="K2252" s="447" t="s">
        <v>224</v>
      </c>
      <c r="L2252" s="447" t="s">
        <v>224</v>
      </c>
      <c r="M2252" s="447" t="s">
        <v>224</v>
      </c>
      <c r="N2252" s="447" t="s">
        <v>226</v>
      </c>
      <c r="O2252" s="447" t="s">
        <v>224</v>
      </c>
      <c r="P2252" s="447" t="s">
        <v>226</v>
      </c>
      <c r="Q2252" s="447" t="s">
        <v>224</v>
      </c>
      <c r="R2252" s="447" t="s">
        <v>226</v>
      </c>
      <c r="S2252" s="447" t="s">
        <v>224</v>
      </c>
      <c r="T2252" s="447" t="s">
        <v>226</v>
      </c>
      <c r="U2252" s="447" t="s">
        <v>226</v>
      </c>
      <c r="V2252" s="447" t="s">
        <v>226</v>
      </c>
      <c r="W2252" s="447" t="s">
        <v>226</v>
      </c>
      <c r="X2252" s="447" t="s">
        <v>226</v>
      </c>
      <c r="Y2252" s="447" t="s">
        <v>226</v>
      </c>
      <c r="Z2252" s="447" t="s">
        <v>226</v>
      </c>
      <c r="AA2252" s="447" t="s">
        <v>226</v>
      </c>
      <c r="AB2252" s="447" t="s">
        <v>226</v>
      </c>
      <c r="AC2252" s="447" t="s">
        <v>224</v>
      </c>
      <c r="AD2252" s="447" t="s">
        <v>226</v>
      </c>
      <c r="AE2252" s="447" t="s">
        <v>226</v>
      </c>
      <c r="AF2252" s="447" t="s">
        <v>226</v>
      </c>
      <c r="AG2252" s="447" t="s">
        <v>226</v>
      </c>
      <c r="AH2252" s="447" t="s">
        <v>224</v>
      </c>
      <c r="AI2252" s="447" t="s">
        <v>226</v>
      </c>
      <c r="AJ2252" s="447" t="s">
        <v>224</v>
      </c>
      <c r="AK2252" s="447" t="s">
        <v>226</v>
      </c>
      <c r="AL2252" s="447" t="s">
        <v>224</v>
      </c>
      <c r="AM2252" s="447" t="s">
        <v>226</v>
      </c>
      <c r="AN2252" s="447" t="s">
        <v>226</v>
      </c>
      <c r="AO2252" s="447" t="s">
        <v>225</v>
      </c>
      <c r="AP2252" s="447" t="s">
        <v>225</v>
      </c>
      <c r="AQ2252" s="447" t="s">
        <v>226</v>
      </c>
      <c r="AR2252" s="447" t="s">
        <v>226</v>
      </c>
      <c r="AS2252" s="447" t="s">
        <v>225</v>
      </c>
      <c r="AT2252" s="447" t="s">
        <v>225</v>
      </c>
      <c r="AU2252" s="447" t="s">
        <v>225</v>
      </c>
      <c r="AV2252" s="447" t="s">
        <v>225</v>
      </c>
      <c r="AW2252" s="447" t="s">
        <v>225</v>
      </c>
      <c r="AX2252" s="447" t="s">
        <v>225</v>
      </c>
    </row>
    <row r="2253" spans="1:50" x14ac:dyDescent="0.3">
      <c r="A2253" s="447">
        <v>705775</v>
      </c>
      <c r="B2253" s="447" t="s">
        <v>691</v>
      </c>
      <c r="C2253" s="447" t="s">
        <v>226</v>
      </c>
      <c r="D2253" s="447" t="s">
        <v>226</v>
      </c>
      <c r="E2253" s="447" t="s">
        <v>224</v>
      </c>
      <c r="F2253" s="447" t="s">
        <v>226</v>
      </c>
      <c r="G2253" s="447" t="s">
        <v>226</v>
      </c>
      <c r="H2253" s="447" t="s">
        <v>226</v>
      </c>
      <c r="I2253" s="447" t="s">
        <v>226</v>
      </c>
      <c r="J2253" s="447" t="s">
        <v>224</v>
      </c>
      <c r="K2253" s="447" t="s">
        <v>226</v>
      </c>
      <c r="L2253" s="447" t="s">
        <v>226</v>
      </c>
      <c r="M2253" s="447" t="s">
        <v>226</v>
      </c>
      <c r="N2253" s="447" t="s">
        <v>224</v>
      </c>
      <c r="O2253" s="447" t="s">
        <v>226</v>
      </c>
      <c r="P2253" s="447" t="s">
        <v>226</v>
      </c>
      <c r="Q2253" s="447" t="s">
        <v>226</v>
      </c>
      <c r="R2253" s="447" t="s">
        <v>226</v>
      </c>
      <c r="S2253" s="447" t="s">
        <v>226</v>
      </c>
      <c r="T2253" s="447" t="s">
        <v>226</v>
      </c>
      <c r="U2253" s="447" t="s">
        <v>226</v>
      </c>
      <c r="V2253" s="447" t="s">
        <v>226</v>
      </c>
      <c r="W2253" s="447" t="s">
        <v>224</v>
      </c>
      <c r="X2253" s="447" t="s">
        <v>226</v>
      </c>
      <c r="Y2253" s="447" t="s">
        <v>226</v>
      </c>
      <c r="Z2253" s="447" t="s">
        <v>226</v>
      </c>
      <c r="AA2253" s="447" t="s">
        <v>226</v>
      </c>
      <c r="AB2253" s="447" t="s">
        <v>226</v>
      </c>
      <c r="AC2253" s="447" t="s">
        <v>226</v>
      </c>
      <c r="AD2253" s="447" t="s">
        <v>224</v>
      </c>
      <c r="AE2253" s="447" t="s">
        <v>226</v>
      </c>
      <c r="AF2253" s="447" t="s">
        <v>224</v>
      </c>
      <c r="AG2253" s="447" t="s">
        <v>224</v>
      </c>
      <c r="AH2253" s="447" t="s">
        <v>226</v>
      </c>
      <c r="AI2253" s="447" t="s">
        <v>224</v>
      </c>
      <c r="AJ2253" s="447" t="s">
        <v>226</v>
      </c>
      <c r="AK2253" s="447" t="s">
        <v>226</v>
      </c>
      <c r="AL2253" s="447" t="s">
        <v>226</v>
      </c>
      <c r="AM2253" s="447" t="s">
        <v>226</v>
      </c>
      <c r="AN2253" s="447" t="s">
        <v>226</v>
      </c>
      <c r="AO2253" s="447" t="s">
        <v>226</v>
      </c>
      <c r="AP2253" s="447" t="s">
        <v>226</v>
      </c>
      <c r="AQ2253" s="447" t="s">
        <v>226</v>
      </c>
      <c r="AR2253" s="447" t="s">
        <v>226</v>
      </c>
      <c r="AS2253" s="447" t="s">
        <v>225</v>
      </c>
      <c r="AT2253" s="447" t="s">
        <v>225</v>
      </c>
      <c r="AU2253" s="447" t="s">
        <v>225</v>
      </c>
      <c r="AV2253" s="447" t="s">
        <v>225</v>
      </c>
      <c r="AW2253" s="447" t="s">
        <v>225</v>
      </c>
      <c r="AX2253" s="447" t="s">
        <v>225</v>
      </c>
    </row>
    <row r="2254" spans="1:50" x14ac:dyDescent="0.3">
      <c r="A2254" s="447">
        <v>705814</v>
      </c>
      <c r="B2254" s="447" t="s">
        <v>691</v>
      </c>
      <c r="C2254" s="447" t="s">
        <v>226</v>
      </c>
      <c r="D2254" s="447" t="s">
        <v>226</v>
      </c>
      <c r="E2254" s="447" t="s">
        <v>226</v>
      </c>
      <c r="F2254" s="447" t="s">
        <v>226</v>
      </c>
      <c r="G2254" s="447" t="s">
        <v>226</v>
      </c>
      <c r="H2254" s="447" t="s">
        <v>226</v>
      </c>
      <c r="I2254" s="447" t="s">
        <v>226</v>
      </c>
      <c r="J2254" s="447" t="s">
        <v>226</v>
      </c>
      <c r="K2254" s="447" t="s">
        <v>226</v>
      </c>
      <c r="L2254" s="447" t="s">
        <v>226</v>
      </c>
      <c r="M2254" s="447" t="s">
        <v>226</v>
      </c>
      <c r="N2254" s="447" t="s">
        <v>226</v>
      </c>
      <c r="O2254" s="447" t="s">
        <v>226</v>
      </c>
      <c r="P2254" s="447" t="s">
        <v>226</v>
      </c>
      <c r="Q2254" s="447" t="s">
        <v>226</v>
      </c>
      <c r="R2254" s="447" t="s">
        <v>226</v>
      </c>
      <c r="S2254" s="447" t="s">
        <v>224</v>
      </c>
      <c r="T2254" s="447" t="s">
        <v>226</v>
      </c>
      <c r="U2254" s="447" t="s">
        <v>226</v>
      </c>
      <c r="V2254" s="447" t="s">
        <v>226</v>
      </c>
      <c r="W2254" s="447" t="s">
        <v>226</v>
      </c>
      <c r="X2254" s="447" t="s">
        <v>226</v>
      </c>
      <c r="Y2254" s="447" t="s">
        <v>226</v>
      </c>
      <c r="Z2254" s="447" t="s">
        <v>226</v>
      </c>
      <c r="AA2254" s="447" t="s">
        <v>226</v>
      </c>
      <c r="AB2254" s="447" t="s">
        <v>226</v>
      </c>
      <c r="AC2254" s="447" t="s">
        <v>226</v>
      </c>
      <c r="AD2254" s="447" t="s">
        <v>226</v>
      </c>
      <c r="AE2254" s="447" t="s">
        <v>226</v>
      </c>
      <c r="AF2254" s="447" t="s">
        <v>226</v>
      </c>
      <c r="AG2254" s="447" t="s">
        <v>226</v>
      </c>
      <c r="AH2254" s="447" t="s">
        <v>226</v>
      </c>
      <c r="AI2254" s="447" t="s">
        <v>226</v>
      </c>
      <c r="AJ2254" s="447" t="s">
        <v>226</v>
      </c>
      <c r="AK2254" s="447" t="s">
        <v>226</v>
      </c>
      <c r="AL2254" s="447" t="s">
        <v>224</v>
      </c>
      <c r="AM2254" s="447" t="s">
        <v>226</v>
      </c>
      <c r="AN2254" s="447" t="s">
        <v>226</v>
      </c>
      <c r="AO2254" s="447" t="s">
        <v>226</v>
      </c>
      <c r="AP2254" s="447" t="s">
        <v>226</v>
      </c>
      <c r="AQ2254" s="447" t="s">
        <v>226</v>
      </c>
      <c r="AR2254" s="447" t="s">
        <v>226</v>
      </c>
      <c r="AS2254" s="447" t="s">
        <v>225</v>
      </c>
      <c r="AT2254" s="447" t="s">
        <v>225</v>
      </c>
      <c r="AU2254" s="447" t="s">
        <v>225</v>
      </c>
      <c r="AV2254" s="447" t="s">
        <v>225</v>
      </c>
      <c r="AW2254" s="447" t="s">
        <v>225</v>
      </c>
      <c r="AX2254" s="447" t="s">
        <v>225</v>
      </c>
    </row>
    <row r="2255" spans="1:50" x14ac:dyDescent="0.3">
      <c r="A2255" s="447">
        <v>705980</v>
      </c>
      <c r="B2255" s="447" t="s">
        <v>691</v>
      </c>
      <c r="C2255" s="447" t="s">
        <v>226</v>
      </c>
      <c r="D2255" s="447" t="s">
        <v>226</v>
      </c>
      <c r="E2255" s="447" t="s">
        <v>224</v>
      </c>
      <c r="F2255" s="447" t="s">
        <v>226</v>
      </c>
      <c r="G2255" s="447" t="s">
        <v>226</v>
      </c>
      <c r="H2255" s="447" t="s">
        <v>224</v>
      </c>
      <c r="I2255" s="447" t="s">
        <v>226</v>
      </c>
      <c r="J2255" s="447" t="s">
        <v>226</v>
      </c>
      <c r="K2255" s="447" t="s">
        <v>226</v>
      </c>
      <c r="L2255" s="447" t="s">
        <v>226</v>
      </c>
      <c r="M2255" s="447" t="s">
        <v>226</v>
      </c>
      <c r="N2255" s="447" t="s">
        <v>226</v>
      </c>
      <c r="O2255" s="447" t="s">
        <v>226</v>
      </c>
      <c r="P2255" s="447" t="s">
        <v>226</v>
      </c>
      <c r="Q2255" s="447" t="s">
        <v>226</v>
      </c>
      <c r="R2255" s="447" t="s">
        <v>226</v>
      </c>
      <c r="S2255" s="447" t="s">
        <v>226</v>
      </c>
      <c r="T2255" s="447" t="s">
        <v>226</v>
      </c>
      <c r="U2255" s="447" t="s">
        <v>226</v>
      </c>
      <c r="V2255" s="447" t="s">
        <v>226</v>
      </c>
      <c r="W2255" s="447" t="s">
        <v>226</v>
      </c>
      <c r="X2255" s="447" t="s">
        <v>226</v>
      </c>
      <c r="Y2255" s="447" t="s">
        <v>226</v>
      </c>
      <c r="Z2255" s="447" t="s">
        <v>226</v>
      </c>
      <c r="AA2255" s="447" t="s">
        <v>226</v>
      </c>
      <c r="AB2255" s="447" t="s">
        <v>226</v>
      </c>
      <c r="AC2255" s="447" t="s">
        <v>226</v>
      </c>
      <c r="AD2255" s="447" t="s">
        <v>226</v>
      </c>
      <c r="AE2255" s="447" t="s">
        <v>226</v>
      </c>
      <c r="AF2255" s="447" t="s">
        <v>226</v>
      </c>
      <c r="AG2255" s="447" t="s">
        <v>226</v>
      </c>
      <c r="AH2255" s="447" t="s">
        <v>226</v>
      </c>
      <c r="AI2255" s="447" t="s">
        <v>225</v>
      </c>
      <c r="AJ2255" s="447" t="s">
        <v>226</v>
      </c>
      <c r="AK2255" s="447" t="s">
        <v>224</v>
      </c>
      <c r="AL2255" s="447" t="s">
        <v>226</v>
      </c>
      <c r="AM2255" s="447" t="s">
        <v>226</v>
      </c>
      <c r="AN2255" s="447" t="s">
        <v>226</v>
      </c>
      <c r="AO2255" s="447" t="s">
        <v>226</v>
      </c>
      <c r="AP2255" s="447" t="s">
        <v>226</v>
      </c>
      <c r="AQ2255" s="447" t="s">
        <v>226</v>
      </c>
      <c r="AR2255" s="447" t="s">
        <v>226</v>
      </c>
      <c r="AS2255" s="447" t="s">
        <v>225</v>
      </c>
      <c r="AT2255" s="447" t="s">
        <v>225</v>
      </c>
      <c r="AU2255" s="447" t="s">
        <v>225</v>
      </c>
      <c r="AV2255" s="447" t="s">
        <v>225</v>
      </c>
      <c r="AW2255" s="447" t="s">
        <v>225</v>
      </c>
      <c r="AX2255" s="447" t="s">
        <v>225</v>
      </c>
    </row>
    <row r="2256" spans="1:50" x14ac:dyDescent="0.3">
      <c r="A2256" s="447">
        <v>706124</v>
      </c>
      <c r="B2256" s="447" t="s">
        <v>691</v>
      </c>
      <c r="C2256" s="447" t="s">
        <v>226</v>
      </c>
      <c r="D2256" s="447" t="s">
        <v>226</v>
      </c>
      <c r="E2256" s="447" t="s">
        <v>226</v>
      </c>
      <c r="F2256" s="447" t="s">
        <v>226</v>
      </c>
      <c r="G2256" s="447" t="s">
        <v>226</v>
      </c>
      <c r="H2256" s="447" t="s">
        <v>224</v>
      </c>
      <c r="I2256" s="447" t="s">
        <v>226</v>
      </c>
      <c r="J2256" s="447" t="s">
        <v>226</v>
      </c>
      <c r="K2256" s="447" t="s">
        <v>226</v>
      </c>
      <c r="L2256" s="447" t="s">
        <v>226</v>
      </c>
      <c r="M2256" s="447" t="s">
        <v>226</v>
      </c>
      <c r="N2256" s="447" t="s">
        <v>226</v>
      </c>
      <c r="O2256" s="447" t="s">
        <v>226</v>
      </c>
      <c r="P2256" s="447" t="s">
        <v>226</v>
      </c>
      <c r="Q2256" s="447" t="s">
        <v>226</v>
      </c>
      <c r="R2256" s="447" t="s">
        <v>226</v>
      </c>
      <c r="S2256" s="447" t="s">
        <v>224</v>
      </c>
      <c r="T2256" s="447" t="s">
        <v>224</v>
      </c>
      <c r="U2256" s="447" t="s">
        <v>226</v>
      </c>
      <c r="V2256" s="447" t="s">
        <v>226</v>
      </c>
      <c r="W2256" s="447" t="s">
        <v>225</v>
      </c>
      <c r="X2256" s="447" t="s">
        <v>226</v>
      </c>
      <c r="Y2256" s="447" t="s">
        <v>226</v>
      </c>
      <c r="Z2256" s="447" t="s">
        <v>226</v>
      </c>
      <c r="AA2256" s="447" t="s">
        <v>226</v>
      </c>
      <c r="AB2256" s="447" t="s">
        <v>226</v>
      </c>
      <c r="AC2256" s="447" t="s">
        <v>226</v>
      </c>
      <c r="AD2256" s="447" t="s">
        <v>226</v>
      </c>
      <c r="AE2256" s="447" t="s">
        <v>226</v>
      </c>
      <c r="AF2256" s="447" t="s">
        <v>226</v>
      </c>
      <c r="AG2256" s="447" t="s">
        <v>226</v>
      </c>
      <c r="AH2256" s="447" t="s">
        <v>226</v>
      </c>
      <c r="AI2256" s="447" t="s">
        <v>226</v>
      </c>
      <c r="AJ2256" s="447" t="s">
        <v>226</v>
      </c>
      <c r="AK2256" s="447" t="s">
        <v>226</v>
      </c>
      <c r="AL2256" s="447" t="s">
        <v>226</v>
      </c>
      <c r="AM2256" s="447" t="s">
        <v>226</v>
      </c>
      <c r="AN2256" s="447" t="s">
        <v>226</v>
      </c>
      <c r="AO2256" s="447" t="s">
        <v>226</v>
      </c>
      <c r="AP2256" s="447" t="s">
        <v>226</v>
      </c>
      <c r="AQ2256" s="447" t="s">
        <v>226</v>
      </c>
      <c r="AR2256" s="447" t="s">
        <v>226</v>
      </c>
      <c r="AS2256" s="447" t="s">
        <v>225</v>
      </c>
      <c r="AT2256" s="447" t="s">
        <v>225</v>
      </c>
      <c r="AU2256" s="447" t="s">
        <v>225</v>
      </c>
      <c r="AV2256" s="447" t="s">
        <v>225</v>
      </c>
      <c r="AW2256" s="447" t="s">
        <v>225</v>
      </c>
      <c r="AX2256" s="447" t="s">
        <v>225</v>
      </c>
    </row>
    <row r="2257" spans="1:50" x14ac:dyDescent="0.3">
      <c r="A2257" s="447">
        <v>706141</v>
      </c>
      <c r="B2257" s="447" t="s">
        <v>691</v>
      </c>
      <c r="C2257" s="447" t="s">
        <v>226</v>
      </c>
      <c r="D2257" s="447" t="s">
        <v>226</v>
      </c>
      <c r="E2257" s="447" t="s">
        <v>224</v>
      </c>
      <c r="F2257" s="447" t="s">
        <v>226</v>
      </c>
      <c r="G2257" s="447" t="s">
        <v>226</v>
      </c>
      <c r="H2257" s="447" t="s">
        <v>226</v>
      </c>
      <c r="I2257" s="447" t="s">
        <v>226</v>
      </c>
      <c r="J2257" s="447" t="s">
        <v>226</v>
      </c>
      <c r="K2257" s="447" t="s">
        <v>224</v>
      </c>
      <c r="L2257" s="447" t="s">
        <v>225</v>
      </c>
      <c r="M2257" s="447" t="s">
        <v>226</v>
      </c>
      <c r="N2257" s="447" t="s">
        <v>226</v>
      </c>
      <c r="O2257" s="447" t="s">
        <v>226</v>
      </c>
      <c r="P2257" s="447" t="s">
        <v>226</v>
      </c>
      <c r="Q2257" s="447" t="s">
        <v>224</v>
      </c>
      <c r="R2257" s="447" t="s">
        <v>226</v>
      </c>
      <c r="S2257" s="447" t="s">
        <v>226</v>
      </c>
      <c r="T2257" s="447" t="s">
        <v>226</v>
      </c>
      <c r="U2257" s="447" t="s">
        <v>226</v>
      </c>
      <c r="V2257" s="447" t="s">
        <v>226</v>
      </c>
      <c r="W2257" s="447" t="s">
        <v>226</v>
      </c>
      <c r="X2257" s="447" t="s">
        <v>226</v>
      </c>
      <c r="Y2257" s="447" t="s">
        <v>226</v>
      </c>
      <c r="Z2257" s="447" t="s">
        <v>226</v>
      </c>
      <c r="AA2257" s="447" t="s">
        <v>226</v>
      </c>
      <c r="AB2257" s="447" t="s">
        <v>226</v>
      </c>
      <c r="AC2257" s="447" t="s">
        <v>226</v>
      </c>
      <c r="AD2257" s="447" t="s">
        <v>226</v>
      </c>
      <c r="AE2257" s="447" t="s">
        <v>226</v>
      </c>
      <c r="AF2257" s="447" t="s">
        <v>226</v>
      </c>
      <c r="AG2257" s="447" t="s">
        <v>226</v>
      </c>
      <c r="AH2257" s="447" t="s">
        <v>226</v>
      </c>
      <c r="AI2257" s="447" t="s">
        <v>226</v>
      </c>
      <c r="AJ2257" s="447" t="s">
        <v>226</v>
      </c>
      <c r="AK2257" s="447" t="s">
        <v>226</v>
      </c>
      <c r="AL2257" s="447" t="s">
        <v>226</v>
      </c>
      <c r="AM2257" s="447" t="s">
        <v>226</v>
      </c>
      <c r="AN2257" s="447" t="s">
        <v>226</v>
      </c>
      <c r="AO2257" s="447" t="s">
        <v>226</v>
      </c>
      <c r="AP2257" s="447" t="s">
        <v>226</v>
      </c>
      <c r="AQ2257" s="447" t="s">
        <v>226</v>
      </c>
      <c r="AR2257" s="447" t="s">
        <v>226</v>
      </c>
      <c r="AS2257" s="447" t="s">
        <v>225</v>
      </c>
      <c r="AT2257" s="447" t="s">
        <v>225</v>
      </c>
      <c r="AU2257" s="447" t="s">
        <v>225</v>
      </c>
      <c r="AV2257" s="447" t="s">
        <v>225</v>
      </c>
      <c r="AW2257" s="447" t="s">
        <v>225</v>
      </c>
      <c r="AX2257" s="447" t="s">
        <v>225</v>
      </c>
    </row>
    <row r="2258" spans="1:50" x14ac:dyDescent="0.3">
      <c r="A2258" s="447">
        <v>706149</v>
      </c>
      <c r="B2258" s="447" t="s">
        <v>691</v>
      </c>
      <c r="C2258" s="447" t="s">
        <v>226</v>
      </c>
      <c r="D2258" s="447" t="s">
        <v>226</v>
      </c>
      <c r="E2258" s="447" t="s">
        <v>226</v>
      </c>
      <c r="F2258" s="447" t="s">
        <v>226</v>
      </c>
      <c r="G2258" s="447" t="s">
        <v>225</v>
      </c>
      <c r="H2258" s="447" t="s">
        <v>226</v>
      </c>
      <c r="I2258" s="447" t="s">
        <v>226</v>
      </c>
      <c r="J2258" s="447" t="s">
        <v>226</v>
      </c>
      <c r="K2258" s="447" t="s">
        <v>225</v>
      </c>
      <c r="L2258" s="447" t="s">
        <v>226</v>
      </c>
      <c r="M2258" s="447" t="s">
        <v>226</v>
      </c>
      <c r="N2258" s="447" t="s">
        <v>226</v>
      </c>
      <c r="O2258" s="447" t="s">
        <v>226</v>
      </c>
      <c r="P2258" s="447" t="s">
        <v>226</v>
      </c>
      <c r="Q2258" s="447" t="s">
        <v>226</v>
      </c>
      <c r="R2258" s="447" t="s">
        <v>226</v>
      </c>
      <c r="S2258" s="447" t="s">
        <v>226</v>
      </c>
      <c r="T2258" s="447" t="s">
        <v>226</v>
      </c>
      <c r="U2258" s="447" t="s">
        <v>226</v>
      </c>
      <c r="V2258" s="447" t="s">
        <v>226</v>
      </c>
      <c r="W2258" s="447" t="s">
        <v>226</v>
      </c>
      <c r="X2258" s="447" t="s">
        <v>226</v>
      </c>
      <c r="Y2258" s="447" t="s">
        <v>226</v>
      </c>
      <c r="Z2258" s="447" t="s">
        <v>226</v>
      </c>
      <c r="AA2258" s="447" t="s">
        <v>226</v>
      </c>
      <c r="AB2258" s="447" t="s">
        <v>226</v>
      </c>
      <c r="AC2258" s="447" t="s">
        <v>226</v>
      </c>
      <c r="AD2258" s="447" t="s">
        <v>226</v>
      </c>
      <c r="AE2258" s="447" t="s">
        <v>226</v>
      </c>
      <c r="AF2258" s="447" t="s">
        <v>226</v>
      </c>
      <c r="AG2258" s="447" t="s">
        <v>226</v>
      </c>
      <c r="AH2258" s="447" t="s">
        <v>226</v>
      </c>
      <c r="AI2258" s="447" t="s">
        <v>226</v>
      </c>
      <c r="AJ2258" s="447" t="s">
        <v>226</v>
      </c>
      <c r="AK2258" s="447" t="s">
        <v>226</v>
      </c>
      <c r="AL2258" s="447" t="s">
        <v>226</v>
      </c>
      <c r="AM2258" s="447" t="s">
        <v>226</v>
      </c>
      <c r="AN2258" s="447" t="s">
        <v>226</v>
      </c>
      <c r="AO2258" s="447" t="s">
        <v>226</v>
      </c>
      <c r="AP2258" s="447" t="s">
        <v>225</v>
      </c>
      <c r="AQ2258" s="447" t="s">
        <v>225</v>
      </c>
      <c r="AR2258" s="447" t="s">
        <v>226</v>
      </c>
      <c r="AS2258" s="447" t="s">
        <v>225</v>
      </c>
      <c r="AT2258" s="447" t="s">
        <v>225</v>
      </c>
      <c r="AU2258" s="447" t="s">
        <v>225</v>
      </c>
      <c r="AV2258" s="447" t="s">
        <v>225</v>
      </c>
      <c r="AW2258" s="447" t="s">
        <v>225</v>
      </c>
      <c r="AX2258" s="447" t="s">
        <v>225</v>
      </c>
    </row>
    <row r="2259" spans="1:50" x14ac:dyDescent="0.3">
      <c r="A2259" s="447">
        <v>706153</v>
      </c>
      <c r="B2259" s="447" t="s">
        <v>691</v>
      </c>
      <c r="C2259" s="447" t="s">
        <v>226</v>
      </c>
      <c r="D2259" s="447" t="s">
        <v>226</v>
      </c>
      <c r="E2259" s="447" t="s">
        <v>226</v>
      </c>
      <c r="F2259" s="447" t="s">
        <v>226</v>
      </c>
      <c r="G2259" s="447" t="s">
        <v>224</v>
      </c>
      <c r="H2259" s="447" t="s">
        <v>226</v>
      </c>
      <c r="I2259" s="447" t="s">
        <v>226</v>
      </c>
      <c r="J2259" s="447" t="s">
        <v>226</v>
      </c>
      <c r="K2259" s="447" t="s">
        <v>224</v>
      </c>
      <c r="L2259" s="447" t="s">
        <v>226</v>
      </c>
      <c r="M2259" s="447" t="s">
        <v>226</v>
      </c>
      <c r="N2259" s="447" t="s">
        <v>226</v>
      </c>
      <c r="O2259" s="447" t="s">
        <v>226</v>
      </c>
      <c r="P2259" s="447" t="s">
        <v>226</v>
      </c>
      <c r="Q2259" s="447" t="s">
        <v>224</v>
      </c>
      <c r="R2259" s="447" t="s">
        <v>226</v>
      </c>
      <c r="S2259" s="447" t="s">
        <v>224</v>
      </c>
      <c r="T2259" s="447" t="s">
        <v>226</v>
      </c>
      <c r="U2259" s="447" t="s">
        <v>226</v>
      </c>
      <c r="V2259" s="447" t="s">
        <v>226</v>
      </c>
      <c r="W2259" s="447" t="s">
        <v>224</v>
      </c>
      <c r="X2259" s="447" t="s">
        <v>226</v>
      </c>
      <c r="Y2259" s="447" t="s">
        <v>226</v>
      </c>
      <c r="Z2259" s="447" t="s">
        <v>226</v>
      </c>
      <c r="AA2259" s="447" t="s">
        <v>226</v>
      </c>
      <c r="AB2259" s="447" t="s">
        <v>226</v>
      </c>
      <c r="AC2259" s="447" t="s">
        <v>226</v>
      </c>
      <c r="AD2259" s="447" t="s">
        <v>224</v>
      </c>
      <c r="AE2259" s="447" t="s">
        <v>224</v>
      </c>
      <c r="AF2259" s="447" t="s">
        <v>224</v>
      </c>
      <c r="AG2259" s="447" t="s">
        <v>226</v>
      </c>
      <c r="AH2259" s="447" t="s">
        <v>226</v>
      </c>
      <c r="AI2259" s="447" t="s">
        <v>224</v>
      </c>
      <c r="AJ2259" s="447" t="s">
        <v>224</v>
      </c>
      <c r="AK2259" s="447" t="s">
        <v>226</v>
      </c>
      <c r="AL2259" s="447" t="s">
        <v>226</v>
      </c>
      <c r="AM2259" s="447" t="s">
        <v>226</v>
      </c>
      <c r="AN2259" s="447" t="s">
        <v>225</v>
      </c>
      <c r="AO2259" s="447" t="s">
        <v>226</v>
      </c>
      <c r="AP2259" s="447" t="s">
        <v>226</v>
      </c>
      <c r="AQ2259" s="447" t="s">
        <v>226</v>
      </c>
      <c r="AR2259" s="447" t="s">
        <v>226</v>
      </c>
      <c r="AS2259" s="447" t="s">
        <v>225</v>
      </c>
      <c r="AT2259" s="447" t="s">
        <v>225</v>
      </c>
      <c r="AU2259" s="447" t="s">
        <v>225</v>
      </c>
      <c r="AV2259" s="447" t="s">
        <v>225</v>
      </c>
      <c r="AW2259" s="447" t="s">
        <v>225</v>
      </c>
      <c r="AX2259" s="447" t="s">
        <v>225</v>
      </c>
    </row>
    <row r="2260" spans="1:50" x14ac:dyDescent="0.3">
      <c r="A2260" s="447">
        <v>705844</v>
      </c>
      <c r="B2260" s="447" t="s">
        <v>691</v>
      </c>
      <c r="C2260" s="447" t="s">
        <v>226</v>
      </c>
      <c r="D2260" s="447" t="s">
        <v>226</v>
      </c>
      <c r="E2260" s="447" t="s">
        <v>226</v>
      </c>
      <c r="F2260" s="447" t="s">
        <v>226</v>
      </c>
      <c r="G2260" s="447" t="s">
        <v>224</v>
      </c>
      <c r="H2260" s="447" t="s">
        <v>224</v>
      </c>
      <c r="I2260" s="447" t="s">
        <v>226</v>
      </c>
      <c r="J2260" s="447" t="s">
        <v>226</v>
      </c>
      <c r="K2260" s="447" t="s">
        <v>226</v>
      </c>
      <c r="L2260" s="447" t="s">
        <v>224</v>
      </c>
      <c r="M2260" s="447" t="s">
        <v>226</v>
      </c>
      <c r="N2260" s="447" t="s">
        <v>226</v>
      </c>
      <c r="O2260" s="447" t="s">
        <v>226</v>
      </c>
      <c r="P2260" s="447" t="s">
        <v>226</v>
      </c>
      <c r="Q2260" s="447" t="s">
        <v>226</v>
      </c>
      <c r="R2260" s="447" t="s">
        <v>226</v>
      </c>
      <c r="S2260" s="447" t="s">
        <v>226</v>
      </c>
      <c r="T2260" s="447" t="s">
        <v>226</v>
      </c>
      <c r="U2260" s="447" t="s">
        <v>226</v>
      </c>
      <c r="V2260" s="447" t="s">
        <v>226</v>
      </c>
      <c r="W2260" s="447" t="s">
        <v>226</v>
      </c>
      <c r="X2260" s="447" t="s">
        <v>226</v>
      </c>
      <c r="Y2260" s="447" t="s">
        <v>226</v>
      </c>
      <c r="Z2260" s="447" t="s">
        <v>226</v>
      </c>
      <c r="AA2260" s="447" t="s">
        <v>226</v>
      </c>
      <c r="AB2260" s="447" t="s">
        <v>226</v>
      </c>
      <c r="AC2260" s="447" t="s">
        <v>226</v>
      </c>
      <c r="AD2260" s="447" t="s">
        <v>226</v>
      </c>
      <c r="AE2260" s="447" t="s">
        <v>226</v>
      </c>
      <c r="AF2260" s="447" t="s">
        <v>226</v>
      </c>
      <c r="AG2260" s="447" t="s">
        <v>226</v>
      </c>
      <c r="AH2260" s="447" t="s">
        <v>226</v>
      </c>
      <c r="AI2260" s="447" t="s">
        <v>226</v>
      </c>
      <c r="AJ2260" s="447" t="s">
        <v>226</v>
      </c>
      <c r="AK2260" s="447" t="s">
        <v>226</v>
      </c>
      <c r="AL2260" s="447" t="s">
        <v>226</v>
      </c>
      <c r="AM2260" s="447" t="s">
        <v>226</v>
      </c>
      <c r="AN2260" s="447" t="s">
        <v>226</v>
      </c>
      <c r="AO2260" s="447" t="s">
        <v>226</v>
      </c>
      <c r="AP2260" s="447" t="s">
        <v>226</v>
      </c>
      <c r="AQ2260" s="447" t="s">
        <v>226</v>
      </c>
      <c r="AR2260" s="447" t="s">
        <v>226</v>
      </c>
      <c r="AS2260" s="447" t="s">
        <v>225</v>
      </c>
      <c r="AT2260" s="447" t="s">
        <v>225</v>
      </c>
      <c r="AU2260" s="447" t="s">
        <v>225</v>
      </c>
      <c r="AV2260" s="447" t="s">
        <v>225</v>
      </c>
      <c r="AW2260" s="447" t="s">
        <v>225</v>
      </c>
      <c r="AX2260" s="447" t="s">
        <v>225</v>
      </c>
    </row>
    <row r="2261" spans="1:50" x14ac:dyDescent="0.3">
      <c r="A2261" s="447">
        <v>703303</v>
      </c>
      <c r="B2261" s="447" t="s">
        <v>691</v>
      </c>
      <c r="C2261" s="447" t="s">
        <v>226</v>
      </c>
      <c r="D2261" s="447" t="s">
        <v>226</v>
      </c>
      <c r="E2261" s="447" t="s">
        <v>226</v>
      </c>
      <c r="F2261" s="447" t="s">
        <v>224</v>
      </c>
      <c r="G2261" s="447" t="s">
        <v>226</v>
      </c>
      <c r="H2261" s="447" t="s">
        <v>224</v>
      </c>
      <c r="I2261" s="447" t="s">
        <v>226</v>
      </c>
      <c r="J2261" s="447" t="s">
        <v>226</v>
      </c>
      <c r="K2261" s="447" t="s">
        <v>226</v>
      </c>
      <c r="L2261" s="447" t="s">
        <v>226</v>
      </c>
      <c r="M2261" s="447" t="s">
        <v>226</v>
      </c>
      <c r="N2261" s="447" t="s">
        <v>224</v>
      </c>
      <c r="O2261" s="447" t="s">
        <v>224</v>
      </c>
      <c r="P2261" s="447" t="s">
        <v>226</v>
      </c>
      <c r="Q2261" s="447" t="s">
        <v>226</v>
      </c>
      <c r="R2261" s="447" t="s">
        <v>224</v>
      </c>
      <c r="S2261" s="447" t="s">
        <v>224</v>
      </c>
      <c r="T2261" s="447" t="s">
        <v>224</v>
      </c>
      <c r="U2261" s="447" t="s">
        <v>224</v>
      </c>
      <c r="V2261" s="447" t="s">
        <v>226</v>
      </c>
      <c r="W2261" s="447" t="s">
        <v>226</v>
      </c>
      <c r="X2261" s="447" t="s">
        <v>226</v>
      </c>
      <c r="Y2261" s="447" t="s">
        <v>226</v>
      </c>
      <c r="Z2261" s="447" t="s">
        <v>225</v>
      </c>
      <c r="AA2261" s="447" t="s">
        <v>226</v>
      </c>
      <c r="AB2261" s="447" t="s">
        <v>224</v>
      </c>
      <c r="AC2261" s="447" t="s">
        <v>226</v>
      </c>
      <c r="AD2261" s="447" t="s">
        <v>226</v>
      </c>
      <c r="AE2261" s="447" t="s">
        <v>224</v>
      </c>
      <c r="AF2261" s="447" t="s">
        <v>226</v>
      </c>
      <c r="AG2261" s="447" t="s">
        <v>226</v>
      </c>
      <c r="AH2261" s="447" t="s">
        <v>224</v>
      </c>
      <c r="AI2261" s="447" t="s">
        <v>224</v>
      </c>
      <c r="AJ2261" s="447" t="s">
        <v>226</v>
      </c>
      <c r="AK2261" s="447" t="s">
        <v>226</v>
      </c>
      <c r="AL2261" s="447" t="s">
        <v>226</v>
      </c>
      <c r="AM2261" s="447" t="s">
        <v>226</v>
      </c>
      <c r="AN2261" s="447" t="s">
        <v>224</v>
      </c>
      <c r="AO2261" s="447" t="s">
        <v>226</v>
      </c>
      <c r="AP2261" s="447" t="s">
        <v>224</v>
      </c>
      <c r="AQ2261" s="447" t="s">
        <v>226</v>
      </c>
      <c r="AR2261" s="447" t="s">
        <v>226</v>
      </c>
      <c r="AS2261" s="447" t="s">
        <v>226</v>
      </c>
      <c r="AT2261" s="447" t="s">
        <v>226</v>
      </c>
      <c r="AU2261" s="447" t="s">
        <v>226</v>
      </c>
      <c r="AV2261" s="447" t="s">
        <v>226</v>
      </c>
      <c r="AW2261" s="447" t="s">
        <v>226</v>
      </c>
      <c r="AX2261" s="447" t="s">
        <v>226</v>
      </c>
    </row>
    <row r="2262" spans="1:50" x14ac:dyDescent="0.3">
      <c r="A2262" s="447">
        <v>701658</v>
      </c>
      <c r="B2262" s="447" t="s">
        <v>691</v>
      </c>
      <c r="C2262" s="447" t="s">
        <v>226</v>
      </c>
      <c r="D2262" s="447" t="s">
        <v>226</v>
      </c>
      <c r="E2262" s="447" t="s">
        <v>226</v>
      </c>
      <c r="F2262" s="447" t="s">
        <v>226</v>
      </c>
      <c r="G2262" s="447" t="s">
        <v>226</v>
      </c>
      <c r="H2262" s="447" t="s">
        <v>224</v>
      </c>
      <c r="I2262" s="447" t="s">
        <v>226</v>
      </c>
      <c r="J2262" s="447" t="s">
        <v>226</v>
      </c>
      <c r="K2262" s="447" t="s">
        <v>226</v>
      </c>
      <c r="L2262" s="447" t="s">
        <v>226</v>
      </c>
      <c r="M2262" s="447" t="s">
        <v>226</v>
      </c>
      <c r="N2262" s="447" t="s">
        <v>224</v>
      </c>
      <c r="O2262" s="447" t="s">
        <v>226</v>
      </c>
      <c r="P2262" s="447" t="s">
        <v>226</v>
      </c>
      <c r="Q2262" s="447" t="s">
        <v>226</v>
      </c>
      <c r="R2262" s="447" t="s">
        <v>224</v>
      </c>
      <c r="S2262" s="447" t="s">
        <v>224</v>
      </c>
      <c r="T2262" s="447" t="s">
        <v>224</v>
      </c>
      <c r="U2262" s="447" t="s">
        <v>224</v>
      </c>
      <c r="V2262" s="447" t="s">
        <v>224</v>
      </c>
      <c r="W2262" s="447" t="s">
        <v>224</v>
      </c>
      <c r="X2262" s="447" t="s">
        <v>224</v>
      </c>
      <c r="Y2262" s="447" t="s">
        <v>224</v>
      </c>
      <c r="Z2262" s="447" t="s">
        <v>224</v>
      </c>
      <c r="AA2262" s="447" t="s">
        <v>226</v>
      </c>
      <c r="AB2262" s="447" t="s">
        <v>226</v>
      </c>
      <c r="AC2262" s="447" t="s">
        <v>226</v>
      </c>
      <c r="AD2262" s="447" t="s">
        <v>226</v>
      </c>
      <c r="AE2262" s="447" t="s">
        <v>226</v>
      </c>
      <c r="AF2262" s="447" t="s">
        <v>226</v>
      </c>
      <c r="AG2262" s="447" t="s">
        <v>224</v>
      </c>
      <c r="AH2262" s="447" t="s">
        <v>224</v>
      </c>
      <c r="AI2262" s="447" t="s">
        <v>224</v>
      </c>
      <c r="AJ2262" s="447" t="s">
        <v>224</v>
      </c>
      <c r="AK2262" s="447" t="s">
        <v>224</v>
      </c>
      <c r="AL2262" s="447" t="s">
        <v>224</v>
      </c>
      <c r="AM2262" s="447" t="s">
        <v>226</v>
      </c>
      <c r="AN2262" s="447" t="s">
        <v>226</v>
      </c>
      <c r="AO2262" s="447" t="s">
        <v>225</v>
      </c>
      <c r="AP2262" s="447" t="s">
        <v>225</v>
      </c>
      <c r="AQ2262" s="447" t="s">
        <v>225</v>
      </c>
      <c r="AR2262" s="447" t="s">
        <v>226</v>
      </c>
      <c r="AS2262" s="447" t="s">
        <v>225</v>
      </c>
      <c r="AT2262" s="447" t="s">
        <v>225</v>
      </c>
      <c r="AU2262" s="447" t="s">
        <v>225</v>
      </c>
      <c r="AV2262" s="447" t="s">
        <v>225</v>
      </c>
      <c r="AW2262" s="447" t="s">
        <v>225</v>
      </c>
      <c r="AX2262" s="447" t="s">
        <v>225</v>
      </c>
    </row>
    <row r="2263" spans="1:50" x14ac:dyDescent="0.3">
      <c r="A2263" s="447">
        <v>700824</v>
      </c>
      <c r="B2263" s="447" t="s">
        <v>691</v>
      </c>
      <c r="C2263" s="447" t="s">
        <v>226</v>
      </c>
      <c r="D2263" s="447" t="s">
        <v>226</v>
      </c>
      <c r="E2263" s="447" t="s">
        <v>226</v>
      </c>
      <c r="F2263" s="447" t="s">
        <v>224</v>
      </c>
      <c r="G2263" s="447" t="s">
        <v>226</v>
      </c>
      <c r="H2263" s="447" t="s">
        <v>226</v>
      </c>
      <c r="I2263" s="447" t="s">
        <v>226</v>
      </c>
      <c r="J2263" s="447" t="s">
        <v>226</v>
      </c>
      <c r="K2263" s="447" t="s">
        <v>226</v>
      </c>
      <c r="L2263" s="447" t="s">
        <v>226</v>
      </c>
      <c r="M2263" s="447" t="s">
        <v>226</v>
      </c>
      <c r="N2263" s="447" t="s">
        <v>224</v>
      </c>
      <c r="O2263" s="447" t="s">
        <v>226</v>
      </c>
      <c r="P2263" s="447" t="s">
        <v>226</v>
      </c>
      <c r="Q2263" s="447" t="s">
        <v>226</v>
      </c>
      <c r="R2263" s="447" t="s">
        <v>226</v>
      </c>
      <c r="S2263" s="447" t="s">
        <v>224</v>
      </c>
      <c r="T2263" s="447" t="s">
        <v>226</v>
      </c>
      <c r="U2263" s="447" t="s">
        <v>226</v>
      </c>
      <c r="V2263" s="447" t="s">
        <v>226</v>
      </c>
      <c r="W2263" s="447" t="s">
        <v>226</v>
      </c>
      <c r="X2263" s="447" t="s">
        <v>226</v>
      </c>
      <c r="Y2263" s="447" t="s">
        <v>226</v>
      </c>
      <c r="Z2263" s="447" t="s">
        <v>226</v>
      </c>
      <c r="AA2263" s="447" t="s">
        <v>226</v>
      </c>
      <c r="AB2263" s="447" t="s">
        <v>226</v>
      </c>
      <c r="AC2263" s="447" t="s">
        <v>226</v>
      </c>
      <c r="AD2263" s="447" t="s">
        <v>226</v>
      </c>
      <c r="AE2263" s="447" t="s">
        <v>226</v>
      </c>
      <c r="AF2263" s="447" t="s">
        <v>226</v>
      </c>
      <c r="AG2263" s="447" t="s">
        <v>225</v>
      </c>
      <c r="AH2263" s="447" t="s">
        <v>225</v>
      </c>
      <c r="AI2263" s="447" t="s">
        <v>225</v>
      </c>
      <c r="AJ2263" s="447" t="s">
        <v>225</v>
      </c>
      <c r="AK2263" s="447" t="s">
        <v>225</v>
      </c>
      <c r="AL2263" s="447" t="s">
        <v>225</v>
      </c>
      <c r="AM2263" s="447" t="s">
        <v>226</v>
      </c>
      <c r="AN2263" s="447" t="s">
        <v>226</v>
      </c>
      <c r="AO2263" s="447" t="s">
        <v>226</v>
      </c>
      <c r="AP2263" s="447" t="s">
        <v>226</v>
      </c>
      <c r="AQ2263" s="447" t="s">
        <v>226</v>
      </c>
      <c r="AR2263" s="447" t="s">
        <v>226</v>
      </c>
      <c r="AS2263" s="447" t="s">
        <v>225</v>
      </c>
      <c r="AT2263" s="447" t="s">
        <v>226</v>
      </c>
      <c r="AU2263" s="447" t="s">
        <v>225</v>
      </c>
      <c r="AV2263" s="447" t="s">
        <v>225</v>
      </c>
      <c r="AW2263" s="447" t="s">
        <v>225</v>
      </c>
      <c r="AX2263" s="447" t="s">
        <v>225</v>
      </c>
    </row>
    <row r="2264" spans="1:50" x14ac:dyDescent="0.3">
      <c r="A2264" s="447">
        <v>700438</v>
      </c>
      <c r="B2264" s="447" t="s">
        <v>292</v>
      </c>
      <c r="C2264" s="447" t="s">
        <v>226</v>
      </c>
      <c r="D2264" s="447" t="s">
        <v>224</v>
      </c>
      <c r="E2264" s="447" t="s">
        <v>226</v>
      </c>
      <c r="F2264" s="447" t="s">
        <v>226</v>
      </c>
      <c r="G2264" s="447" t="s">
        <v>224</v>
      </c>
      <c r="H2264" s="447" t="s">
        <v>224</v>
      </c>
      <c r="I2264" s="447" t="s">
        <v>226</v>
      </c>
      <c r="J2264" s="447" t="s">
        <v>226</v>
      </c>
      <c r="K2264" s="447" t="s">
        <v>224</v>
      </c>
      <c r="L2264" s="447" t="s">
        <v>226</v>
      </c>
      <c r="M2264" s="447" t="s">
        <v>224</v>
      </c>
      <c r="N2264" s="447" t="s">
        <v>224</v>
      </c>
      <c r="O2264" s="447" t="s">
        <v>224</v>
      </c>
      <c r="P2264" s="447" t="s">
        <v>226</v>
      </c>
      <c r="Q2264" s="447" t="s">
        <v>224</v>
      </c>
      <c r="R2264" s="447" t="s">
        <v>224</v>
      </c>
      <c r="S2264" s="447" t="s">
        <v>224</v>
      </c>
      <c r="T2264" s="447" t="s">
        <v>224</v>
      </c>
      <c r="U2264" s="447" t="s">
        <v>224</v>
      </c>
      <c r="V2264" s="447" t="s">
        <v>226</v>
      </c>
      <c r="W2264" s="447" t="s">
        <v>224</v>
      </c>
      <c r="X2264" s="447" t="s">
        <v>226</v>
      </c>
      <c r="Y2264" s="447" t="s">
        <v>226</v>
      </c>
      <c r="Z2264" s="447" t="s">
        <v>226</v>
      </c>
      <c r="AA2264" s="447" t="s">
        <v>226</v>
      </c>
      <c r="AB2264" s="447" t="s">
        <v>224</v>
      </c>
      <c r="AC2264" s="447" t="s">
        <v>226</v>
      </c>
      <c r="AD2264" s="447" t="s">
        <v>226</v>
      </c>
      <c r="AE2264" s="447" t="s">
        <v>226</v>
      </c>
      <c r="AF2264" s="447" t="s">
        <v>226</v>
      </c>
      <c r="AG2264" s="447" t="s">
        <v>226</v>
      </c>
      <c r="AH2264" s="447" t="s">
        <v>226</v>
      </c>
      <c r="AI2264" s="447" t="s">
        <v>226</v>
      </c>
      <c r="AJ2264" s="447" t="s">
        <v>225</v>
      </c>
      <c r="AK2264" s="447" t="s">
        <v>226</v>
      </c>
      <c r="AL2264" s="447" t="s">
        <v>226</v>
      </c>
      <c r="AM2264" s="447" t="s">
        <v>225</v>
      </c>
      <c r="AN2264" s="447" t="s">
        <v>225</v>
      </c>
      <c r="AO2264" s="447" t="s">
        <v>225</v>
      </c>
      <c r="AP2264" s="447" t="s">
        <v>225</v>
      </c>
      <c r="AQ2264" s="447" t="s">
        <v>225</v>
      </c>
      <c r="AR2264" s="447" t="s">
        <v>225</v>
      </c>
      <c r="AS2264" s="447" t="s">
        <v>293</v>
      </c>
      <c r="AT2264" s="447" t="s">
        <v>293</v>
      </c>
      <c r="AU2264" s="447" t="s">
        <v>293</v>
      </c>
      <c r="AV2264" s="447" t="s">
        <v>293</v>
      </c>
      <c r="AW2264" s="447" t="s">
        <v>293</v>
      </c>
      <c r="AX2264" s="447" t="s">
        <v>293</v>
      </c>
    </row>
    <row r="2265" spans="1:50" x14ac:dyDescent="0.3">
      <c r="A2265" s="447">
        <v>702969</v>
      </c>
      <c r="B2265" s="447" t="s">
        <v>292</v>
      </c>
      <c r="C2265" s="447" t="s">
        <v>226</v>
      </c>
      <c r="D2265" s="447" t="s">
        <v>224</v>
      </c>
      <c r="E2265" s="447" t="s">
        <v>226</v>
      </c>
      <c r="F2265" s="447" t="s">
        <v>226</v>
      </c>
      <c r="G2265" s="447" t="s">
        <v>224</v>
      </c>
      <c r="H2265" s="447" t="s">
        <v>226</v>
      </c>
      <c r="I2265" s="447" t="s">
        <v>224</v>
      </c>
      <c r="J2265" s="447" t="s">
        <v>224</v>
      </c>
      <c r="K2265" s="447" t="s">
        <v>224</v>
      </c>
      <c r="L2265" s="447" t="s">
        <v>224</v>
      </c>
      <c r="M2265" s="447" t="s">
        <v>226</v>
      </c>
      <c r="N2265" s="447" t="s">
        <v>226</v>
      </c>
      <c r="O2265" s="447" t="s">
        <v>224</v>
      </c>
      <c r="P2265" s="447" t="s">
        <v>224</v>
      </c>
      <c r="Q2265" s="447" t="s">
        <v>224</v>
      </c>
      <c r="R2265" s="447" t="s">
        <v>226</v>
      </c>
      <c r="S2265" s="447" t="s">
        <v>224</v>
      </c>
      <c r="T2265" s="447" t="s">
        <v>226</v>
      </c>
      <c r="U2265" s="447" t="s">
        <v>225</v>
      </c>
      <c r="V2265" s="447" t="s">
        <v>226</v>
      </c>
      <c r="W2265" s="447" t="s">
        <v>226</v>
      </c>
      <c r="X2265" s="447" t="s">
        <v>226</v>
      </c>
      <c r="Y2265" s="447" t="s">
        <v>226</v>
      </c>
      <c r="Z2265" s="447" t="s">
        <v>226</v>
      </c>
      <c r="AA2265" s="447" t="s">
        <v>226</v>
      </c>
      <c r="AB2265" s="447" t="s">
        <v>226</v>
      </c>
      <c r="AC2265" s="447" t="s">
        <v>225</v>
      </c>
      <c r="AD2265" s="447" t="s">
        <v>226</v>
      </c>
      <c r="AE2265" s="447" t="s">
        <v>226</v>
      </c>
      <c r="AF2265" s="447" t="s">
        <v>224</v>
      </c>
      <c r="AG2265" s="447" t="s">
        <v>226</v>
      </c>
      <c r="AH2265" s="447" t="s">
        <v>226</v>
      </c>
      <c r="AI2265" s="447" t="s">
        <v>226</v>
      </c>
      <c r="AJ2265" s="447" t="s">
        <v>226</v>
      </c>
      <c r="AK2265" s="447" t="s">
        <v>226</v>
      </c>
      <c r="AL2265" s="447" t="s">
        <v>226</v>
      </c>
      <c r="AM2265" s="447" t="s">
        <v>225</v>
      </c>
      <c r="AN2265" s="447" t="s">
        <v>225</v>
      </c>
      <c r="AO2265" s="447" t="s">
        <v>225</v>
      </c>
      <c r="AP2265" s="447" t="s">
        <v>225</v>
      </c>
      <c r="AQ2265" s="447" t="s">
        <v>225</v>
      </c>
      <c r="AR2265" s="447" t="s">
        <v>225</v>
      </c>
      <c r="AS2265" s="447" t="s">
        <v>293</v>
      </c>
      <c r="AT2265" s="447" t="s">
        <v>293</v>
      </c>
      <c r="AU2265" s="447" t="s">
        <v>293</v>
      </c>
      <c r="AV2265" s="447" t="s">
        <v>293</v>
      </c>
      <c r="AW2265" s="447" t="s">
        <v>293</v>
      </c>
      <c r="AX2265" s="447" t="s">
        <v>293</v>
      </c>
    </row>
    <row r="2266" spans="1:50" x14ac:dyDescent="0.3">
      <c r="A2266" s="447">
        <v>703312</v>
      </c>
      <c r="B2266" s="447" t="s">
        <v>292</v>
      </c>
      <c r="C2266" s="447" t="s">
        <v>226</v>
      </c>
      <c r="D2266" s="447" t="s">
        <v>224</v>
      </c>
      <c r="E2266" s="447" t="s">
        <v>224</v>
      </c>
      <c r="F2266" s="447" t="s">
        <v>224</v>
      </c>
      <c r="G2266" s="447" t="s">
        <v>224</v>
      </c>
      <c r="H2266" s="447" t="s">
        <v>226</v>
      </c>
      <c r="I2266" s="447" t="s">
        <v>224</v>
      </c>
      <c r="J2266" s="447" t="s">
        <v>226</v>
      </c>
      <c r="K2266" s="447" t="s">
        <v>226</v>
      </c>
      <c r="L2266" s="447" t="s">
        <v>224</v>
      </c>
      <c r="M2266" s="447" t="s">
        <v>224</v>
      </c>
      <c r="N2266" s="447" t="s">
        <v>226</v>
      </c>
      <c r="O2266" s="447" t="s">
        <v>224</v>
      </c>
      <c r="P2266" s="447" t="s">
        <v>226</v>
      </c>
      <c r="Q2266" s="447" t="s">
        <v>226</v>
      </c>
      <c r="R2266" s="447" t="s">
        <v>226</v>
      </c>
      <c r="S2266" s="447" t="s">
        <v>226</v>
      </c>
      <c r="T2266" s="447" t="s">
        <v>224</v>
      </c>
      <c r="U2266" s="447" t="s">
        <v>224</v>
      </c>
      <c r="V2266" s="447" t="s">
        <v>226</v>
      </c>
      <c r="W2266" s="447" t="s">
        <v>226</v>
      </c>
      <c r="X2266" s="447" t="s">
        <v>226</v>
      </c>
      <c r="Y2266" s="447" t="s">
        <v>226</v>
      </c>
      <c r="Z2266" s="447" t="s">
        <v>224</v>
      </c>
      <c r="AA2266" s="447" t="s">
        <v>226</v>
      </c>
      <c r="AB2266" s="447" t="s">
        <v>226</v>
      </c>
      <c r="AC2266" s="447" t="s">
        <v>226</v>
      </c>
      <c r="AD2266" s="447" t="s">
        <v>226</v>
      </c>
      <c r="AE2266" s="447" t="s">
        <v>226</v>
      </c>
      <c r="AF2266" s="447" t="s">
        <v>226</v>
      </c>
      <c r="AG2266" s="447" t="s">
        <v>226</v>
      </c>
      <c r="AH2266" s="447" t="s">
        <v>224</v>
      </c>
      <c r="AI2266" s="447" t="s">
        <v>226</v>
      </c>
      <c r="AJ2266" s="447" t="s">
        <v>226</v>
      </c>
      <c r="AK2266" s="447" t="s">
        <v>224</v>
      </c>
      <c r="AL2266" s="447" t="s">
        <v>226</v>
      </c>
      <c r="AM2266" s="447" t="s">
        <v>225</v>
      </c>
      <c r="AN2266" s="447" t="s">
        <v>225</v>
      </c>
      <c r="AO2266" s="447" t="s">
        <v>225</v>
      </c>
      <c r="AP2266" s="447" t="s">
        <v>225</v>
      </c>
      <c r="AQ2266" s="447" t="s">
        <v>225</v>
      </c>
      <c r="AR2266" s="447" t="s">
        <v>225</v>
      </c>
      <c r="AS2266" s="447" t="s">
        <v>293</v>
      </c>
      <c r="AT2266" s="447" t="s">
        <v>293</v>
      </c>
      <c r="AU2266" s="447" t="s">
        <v>293</v>
      </c>
      <c r="AV2266" s="447" t="s">
        <v>293</v>
      </c>
      <c r="AW2266" s="447" t="s">
        <v>293</v>
      </c>
      <c r="AX2266" s="447" t="s">
        <v>293</v>
      </c>
    </row>
    <row r="2267" spans="1:50" x14ac:dyDescent="0.3">
      <c r="A2267" s="447">
        <v>703418</v>
      </c>
      <c r="B2267" s="447" t="s">
        <v>292</v>
      </c>
      <c r="C2267" s="447" t="s">
        <v>226</v>
      </c>
      <c r="D2267" s="447" t="s">
        <v>224</v>
      </c>
      <c r="E2267" s="447" t="s">
        <v>226</v>
      </c>
      <c r="F2267" s="447" t="s">
        <v>226</v>
      </c>
      <c r="G2267" s="447" t="s">
        <v>224</v>
      </c>
      <c r="H2267" s="447" t="s">
        <v>224</v>
      </c>
      <c r="I2267" s="447" t="s">
        <v>226</v>
      </c>
      <c r="J2267" s="447" t="s">
        <v>224</v>
      </c>
      <c r="K2267" s="447" t="s">
        <v>226</v>
      </c>
      <c r="L2267" s="447" t="s">
        <v>226</v>
      </c>
      <c r="M2267" s="447" t="s">
        <v>226</v>
      </c>
      <c r="N2267" s="447" t="s">
        <v>226</v>
      </c>
      <c r="O2267" s="447" t="s">
        <v>224</v>
      </c>
      <c r="P2267" s="447" t="s">
        <v>224</v>
      </c>
      <c r="Q2267" s="447" t="s">
        <v>226</v>
      </c>
      <c r="R2267" s="447" t="s">
        <v>224</v>
      </c>
      <c r="S2267" s="447" t="s">
        <v>224</v>
      </c>
      <c r="T2267" s="447" t="s">
        <v>226</v>
      </c>
      <c r="U2267" s="447" t="s">
        <v>224</v>
      </c>
      <c r="V2267" s="447" t="s">
        <v>224</v>
      </c>
      <c r="W2267" s="447" t="s">
        <v>225</v>
      </c>
      <c r="X2267" s="447" t="s">
        <v>224</v>
      </c>
      <c r="Y2267" s="447" t="s">
        <v>226</v>
      </c>
      <c r="Z2267" s="447" t="s">
        <v>224</v>
      </c>
      <c r="AA2267" s="447" t="s">
        <v>226</v>
      </c>
      <c r="AB2267" s="447" t="s">
        <v>226</v>
      </c>
      <c r="AC2267" s="447" t="s">
        <v>224</v>
      </c>
      <c r="AD2267" s="447" t="s">
        <v>226</v>
      </c>
      <c r="AE2267" s="447" t="s">
        <v>226</v>
      </c>
      <c r="AF2267" s="447" t="s">
        <v>226</v>
      </c>
      <c r="AG2267" s="447" t="s">
        <v>226</v>
      </c>
      <c r="AH2267" s="447" t="s">
        <v>224</v>
      </c>
      <c r="AI2267" s="447" t="s">
        <v>226</v>
      </c>
      <c r="AJ2267" s="447" t="s">
        <v>224</v>
      </c>
      <c r="AK2267" s="447" t="s">
        <v>224</v>
      </c>
      <c r="AL2267" s="447" t="s">
        <v>226</v>
      </c>
      <c r="AM2267" s="447" t="s">
        <v>225</v>
      </c>
      <c r="AN2267" s="447" t="s">
        <v>225</v>
      </c>
      <c r="AO2267" s="447" t="s">
        <v>225</v>
      </c>
      <c r="AP2267" s="447" t="s">
        <v>225</v>
      </c>
      <c r="AQ2267" s="447" t="s">
        <v>225</v>
      </c>
      <c r="AR2267" s="447" t="s">
        <v>225</v>
      </c>
      <c r="AS2267" s="447" t="s">
        <v>293</v>
      </c>
      <c r="AT2267" s="447" t="s">
        <v>293</v>
      </c>
      <c r="AU2267" s="447" t="s">
        <v>293</v>
      </c>
      <c r="AV2267" s="447" t="s">
        <v>293</v>
      </c>
      <c r="AW2267" s="447" t="s">
        <v>293</v>
      </c>
      <c r="AX2267" s="447" t="s">
        <v>293</v>
      </c>
    </row>
    <row r="2268" spans="1:50" x14ac:dyDescent="0.3">
      <c r="A2268" s="447">
        <v>703632</v>
      </c>
      <c r="B2268" s="447" t="s">
        <v>292</v>
      </c>
      <c r="C2268" s="447" t="s">
        <v>226</v>
      </c>
      <c r="D2268" s="447" t="s">
        <v>224</v>
      </c>
      <c r="E2268" s="447" t="s">
        <v>226</v>
      </c>
      <c r="F2268" s="447" t="s">
        <v>224</v>
      </c>
      <c r="G2268" s="447" t="s">
        <v>226</v>
      </c>
      <c r="H2268" s="447" t="s">
        <v>224</v>
      </c>
      <c r="I2268" s="447" t="s">
        <v>226</v>
      </c>
      <c r="J2268" s="447" t="s">
        <v>224</v>
      </c>
      <c r="K2268" s="447" t="s">
        <v>224</v>
      </c>
      <c r="L2268" s="447" t="s">
        <v>226</v>
      </c>
      <c r="M2268" s="447" t="s">
        <v>226</v>
      </c>
      <c r="N2268" s="447" t="s">
        <v>226</v>
      </c>
      <c r="O2268" s="447" t="s">
        <v>224</v>
      </c>
      <c r="P2268" s="447" t="s">
        <v>226</v>
      </c>
      <c r="Q2268" s="447" t="s">
        <v>226</v>
      </c>
      <c r="R2268" s="447" t="s">
        <v>226</v>
      </c>
      <c r="S2268" s="447" t="s">
        <v>224</v>
      </c>
      <c r="T2268" s="447" t="s">
        <v>226</v>
      </c>
      <c r="U2268" s="447" t="s">
        <v>226</v>
      </c>
      <c r="V2268" s="447" t="s">
        <v>226</v>
      </c>
      <c r="W2268" s="447" t="s">
        <v>226</v>
      </c>
      <c r="X2268" s="447" t="s">
        <v>226</v>
      </c>
      <c r="Y2268" s="447" t="s">
        <v>226</v>
      </c>
      <c r="Z2268" s="447" t="s">
        <v>226</v>
      </c>
      <c r="AA2268" s="447" t="s">
        <v>226</v>
      </c>
      <c r="AB2268" s="447" t="s">
        <v>226</v>
      </c>
      <c r="AC2268" s="447" t="s">
        <v>226</v>
      </c>
      <c r="AD2268" s="447" t="s">
        <v>226</v>
      </c>
      <c r="AE2268" s="447" t="s">
        <v>226</v>
      </c>
      <c r="AF2268" s="447" t="s">
        <v>226</v>
      </c>
      <c r="AG2268" s="447" t="s">
        <v>226</v>
      </c>
      <c r="AH2268" s="447" t="s">
        <v>226</v>
      </c>
      <c r="AI2268" s="447" t="s">
        <v>226</v>
      </c>
      <c r="AJ2268" s="447" t="s">
        <v>226</v>
      </c>
      <c r="AK2268" s="447" t="s">
        <v>226</v>
      </c>
      <c r="AL2268" s="447" t="s">
        <v>226</v>
      </c>
      <c r="AM2268" s="447" t="s">
        <v>225</v>
      </c>
      <c r="AN2268" s="447" t="s">
        <v>225</v>
      </c>
      <c r="AO2268" s="447" t="s">
        <v>225</v>
      </c>
      <c r="AP2268" s="447" t="s">
        <v>225</v>
      </c>
      <c r="AQ2268" s="447" t="s">
        <v>225</v>
      </c>
      <c r="AR2268" s="447" t="s">
        <v>225</v>
      </c>
      <c r="AS2268" s="447" t="s">
        <v>293</v>
      </c>
      <c r="AT2268" s="447" t="s">
        <v>293</v>
      </c>
      <c r="AU2268" s="447" t="s">
        <v>293</v>
      </c>
      <c r="AV2268" s="447" t="s">
        <v>293</v>
      </c>
      <c r="AW2268" s="447" t="s">
        <v>293</v>
      </c>
      <c r="AX2268" s="447" t="s">
        <v>293</v>
      </c>
    </row>
    <row r="2269" spans="1:50" x14ac:dyDescent="0.3">
      <c r="A2269" s="447">
        <v>703645</v>
      </c>
      <c r="B2269" s="447" t="s">
        <v>292</v>
      </c>
      <c r="C2269" s="447" t="s">
        <v>226</v>
      </c>
      <c r="D2269" s="447" t="s">
        <v>224</v>
      </c>
      <c r="E2269" s="447" t="s">
        <v>224</v>
      </c>
      <c r="F2269" s="447" t="s">
        <v>224</v>
      </c>
      <c r="G2269" s="447" t="s">
        <v>226</v>
      </c>
      <c r="H2269" s="447" t="s">
        <v>226</v>
      </c>
      <c r="I2269" s="447" t="s">
        <v>226</v>
      </c>
      <c r="J2269" s="447" t="s">
        <v>224</v>
      </c>
      <c r="K2269" s="447" t="s">
        <v>226</v>
      </c>
      <c r="L2269" s="447" t="s">
        <v>226</v>
      </c>
      <c r="M2269" s="447" t="s">
        <v>224</v>
      </c>
      <c r="N2269" s="447" t="s">
        <v>226</v>
      </c>
      <c r="O2269" s="447" t="s">
        <v>224</v>
      </c>
      <c r="P2269" s="447" t="s">
        <v>226</v>
      </c>
      <c r="Q2269" s="447" t="s">
        <v>224</v>
      </c>
      <c r="R2269" s="447" t="s">
        <v>226</v>
      </c>
      <c r="S2269" s="447" t="s">
        <v>226</v>
      </c>
      <c r="T2269" s="447" t="s">
        <v>226</v>
      </c>
      <c r="U2269" s="447" t="s">
        <v>226</v>
      </c>
      <c r="V2269" s="447" t="s">
        <v>226</v>
      </c>
      <c r="W2269" s="447" t="s">
        <v>224</v>
      </c>
      <c r="X2269" s="447" t="s">
        <v>226</v>
      </c>
      <c r="Y2269" s="447" t="s">
        <v>226</v>
      </c>
      <c r="Z2269" s="447" t="s">
        <v>226</v>
      </c>
      <c r="AA2269" s="447" t="s">
        <v>226</v>
      </c>
      <c r="AB2269" s="447" t="s">
        <v>224</v>
      </c>
      <c r="AC2269" s="447" t="s">
        <v>226</v>
      </c>
      <c r="AD2269" s="447" t="s">
        <v>226</v>
      </c>
      <c r="AE2269" s="447" t="s">
        <v>224</v>
      </c>
      <c r="AF2269" s="447" t="s">
        <v>226</v>
      </c>
      <c r="AG2269" s="447" t="s">
        <v>226</v>
      </c>
      <c r="AH2269" s="447" t="s">
        <v>226</v>
      </c>
      <c r="AI2269" s="447" t="s">
        <v>225</v>
      </c>
      <c r="AJ2269" s="447" t="s">
        <v>226</v>
      </c>
      <c r="AK2269" s="447" t="s">
        <v>226</v>
      </c>
      <c r="AL2269" s="447" t="s">
        <v>226</v>
      </c>
      <c r="AM2269" s="447" t="s">
        <v>225</v>
      </c>
      <c r="AN2269" s="447" t="s">
        <v>225</v>
      </c>
      <c r="AO2269" s="447" t="s">
        <v>225</v>
      </c>
      <c r="AP2269" s="447" t="s">
        <v>225</v>
      </c>
      <c r="AQ2269" s="447" t="s">
        <v>225</v>
      </c>
      <c r="AR2269" s="447" t="s">
        <v>225</v>
      </c>
      <c r="AS2269" s="447" t="s">
        <v>293</v>
      </c>
      <c r="AT2269" s="447" t="s">
        <v>293</v>
      </c>
      <c r="AU2269" s="447" t="s">
        <v>293</v>
      </c>
      <c r="AV2269" s="447" t="s">
        <v>293</v>
      </c>
      <c r="AW2269" s="447" t="s">
        <v>293</v>
      </c>
      <c r="AX2269" s="447" t="s">
        <v>293</v>
      </c>
    </row>
    <row r="2270" spans="1:50" x14ac:dyDescent="0.3">
      <c r="A2270" s="447">
        <v>704393</v>
      </c>
      <c r="B2270" s="447" t="s">
        <v>292</v>
      </c>
      <c r="C2270" s="447" t="s">
        <v>226</v>
      </c>
      <c r="D2270" s="447" t="s">
        <v>226</v>
      </c>
      <c r="E2270" s="447" t="s">
        <v>226</v>
      </c>
      <c r="F2270" s="447" t="s">
        <v>226</v>
      </c>
      <c r="G2270" s="447" t="s">
        <v>226</v>
      </c>
      <c r="H2270" s="447" t="s">
        <v>224</v>
      </c>
      <c r="I2270" s="447" t="s">
        <v>226</v>
      </c>
      <c r="J2270" s="447" t="s">
        <v>224</v>
      </c>
      <c r="K2270" s="447" t="s">
        <v>226</v>
      </c>
      <c r="L2270" s="447" t="s">
        <v>226</v>
      </c>
      <c r="M2270" s="447" t="s">
        <v>226</v>
      </c>
      <c r="N2270" s="447" t="s">
        <v>224</v>
      </c>
      <c r="O2270" s="447" t="s">
        <v>226</v>
      </c>
      <c r="P2270" s="447" t="s">
        <v>224</v>
      </c>
      <c r="Q2270" s="447" t="s">
        <v>226</v>
      </c>
      <c r="R2270" s="447" t="s">
        <v>224</v>
      </c>
      <c r="S2270" s="447" t="s">
        <v>224</v>
      </c>
      <c r="T2270" s="447" t="s">
        <v>224</v>
      </c>
      <c r="U2270" s="447" t="s">
        <v>224</v>
      </c>
      <c r="V2270" s="447" t="s">
        <v>224</v>
      </c>
      <c r="W2270" s="447" t="s">
        <v>224</v>
      </c>
      <c r="X2270" s="447" t="s">
        <v>226</v>
      </c>
      <c r="Y2270" s="447" t="s">
        <v>226</v>
      </c>
      <c r="Z2270" s="447" t="s">
        <v>224</v>
      </c>
      <c r="AA2270" s="447" t="s">
        <v>226</v>
      </c>
      <c r="AB2270" s="447" t="s">
        <v>226</v>
      </c>
      <c r="AC2270" s="447" t="s">
        <v>224</v>
      </c>
      <c r="AD2270" s="447" t="s">
        <v>224</v>
      </c>
      <c r="AE2270" s="447" t="s">
        <v>226</v>
      </c>
      <c r="AF2270" s="447" t="s">
        <v>224</v>
      </c>
      <c r="AG2270" s="447" t="s">
        <v>226</v>
      </c>
      <c r="AH2270" s="447" t="s">
        <v>224</v>
      </c>
      <c r="AI2270" s="447" t="s">
        <v>224</v>
      </c>
      <c r="AJ2270" s="447" t="s">
        <v>224</v>
      </c>
      <c r="AK2270" s="447" t="s">
        <v>224</v>
      </c>
      <c r="AL2270" s="447" t="s">
        <v>224</v>
      </c>
      <c r="AM2270" s="447" t="s">
        <v>225</v>
      </c>
      <c r="AN2270" s="447" t="s">
        <v>225</v>
      </c>
      <c r="AO2270" s="447" t="s">
        <v>225</v>
      </c>
      <c r="AP2270" s="447" t="s">
        <v>225</v>
      </c>
      <c r="AQ2270" s="447" t="s">
        <v>225</v>
      </c>
      <c r="AR2270" s="447" t="s">
        <v>225</v>
      </c>
      <c r="AS2270" s="447" t="s">
        <v>293</v>
      </c>
      <c r="AT2270" s="447" t="s">
        <v>293</v>
      </c>
      <c r="AU2270" s="447" t="s">
        <v>293</v>
      </c>
      <c r="AV2270" s="447" t="s">
        <v>293</v>
      </c>
      <c r="AW2270" s="447" t="s">
        <v>293</v>
      </c>
      <c r="AX2270" s="447" t="s">
        <v>293</v>
      </c>
    </row>
    <row r="2271" spans="1:50" x14ac:dyDescent="0.3">
      <c r="A2271" s="447">
        <v>704403</v>
      </c>
      <c r="B2271" s="447" t="s">
        <v>292</v>
      </c>
      <c r="C2271" s="447" t="s">
        <v>226</v>
      </c>
      <c r="D2271" s="447" t="s">
        <v>226</v>
      </c>
      <c r="E2271" s="447" t="s">
        <v>226</v>
      </c>
      <c r="F2271" s="447" t="s">
        <v>226</v>
      </c>
      <c r="G2271" s="447" t="s">
        <v>226</v>
      </c>
      <c r="H2271" s="447" t="s">
        <v>226</v>
      </c>
      <c r="I2271" s="447" t="s">
        <v>226</v>
      </c>
      <c r="J2271" s="447" t="s">
        <v>224</v>
      </c>
      <c r="K2271" s="447" t="s">
        <v>224</v>
      </c>
      <c r="L2271" s="447" t="s">
        <v>226</v>
      </c>
      <c r="M2271" s="447" t="s">
        <v>226</v>
      </c>
      <c r="N2271" s="447" t="s">
        <v>224</v>
      </c>
      <c r="O2271" s="447" t="s">
        <v>224</v>
      </c>
      <c r="P2271" s="447" t="s">
        <v>226</v>
      </c>
      <c r="Q2271" s="447" t="s">
        <v>226</v>
      </c>
      <c r="R2271" s="447" t="s">
        <v>224</v>
      </c>
      <c r="S2271" s="447" t="s">
        <v>224</v>
      </c>
      <c r="T2271" s="447" t="s">
        <v>226</v>
      </c>
      <c r="U2271" s="447" t="s">
        <v>224</v>
      </c>
      <c r="V2271" s="447" t="s">
        <v>226</v>
      </c>
      <c r="W2271" s="447" t="s">
        <v>226</v>
      </c>
      <c r="X2271" s="447" t="s">
        <v>226</v>
      </c>
      <c r="Y2271" s="447" t="s">
        <v>226</v>
      </c>
      <c r="Z2271" s="447" t="s">
        <v>226</v>
      </c>
      <c r="AA2271" s="447" t="s">
        <v>226</v>
      </c>
      <c r="AB2271" s="447" t="s">
        <v>224</v>
      </c>
      <c r="AC2271" s="447" t="s">
        <v>226</v>
      </c>
      <c r="AD2271" s="447" t="s">
        <v>224</v>
      </c>
      <c r="AE2271" s="447" t="s">
        <v>226</v>
      </c>
      <c r="AF2271" s="447" t="s">
        <v>226</v>
      </c>
      <c r="AG2271" s="447" t="s">
        <v>226</v>
      </c>
      <c r="AH2271" s="447" t="s">
        <v>226</v>
      </c>
      <c r="AI2271" s="447" t="s">
        <v>226</v>
      </c>
      <c r="AJ2271" s="447" t="s">
        <v>226</v>
      </c>
      <c r="AK2271" s="447" t="s">
        <v>226</v>
      </c>
      <c r="AL2271" s="447" t="s">
        <v>226</v>
      </c>
      <c r="AM2271" s="447" t="s">
        <v>225</v>
      </c>
      <c r="AN2271" s="447" t="s">
        <v>225</v>
      </c>
      <c r="AO2271" s="447" t="s">
        <v>225</v>
      </c>
      <c r="AP2271" s="447" t="s">
        <v>225</v>
      </c>
      <c r="AQ2271" s="447" t="s">
        <v>225</v>
      </c>
      <c r="AR2271" s="447" t="s">
        <v>225</v>
      </c>
      <c r="AS2271" s="447" t="s">
        <v>293</v>
      </c>
      <c r="AT2271" s="447" t="s">
        <v>293</v>
      </c>
      <c r="AU2271" s="447" t="s">
        <v>293</v>
      </c>
      <c r="AV2271" s="447" t="s">
        <v>293</v>
      </c>
      <c r="AW2271" s="447" t="s">
        <v>293</v>
      </c>
      <c r="AX2271" s="447" t="s">
        <v>293</v>
      </c>
    </row>
    <row r="2272" spans="1:50" x14ac:dyDescent="0.3">
      <c r="A2272" s="447">
        <v>704469</v>
      </c>
      <c r="B2272" s="447" t="s">
        <v>292</v>
      </c>
      <c r="C2272" s="447" t="s">
        <v>226</v>
      </c>
      <c r="D2272" s="447" t="s">
        <v>226</v>
      </c>
      <c r="E2272" s="447" t="s">
        <v>224</v>
      </c>
      <c r="F2272" s="447" t="s">
        <v>224</v>
      </c>
      <c r="G2272" s="447" t="s">
        <v>226</v>
      </c>
      <c r="H2272" s="447" t="s">
        <v>226</v>
      </c>
      <c r="I2272" s="447" t="s">
        <v>226</v>
      </c>
      <c r="J2272" s="447" t="s">
        <v>226</v>
      </c>
      <c r="K2272" s="447" t="s">
        <v>226</v>
      </c>
      <c r="L2272" s="447" t="s">
        <v>224</v>
      </c>
      <c r="M2272" s="447" t="s">
        <v>226</v>
      </c>
      <c r="N2272" s="447" t="s">
        <v>224</v>
      </c>
      <c r="O2272" s="447" t="s">
        <v>224</v>
      </c>
      <c r="P2272" s="447" t="s">
        <v>226</v>
      </c>
      <c r="Q2272" s="447" t="s">
        <v>224</v>
      </c>
      <c r="R2272" s="447" t="s">
        <v>224</v>
      </c>
      <c r="S2272" s="447" t="s">
        <v>224</v>
      </c>
      <c r="T2272" s="447" t="s">
        <v>226</v>
      </c>
      <c r="U2272" s="447" t="s">
        <v>224</v>
      </c>
      <c r="V2272" s="447" t="s">
        <v>226</v>
      </c>
      <c r="W2272" s="447" t="s">
        <v>226</v>
      </c>
      <c r="X2272" s="447" t="s">
        <v>224</v>
      </c>
      <c r="Y2272" s="447" t="s">
        <v>226</v>
      </c>
      <c r="Z2272" s="447" t="s">
        <v>224</v>
      </c>
      <c r="AA2272" s="447" t="s">
        <v>226</v>
      </c>
      <c r="AB2272" s="447" t="s">
        <v>226</v>
      </c>
      <c r="AC2272" s="447" t="s">
        <v>226</v>
      </c>
      <c r="AD2272" s="447" t="s">
        <v>226</v>
      </c>
      <c r="AE2272" s="447" t="s">
        <v>226</v>
      </c>
      <c r="AF2272" s="447" t="s">
        <v>226</v>
      </c>
      <c r="AG2272" s="447" t="s">
        <v>226</v>
      </c>
      <c r="AH2272" s="447" t="s">
        <v>226</v>
      </c>
      <c r="AI2272" s="447" t="s">
        <v>226</v>
      </c>
      <c r="AJ2272" s="447" t="s">
        <v>226</v>
      </c>
      <c r="AK2272" s="447" t="s">
        <v>224</v>
      </c>
      <c r="AL2272" s="447" t="s">
        <v>226</v>
      </c>
      <c r="AM2272" s="447" t="s">
        <v>225</v>
      </c>
      <c r="AN2272" s="447" t="s">
        <v>225</v>
      </c>
      <c r="AO2272" s="447" t="s">
        <v>225</v>
      </c>
      <c r="AP2272" s="447" t="s">
        <v>225</v>
      </c>
      <c r="AQ2272" s="447" t="s">
        <v>225</v>
      </c>
      <c r="AR2272" s="447" t="s">
        <v>225</v>
      </c>
      <c r="AS2272" s="447" t="s">
        <v>293</v>
      </c>
      <c r="AT2272" s="447" t="s">
        <v>293</v>
      </c>
      <c r="AU2272" s="447" t="s">
        <v>293</v>
      </c>
      <c r="AV2272" s="447" t="s">
        <v>293</v>
      </c>
      <c r="AW2272" s="447" t="s">
        <v>293</v>
      </c>
      <c r="AX2272" s="447" t="s">
        <v>293</v>
      </c>
    </row>
    <row r="2273" spans="1:50" x14ac:dyDescent="0.3">
      <c r="A2273" s="447">
        <v>704599</v>
      </c>
      <c r="B2273" s="447" t="s">
        <v>292</v>
      </c>
      <c r="C2273" s="447" t="s">
        <v>226</v>
      </c>
      <c r="D2273" s="447" t="s">
        <v>226</v>
      </c>
      <c r="E2273" s="447" t="s">
        <v>226</v>
      </c>
      <c r="F2273" s="447" t="s">
        <v>226</v>
      </c>
      <c r="G2273" s="447" t="s">
        <v>224</v>
      </c>
      <c r="H2273" s="447" t="s">
        <v>226</v>
      </c>
      <c r="I2273" s="447" t="s">
        <v>226</v>
      </c>
      <c r="J2273" s="447" t="s">
        <v>226</v>
      </c>
      <c r="K2273" s="447" t="s">
        <v>226</v>
      </c>
      <c r="L2273" s="447" t="s">
        <v>226</v>
      </c>
      <c r="M2273" s="447" t="s">
        <v>226</v>
      </c>
      <c r="N2273" s="447" t="s">
        <v>226</v>
      </c>
      <c r="O2273" s="447" t="s">
        <v>226</v>
      </c>
      <c r="P2273" s="447" t="s">
        <v>226</v>
      </c>
      <c r="Q2273" s="447" t="s">
        <v>226</v>
      </c>
      <c r="R2273" s="447" t="s">
        <v>226</v>
      </c>
      <c r="S2273" s="447" t="s">
        <v>226</v>
      </c>
      <c r="T2273" s="447" t="s">
        <v>224</v>
      </c>
      <c r="U2273" s="447" t="s">
        <v>224</v>
      </c>
      <c r="V2273" s="447" t="s">
        <v>226</v>
      </c>
      <c r="W2273" s="447" t="s">
        <v>226</v>
      </c>
      <c r="X2273" s="447" t="s">
        <v>226</v>
      </c>
      <c r="Y2273" s="447" t="s">
        <v>224</v>
      </c>
      <c r="Z2273" s="447" t="s">
        <v>226</v>
      </c>
      <c r="AA2273" s="447" t="s">
        <v>224</v>
      </c>
      <c r="AB2273" s="447" t="s">
        <v>224</v>
      </c>
      <c r="AC2273" s="447" t="s">
        <v>224</v>
      </c>
      <c r="AD2273" s="447" t="s">
        <v>224</v>
      </c>
      <c r="AE2273" s="447" t="s">
        <v>224</v>
      </c>
      <c r="AF2273" s="447" t="s">
        <v>224</v>
      </c>
      <c r="AG2273" s="447" t="s">
        <v>224</v>
      </c>
      <c r="AH2273" s="447" t="s">
        <v>224</v>
      </c>
      <c r="AI2273" s="447" t="s">
        <v>224</v>
      </c>
      <c r="AJ2273" s="447" t="s">
        <v>224</v>
      </c>
      <c r="AK2273" s="447" t="s">
        <v>224</v>
      </c>
      <c r="AL2273" s="447" t="s">
        <v>226</v>
      </c>
      <c r="AM2273" s="447" t="s">
        <v>225</v>
      </c>
      <c r="AN2273" s="447" t="s">
        <v>225</v>
      </c>
      <c r="AO2273" s="447" t="s">
        <v>225</v>
      </c>
      <c r="AP2273" s="447" t="s">
        <v>225</v>
      </c>
      <c r="AQ2273" s="447" t="s">
        <v>225</v>
      </c>
      <c r="AR2273" s="447" t="s">
        <v>225</v>
      </c>
      <c r="AS2273" s="447" t="s">
        <v>293</v>
      </c>
      <c r="AT2273" s="447" t="s">
        <v>293</v>
      </c>
      <c r="AU2273" s="447" t="s">
        <v>293</v>
      </c>
      <c r="AV2273" s="447" t="s">
        <v>293</v>
      </c>
      <c r="AW2273" s="447" t="s">
        <v>293</v>
      </c>
      <c r="AX2273" s="447" t="s">
        <v>293</v>
      </c>
    </row>
    <row r="2274" spans="1:50" x14ac:dyDescent="0.3">
      <c r="A2274" s="447">
        <v>704673</v>
      </c>
      <c r="B2274" s="447" t="s">
        <v>292</v>
      </c>
      <c r="C2274" s="447" t="s">
        <v>226</v>
      </c>
      <c r="D2274" s="447" t="s">
        <v>224</v>
      </c>
      <c r="E2274" s="447" t="s">
        <v>226</v>
      </c>
      <c r="F2274" s="447" t="s">
        <v>226</v>
      </c>
      <c r="G2274" s="447" t="s">
        <v>226</v>
      </c>
      <c r="H2274" s="447" t="s">
        <v>226</v>
      </c>
      <c r="I2274" s="447" t="s">
        <v>226</v>
      </c>
      <c r="J2274" s="447" t="s">
        <v>224</v>
      </c>
      <c r="K2274" s="447" t="s">
        <v>226</v>
      </c>
      <c r="L2274" s="447" t="s">
        <v>224</v>
      </c>
      <c r="M2274" s="447" t="s">
        <v>224</v>
      </c>
      <c r="N2274" s="447" t="s">
        <v>224</v>
      </c>
      <c r="O2274" s="447" t="s">
        <v>226</v>
      </c>
      <c r="P2274" s="447" t="s">
        <v>224</v>
      </c>
      <c r="Q2274" s="447" t="s">
        <v>224</v>
      </c>
      <c r="R2274" s="447" t="s">
        <v>224</v>
      </c>
      <c r="S2274" s="447" t="s">
        <v>224</v>
      </c>
      <c r="T2274" s="447" t="s">
        <v>224</v>
      </c>
      <c r="U2274" s="447" t="s">
        <v>226</v>
      </c>
      <c r="V2274" s="447" t="s">
        <v>224</v>
      </c>
      <c r="W2274" s="447" t="s">
        <v>224</v>
      </c>
      <c r="X2274" s="447" t="s">
        <v>224</v>
      </c>
      <c r="Y2274" s="447" t="s">
        <v>226</v>
      </c>
      <c r="Z2274" s="447" t="s">
        <v>224</v>
      </c>
      <c r="AA2274" s="447" t="s">
        <v>226</v>
      </c>
      <c r="AB2274" s="447" t="s">
        <v>224</v>
      </c>
      <c r="AC2274" s="447" t="s">
        <v>224</v>
      </c>
      <c r="AD2274" s="447" t="s">
        <v>224</v>
      </c>
      <c r="AE2274" s="447" t="s">
        <v>224</v>
      </c>
      <c r="AF2274" s="447" t="s">
        <v>224</v>
      </c>
      <c r="AG2274" s="447" t="s">
        <v>224</v>
      </c>
      <c r="AH2274" s="447" t="s">
        <v>224</v>
      </c>
      <c r="AI2274" s="447" t="s">
        <v>224</v>
      </c>
      <c r="AJ2274" s="447" t="s">
        <v>224</v>
      </c>
      <c r="AK2274" s="447" t="s">
        <v>224</v>
      </c>
      <c r="AL2274" s="447" t="s">
        <v>224</v>
      </c>
      <c r="AM2274" s="447" t="s">
        <v>225</v>
      </c>
      <c r="AN2274" s="447" t="s">
        <v>225</v>
      </c>
      <c r="AO2274" s="447" t="s">
        <v>225</v>
      </c>
      <c r="AP2274" s="447" t="s">
        <v>225</v>
      </c>
      <c r="AQ2274" s="447" t="s">
        <v>225</v>
      </c>
      <c r="AR2274" s="447" t="s">
        <v>225</v>
      </c>
      <c r="AS2274" s="447" t="s">
        <v>293</v>
      </c>
      <c r="AT2274" s="447" t="s">
        <v>293</v>
      </c>
      <c r="AU2274" s="447" t="s">
        <v>293</v>
      </c>
      <c r="AV2274" s="447" t="s">
        <v>293</v>
      </c>
      <c r="AW2274" s="447" t="s">
        <v>293</v>
      </c>
      <c r="AX2274" s="447" t="s">
        <v>293</v>
      </c>
    </row>
    <row r="2275" spans="1:50" x14ac:dyDescent="0.3">
      <c r="A2275" s="447">
        <v>704747</v>
      </c>
      <c r="B2275" s="447" t="s">
        <v>292</v>
      </c>
      <c r="C2275" s="447" t="s">
        <v>226</v>
      </c>
      <c r="D2275" s="447" t="s">
        <v>226</v>
      </c>
      <c r="E2275" s="447" t="s">
        <v>226</v>
      </c>
      <c r="F2275" s="447" t="s">
        <v>224</v>
      </c>
      <c r="G2275" s="447" t="s">
        <v>226</v>
      </c>
      <c r="H2275" s="447" t="s">
        <v>224</v>
      </c>
      <c r="I2275" s="447" t="s">
        <v>226</v>
      </c>
      <c r="J2275" s="447" t="s">
        <v>224</v>
      </c>
      <c r="K2275" s="447" t="s">
        <v>226</v>
      </c>
      <c r="L2275" s="447" t="s">
        <v>226</v>
      </c>
      <c r="M2275" s="447" t="s">
        <v>226</v>
      </c>
      <c r="N2275" s="447" t="s">
        <v>224</v>
      </c>
      <c r="O2275" s="447" t="s">
        <v>224</v>
      </c>
      <c r="P2275" s="447" t="s">
        <v>226</v>
      </c>
      <c r="Q2275" s="447" t="s">
        <v>224</v>
      </c>
      <c r="R2275" s="447" t="s">
        <v>226</v>
      </c>
      <c r="S2275" s="447" t="s">
        <v>224</v>
      </c>
      <c r="T2275" s="447" t="s">
        <v>226</v>
      </c>
      <c r="U2275" s="447" t="s">
        <v>224</v>
      </c>
      <c r="V2275" s="447" t="s">
        <v>224</v>
      </c>
      <c r="W2275" s="447" t="s">
        <v>224</v>
      </c>
      <c r="X2275" s="447" t="s">
        <v>226</v>
      </c>
      <c r="Y2275" s="447" t="s">
        <v>226</v>
      </c>
      <c r="Z2275" s="447" t="s">
        <v>224</v>
      </c>
      <c r="AA2275" s="447" t="s">
        <v>226</v>
      </c>
      <c r="AB2275" s="447" t="s">
        <v>226</v>
      </c>
      <c r="AC2275" s="447" t="s">
        <v>226</v>
      </c>
      <c r="AD2275" s="447" t="s">
        <v>224</v>
      </c>
      <c r="AE2275" s="447" t="s">
        <v>224</v>
      </c>
      <c r="AF2275" s="447" t="s">
        <v>226</v>
      </c>
      <c r="AG2275" s="447" t="s">
        <v>226</v>
      </c>
      <c r="AH2275" s="447" t="s">
        <v>224</v>
      </c>
      <c r="AI2275" s="447" t="s">
        <v>226</v>
      </c>
      <c r="AJ2275" s="447" t="s">
        <v>226</v>
      </c>
      <c r="AK2275" s="447" t="s">
        <v>224</v>
      </c>
      <c r="AL2275" s="447" t="s">
        <v>224</v>
      </c>
      <c r="AM2275" s="447" t="s">
        <v>225</v>
      </c>
      <c r="AN2275" s="447" t="s">
        <v>225</v>
      </c>
      <c r="AO2275" s="447" t="s">
        <v>225</v>
      </c>
      <c r="AP2275" s="447" t="s">
        <v>225</v>
      </c>
      <c r="AQ2275" s="447" t="s">
        <v>225</v>
      </c>
      <c r="AR2275" s="447" t="s">
        <v>225</v>
      </c>
      <c r="AS2275" s="447" t="s">
        <v>293</v>
      </c>
      <c r="AT2275" s="447" t="s">
        <v>293</v>
      </c>
      <c r="AU2275" s="447" t="s">
        <v>293</v>
      </c>
      <c r="AV2275" s="447" t="s">
        <v>293</v>
      </c>
      <c r="AW2275" s="447" t="s">
        <v>293</v>
      </c>
      <c r="AX2275" s="447" t="s">
        <v>293</v>
      </c>
    </row>
    <row r="2276" spans="1:50" x14ac:dyDescent="0.3">
      <c r="A2276" s="447">
        <v>704787</v>
      </c>
      <c r="B2276" s="447" t="s">
        <v>292</v>
      </c>
      <c r="C2276" s="447" t="s">
        <v>226</v>
      </c>
      <c r="D2276" s="447" t="s">
        <v>226</v>
      </c>
      <c r="E2276" s="447" t="s">
        <v>226</v>
      </c>
      <c r="F2276" s="447" t="s">
        <v>224</v>
      </c>
      <c r="G2276" s="447" t="s">
        <v>226</v>
      </c>
      <c r="H2276" s="447" t="s">
        <v>224</v>
      </c>
      <c r="I2276" s="447" t="s">
        <v>224</v>
      </c>
      <c r="J2276" s="447" t="s">
        <v>224</v>
      </c>
      <c r="K2276" s="447" t="s">
        <v>224</v>
      </c>
      <c r="L2276" s="447" t="s">
        <v>224</v>
      </c>
      <c r="M2276" s="447" t="s">
        <v>224</v>
      </c>
      <c r="N2276" s="447" t="s">
        <v>224</v>
      </c>
      <c r="O2276" s="447" t="s">
        <v>224</v>
      </c>
      <c r="P2276" s="447" t="s">
        <v>226</v>
      </c>
      <c r="Q2276" s="447" t="s">
        <v>224</v>
      </c>
      <c r="R2276" s="447" t="s">
        <v>226</v>
      </c>
      <c r="S2276" s="447" t="s">
        <v>224</v>
      </c>
      <c r="T2276" s="447" t="s">
        <v>226</v>
      </c>
      <c r="U2276" s="447" t="s">
        <v>226</v>
      </c>
      <c r="V2276" s="447" t="s">
        <v>226</v>
      </c>
      <c r="W2276" s="447" t="s">
        <v>226</v>
      </c>
      <c r="X2276" s="447" t="s">
        <v>226</v>
      </c>
      <c r="Y2276" s="447" t="s">
        <v>226</v>
      </c>
      <c r="Z2276" s="447" t="s">
        <v>224</v>
      </c>
      <c r="AA2276" s="447" t="s">
        <v>226</v>
      </c>
      <c r="AB2276" s="447" t="s">
        <v>226</v>
      </c>
      <c r="AC2276" s="447" t="s">
        <v>226</v>
      </c>
      <c r="AD2276" s="447" t="s">
        <v>226</v>
      </c>
      <c r="AE2276" s="447" t="s">
        <v>226</v>
      </c>
      <c r="AF2276" s="447" t="s">
        <v>226</v>
      </c>
      <c r="AG2276" s="447" t="s">
        <v>226</v>
      </c>
      <c r="AH2276" s="447" t="s">
        <v>226</v>
      </c>
      <c r="AI2276" s="447" t="s">
        <v>226</v>
      </c>
      <c r="AJ2276" s="447" t="s">
        <v>226</v>
      </c>
      <c r="AK2276" s="447" t="s">
        <v>226</v>
      </c>
      <c r="AL2276" s="447" t="s">
        <v>226</v>
      </c>
      <c r="AM2276" s="447" t="s">
        <v>225</v>
      </c>
      <c r="AN2276" s="447" t="s">
        <v>225</v>
      </c>
      <c r="AO2276" s="447" t="s">
        <v>225</v>
      </c>
      <c r="AP2276" s="447" t="s">
        <v>225</v>
      </c>
      <c r="AQ2276" s="447" t="s">
        <v>225</v>
      </c>
      <c r="AR2276" s="447" t="s">
        <v>225</v>
      </c>
      <c r="AS2276" s="447" t="s">
        <v>293</v>
      </c>
      <c r="AT2276" s="447" t="s">
        <v>293</v>
      </c>
      <c r="AU2276" s="447" t="s">
        <v>293</v>
      </c>
      <c r="AV2276" s="447" t="s">
        <v>293</v>
      </c>
      <c r="AW2276" s="447" t="s">
        <v>293</v>
      </c>
      <c r="AX2276" s="447" t="s">
        <v>293</v>
      </c>
    </row>
    <row r="2277" spans="1:50" x14ac:dyDescent="0.3">
      <c r="A2277" s="447">
        <v>704948</v>
      </c>
      <c r="B2277" s="447" t="s">
        <v>292</v>
      </c>
      <c r="C2277" s="447" t="s">
        <v>226</v>
      </c>
      <c r="D2277" s="447" t="s">
        <v>224</v>
      </c>
      <c r="E2277" s="447" t="s">
        <v>226</v>
      </c>
      <c r="F2277" s="447" t="s">
        <v>226</v>
      </c>
      <c r="G2277" s="447" t="s">
        <v>224</v>
      </c>
      <c r="H2277" s="447" t="s">
        <v>224</v>
      </c>
      <c r="I2277" s="447" t="s">
        <v>226</v>
      </c>
      <c r="J2277" s="447" t="s">
        <v>226</v>
      </c>
      <c r="K2277" s="447" t="s">
        <v>226</v>
      </c>
      <c r="L2277" s="447" t="s">
        <v>226</v>
      </c>
      <c r="M2277" s="447" t="s">
        <v>226</v>
      </c>
      <c r="N2277" s="447" t="s">
        <v>224</v>
      </c>
      <c r="O2277" s="447" t="s">
        <v>226</v>
      </c>
      <c r="P2277" s="447" t="s">
        <v>226</v>
      </c>
      <c r="Q2277" s="447" t="s">
        <v>226</v>
      </c>
      <c r="R2277" s="447" t="s">
        <v>226</v>
      </c>
      <c r="S2277" s="447" t="s">
        <v>226</v>
      </c>
      <c r="T2277" s="447" t="s">
        <v>226</v>
      </c>
      <c r="U2277" s="447" t="s">
        <v>226</v>
      </c>
      <c r="V2277" s="447" t="s">
        <v>226</v>
      </c>
      <c r="W2277" s="447" t="s">
        <v>226</v>
      </c>
      <c r="X2277" s="447" t="s">
        <v>226</v>
      </c>
      <c r="Y2277" s="447" t="s">
        <v>226</v>
      </c>
      <c r="Z2277" s="447" t="s">
        <v>226</v>
      </c>
      <c r="AA2277" s="447" t="s">
        <v>226</v>
      </c>
      <c r="AB2277" s="447" t="s">
        <v>224</v>
      </c>
      <c r="AC2277" s="447" t="s">
        <v>226</v>
      </c>
      <c r="AD2277" s="447" t="s">
        <v>226</v>
      </c>
      <c r="AE2277" s="447" t="s">
        <v>226</v>
      </c>
      <c r="AF2277" s="447" t="s">
        <v>226</v>
      </c>
      <c r="AG2277" s="447" t="s">
        <v>226</v>
      </c>
      <c r="AH2277" s="447" t="s">
        <v>226</v>
      </c>
      <c r="AI2277" s="447" t="s">
        <v>225</v>
      </c>
      <c r="AJ2277" s="447" t="s">
        <v>226</v>
      </c>
      <c r="AK2277" s="447" t="s">
        <v>225</v>
      </c>
      <c r="AL2277" s="447" t="s">
        <v>226</v>
      </c>
      <c r="AM2277" s="447" t="s">
        <v>225</v>
      </c>
      <c r="AN2277" s="447" t="s">
        <v>225</v>
      </c>
      <c r="AO2277" s="447" t="s">
        <v>225</v>
      </c>
      <c r="AP2277" s="447" t="s">
        <v>225</v>
      </c>
      <c r="AQ2277" s="447" t="s">
        <v>225</v>
      </c>
      <c r="AR2277" s="447" t="s">
        <v>225</v>
      </c>
      <c r="AS2277" s="447" t="s">
        <v>293</v>
      </c>
      <c r="AT2277" s="447" t="s">
        <v>293</v>
      </c>
      <c r="AU2277" s="447" t="s">
        <v>293</v>
      </c>
      <c r="AV2277" s="447" t="s">
        <v>293</v>
      </c>
      <c r="AW2277" s="447" t="s">
        <v>293</v>
      </c>
      <c r="AX2277" s="447" t="s">
        <v>293</v>
      </c>
    </row>
    <row r="2278" spans="1:50" x14ac:dyDescent="0.3">
      <c r="A2278" s="447">
        <v>704995</v>
      </c>
      <c r="B2278" s="447" t="s">
        <v>292</v>
      </c>
      <c r="C2278" s="447" t="s">
        <v>226</v>
      </c>
      <c r="D2278" s="447" t="s">
        <v>226</v>
      </c>
      <c r="E2278" s="447" t="s">
        <v>224</v>
      </c>
      <c r="F2278" s="447" t="s">
        <v>226</v>
      </c>
      <c r="G2278" s="447" t="s">
        <v>226</v>
      </c>
      <c r="H2278" s="447" t="s">
        <v>224</v>
      </c>
      <c r="I2278" s="447" t="s">
        <v>226</v>
      </c>
      <c r="J2278" s="447" t="s">
        <v>224</v>
      </c>
      <c r="K2278" s="447" t="s">
        <v>224</v>
      </c>
      <c r="L2278" s="447" t="s">
        <v>224</v>
      </c>
      <c r="M2278" s="447" t="s">
        <v>226</v>
      </c>
      <c r="N2278" s="447" t="s">
        <v>226</v>
      </c>
      <c r="O2278" s="447" t="s">
        <v>226</v>
      </c>
      <c r="P2278" s="447" t="s">
        <v>226</v>
      </c>
      <c r="Q2278" s="447" t="s">
        <v>226</v>
      </c>
      <c r="R2278" s="447" t="s">
        <v>226</v>
      </c>
      <c r="S2278" s="447" t="s">
        <v>225</v>
      </c>
      <c r="T2278" s="447" t="s">
        <v>226</v>
      </c>
      <c r="U2278" s="447" t="s">
        <v>226</v>
      </c>
      <c r="V2278" s="447" t="s">
        <v>226</v>
      </c>
      <c r="W2278" s="447" t="s">
        <v>226</v>
      </c>
      <c r="X2278" s="447" t="s">
        <v>226</v>
      </c>
      <c r="Y2278" s="447" t="s">
        <v>226</v>
      </c>
      <c r="Z2278" s="447" t="s">
        <v>226</v>
      </c>
      <c r="AA2278" s="447" t="s">
        <v>224</v>
      </c>
      <c r="AB2278" s="447" t="s">
        <v>224</v>
      </c>
      <c r="AC2278" s="447" t="s">
        <v>224</v>
      </c>
      <c r="AD2278" s="447" t="s">
        <v>224</v>
      </c>
      <c r="AE2278" s="447" t="s">
        <v>226</v>
      </c>
      <c r="AF2278" s="447" t="s">
        <v>224</v>
      </c>
      <c r="AG2278" s="447" t="s">
        <v>226</v>
      </c>
      <c r="AH2278" s="447" t="s">
        <v>226</v>
      </c>
      <c r="AI2278" s="447" t="s">
        <v>226</v>
      </c>
      <c r="AJ2278" s="447" t="s">
        <v>226</v>
      </c>
      <c r="AK2278" s="447" t="s">
        <v>226</v>
      </c>
      <c r="AL2278" s="447" t="s">
        <v>226</v>
      </c>
      <c r="AM2278" s="447" t="s">
        <v>225</v>
      </c>
      <c r="AN2278" s="447" t="s">
        <v>225</v>
      </c>
      <c r="AO2278" s="447" t="s">
        <v>225</v>
      </c>
      <c r="AP2278" s="447" t="s">
        <v>225</v>
      </c>
      <c r="AQ2278" s="447" t="s">
        <v>225</v>
      </c>
      <c r="AR2278" s="447" t="s">
        <v>225</v>
      </c>
      <c r="AS2278" s="447" t="s">
        <v>293</v>
      </c>
      <c r="AT2278" s="447" t="s">
        <v>293</v>
      </c>
      <c r="AU2278" s="447" t="s">
        <v>293</v>
      </c>
      <c r="AV2278" s="447" t="s">
        <v>293</v>
      </c>
      <c r="AW2278" s="447" t="s">
        <v>293</v>
      </c>
      <c r="AX2278" s="447" t="s">
        <v>293</v>
      </c>
    </row>
    <row r="2279" spans="1:50" x14ac:dyDescent="0.3">
      <c r="A2279" s="447">
        <v>705031</v>
      </c>
      <c r="B2279" s="447" t="s">
        <v>292</v>
      </c>
      <c r="C2279" s="447" t="s">
        <v>226</v>
      </c>
      <c r="D2279" s="447" t="s">
        <v>226</v>
      </c>
      <c r="E2279" s="447" t="s">
        <v>226</v>
      </c>
      <c r="F2279" s="447" t="s">
        <v>226</v>
      </c>
      <c r="G2279" s="447" t="s">
        <v>226</v>
      </c>
      <c r="H2279" s="447" t="s">
        <v>226</v>
      </c>
      <c r="I2279" s="447" t="s">
        <v>226</v>
      </c>
      <c r="J2279" s="447" t="s">
        <v>226</v>
      </c>
      <c r="K2279" s="447" t="s">
        <v>224</v>
      </c>
      <c r="L2279" s="447" t="s">
        <v>224</v>
      </c>
      <c r="M2279" s="447" t="s">
        <v>226</v>
      </c>
      <c r="N2279" s="447" t="s">
        <v>226</v>
      </c>
      <c r="O2279" s="447" t="s">
        <v>224</v>
      </c>
      <c r="P2279" s="447" t="s">
        <v>226</v>
      </c>
      <c r="Q2279" s="447" t="s">
        <v>224</v>
      </c>
      <c r="R2279" s="447" t="s">
        <v>224</v>
      </c>
      <c r="S2279" s="447" t="s">
        <v>224</v>
      </c>
      <c r="T2279" s="447" t="s">
        <v>226</v>
      </c>
      <c r="U2279" s="447" t="s">
        <v>224</v>
      </c>
      <c r="V2279" s="447" t="s">
        <v>226</v>
      </c>
      <c r="W2279" s="447" t="s">
        <v>224</v>
      </c>
      <c r="X2279" s="447" t="s">
        <v>226</v>
      </c>
      <c r="Y2279" s="447" t="s">
        <v>224</v>
      </c>
      <c r="Z2279" s="447" t="s">
        <v>226</v>
      </c>
      <c r="AA2279" s="447" t="s">
        <v>226</v>
      </c>
      <c r="AB2279" s="447" t="s">
        <v>224</v>
      </c>
      <c r="AC2279" s="447" t="s">
        <v>226</v>
      </c>
      <c r="AD2279" s="447" t="s">
        <v>226</v>
      </c>
      <c r="AE2279" s="447" t="s">
        <v>226</v>
      </c>
      <c r="AF2279" s="447" t="s">
        <v>226</v>
      </c>
      <c r="AG2279" s="447" t="s">
        <v>226</v>
      </c>
      <c r="AH2279" s="447" t="s">
        <v>226</v>
      </c>
      <c r="AI2279" s="447" t="s">
        <v>226</v>
      </c>
      <c r="AJ2279" s="447" t="s">
        <v>224</v>
      </c>
      <c r="AK2279" s="447" t="s">
        <v>224</v>
      </c>
      <c r="AL2279" s="447" t="s">
        <v>224</v>
      </c>
      <c r="AM2279" s="447" t="s">
        <v>225</v>
      </c>
      <c r="AN2279" s="447" t="s">
        <v>225</v>
      </c>
      <c r="AO2279" s="447" t="s">
        <v>225</v>
      </c>
      <c r="AP2279" s="447" t="s">
        <v>225</v>
      </c>
      <c r="AQ2279" s="447" t="s">
        <v>225</v>
      </c>
      <c r="AR2279" s="447" t="s">
        <v>225</v>
      </c>
      <c r="AS2279" s="447" t="s">
        <v>293</v>
      </c>
      <c r="AT2279" s="447" t="s">
        <v>293</v>
      </c>
      <c r="AU2279" s="447" t="s">
        <v>293</v>
      </c>
      <c r="AV2279" s="447" t="s">
        <v>293</v>
      </c>
      <c r="AW2279" s="447" t="s">
        <v>293</v>
      </c>
      <c r="AX2279" s="447" t="s">
        <v>293</v>
      </c>
    </row>
    <row r="2280" spans="1:50" x14ac:dyDescent="0.3">
      <c r="A2280" s="447">
        <v>705035</v>
      </c>
      <c r="B2280" s="447" t="s">
        <v>292</v>
      </c>
      <c r="C2280" s="447" t="s">
        <v>226</v>
      </c>
      <c r="D2280" s="447" t="s">
        <v>224</v>
      </c>
      <c r="E2280" s="447" t="s">
        <v>226</v>
      </c>
      <c r="F2280" s="447" t="s">
        <v>226</v>
      </c>
      <c r="G2280" s="447" t="s">
        <v>224</v>
      </c>
      <c r="H2280" s="447" t="s">
        <v>224</v>
      </c>
      <c r="I2280" s="447" t="s">
        <v>226</v>
      </c>
      <c r="J2280" s="447" t="s">
        <v>226</v>
      </c>
      <c r="K2280" s="447" t="s">
        <v>226</v>
      </c>
      <c r="L2280" s="447" t="s">
        <v>226</v>
      </c>
      <c r="M2280" s="447" t="s">
        <v>226</v>
      </c>
      <c r="N2280" s="447" t="s">
        <v>226</v>
      </c>
      <c r="O2280" s="447" t="s">
        <v>226</v>
      </c>
      <c r="P2280" s="447" t="s">
        <v>226</v>
      </c>
      <c r="Q2280" s="447" t="s">
        <v>226</v>
      </c>
      <c r="R2280" s="447" t="s">
        <v>226</v>
      </c>
      <c r="S2280" s="447" t="s">
        <v>225</v>
      </c>
      <c r="T2280" s="447" t="s">
        <v>226</v>
      </c>
      <c r="U2280" s="447" t="s">
        <v>224</v>
      </c>
      <c r="V2280" s="447" t="s">
        <v>226</v>
      </c>
      <c r="W2280" s="447" t="s">
        <v>226</v>
      </c>
      <c r="X2280" s="447" t="s">
        <v>224</v>
      </c>
      <c r="Y2280" s="447" t="s">
        <v>226</v>
      </c>
      <c r="Z2280" s="447" t="s">
        <v>226</v>
      </c>
      <c r="AA2280" s="447" t="s">
        <v>226</v>
      </c>
      <c r="AB2280" s="447" t="s">
        <v>226</v>
      </c>
      <c r="AC2280" s="447" t="s">
        <v>226</v>
      </c>
      <c r="AD2280" s="447" t="s">
        <v>226</v>
      </c>
      <c r="AE2280" s="447" t="s">
        <v>226</v>
      </c>
      <c r="AF2280" s="447" t="s">
        <v>226</v>
      </c>
      <c r="AG2280" s="447" t="s">
        <v>226</v>
      </c>
      <c r="AH2280" s="447" t="s">
        <v>226</v>
      </c>
      <c r="AI2280" s="447" t="s">
        <v>226</v>
      </c>
      <c r="AJ2280" s="447" t="s">
        <v>226</v>
      </c>
      <c r="AK2280" s="447" t="s">
        <v>226</v>
      </c>
      <c r="AL2280" s="447" t="s">
        <v>226</v>
      </c>
      <c r="AM2280" s="447" t="s">
        <v>225</v>
      </c>
      <c r="AN2280" s="447" t="s">
        <v>225</v>
      </c>
      <c r="AO2280" s="447" t="s">
        <v>225</v>
      </c>
      <c r="AP2280" s="447" t="s">
        <v>225</v>
      </c>
      <c r="AQ2280" s="447" t="s">
        <v>225</v>
      </c>
      <c r="AR2280" s="447" t="s">
        <v>225</v>
      </c>
      <c r="AS2280" s="447" t="s">
        <v>293</v>
      </c>
      <c r="AT2280" s="447" t="s">
        <v>293</v>
      </c>
      <c r="AU2280" s="447" t="s">
        <v>293</v>
      </c>
      <c r="AV2280" s="447" t="s">
        <v>293</v>
      </c>
      <c r="AW2280" s="447" t="s">
        <v>293</v>
      </c>
      <c r="AX2280" s="447" t="s">
        <v>293</v>
      </c>
    </row>
    <row r="2281" spans="1:50" x14ac:dyDescent="0.3">
      <c r="A2281" s="447">
        <v>705076</v>
      </c>
      <c r="B2281" s="447" t="s">
        <v>292</v>
      </c>
      <c r="C2281" s="447" t="s">
        <v>226</v>
      </c>
      <c r="D2281" s="447" t="s">
        <v>224</v>
      </c>
      <c r="E2281" s="447" t="s">
        <v>224</v>
      </c>
      <c r="F2281" s="447" t="s">
        <v>224</v>
      </c>
      <c r="G2281" s="447" t="s">
        <v>224</v>
      </c>
      <c r="H2281" s="447" t="s">
        <v>224</v>
      </c>
      <c r="I2281" s="447" t="s">
        <v>226</v>
      </c>
      <c r="J2281" s="447" t="s">
        <v>226</v>
      </c>
      <c r="K2281" s="447" t="s">
        <v>224</v>
      </c>
      <c r="L2281" s="447" t="s">
        <v>224</v>
      </c>
      <c r="M2281" s="447" t="s">
        <v>226</v>
      </c>
      <c r="N2281" s="447" t="s">
        <v>224</v>
      </c>
      <c r="O2281" s="447" t="s">
        <v>224</v>
      </c>
      <c r="P2281" s="447" t="s">
        <v>226</v>
      </c>
      <c r="Q2281" s="447" t="s">
        <v>226</v>
      </c>
      <c r="R2281" s="447" t="s">
        <v>226</v>
      </c>
      <c r="S2281" s="447" t="s">
        <v>224</v>
      </c>
      <c r="T2281" s="447" t="s">
        <v>224</v>
      </c>
      <c r="U2281" s="447" t="s">
        <v>226</v>
      </c>
      <c r="V2281" s="447" t="s">
        <v>226</v>
      </c>
      <c r="W2281" s="447" t="s">
        <v>226</v>
      </c>
      <c r="X2281" s="447" t="s">
        <v>226</v>
      </c>
      <c r="Y2281" s="447" t="s">
        <v>224</v>
      </c>
      <c r="Z2281" s="447" t="s">
        <v>226</v>
      </c>
      <c r="AA2281" s="447" t="s">
        <v>226</v>
      </c>
      <c r="AB2281" s="447" t="s">
        <v>226</v>
      </c>
      <c r="AC2281" s="447" t="s">
        <v>226</v>
      </c>
      <c r="AD2281" s="447" t="s">
        <v>224</v>
      </c>
      <c r="AE2281" s="447" t="s">
        <v>226</v>
      </c>
      <c r="AF2281" s="447" t="s">
        <v>226</v>
      </c>
      <c r="AG2281" s="447" t="s">
        <v>226</v>
      </c>
      <c r="AH2281" s="447" t="s">
        <v>226</v>
      </c>
      <c r="AI2281" s="447" t="s">
        <v>226</v>
      </c>
      <c r="AJ2281" s="447" t="s">
        <v>226</v>
      </c>
      <c r="AK2281" s="447" t="s">
        <v>226</v>
      </c>
      <c r="AL2281" s="447" t="s">
        <v>226</v>
      </c>
      <c r="AM2281" s="447" t="s">
        <v>225</v>
      </c>
      <c r="AN2281" s="447" t="s">
        <v>225</v>
      </c>
      <c r="AO2281" s="447" t="s">
        <v>225</v>
      </c>
      <c r="AP2281" s="447" t="s">
        <v>225</v>
      </c>
      <c r="AQ2281" s="447" t="s">
        <v>225</v>
      </c>
      <c r="AR2281" s="447" t="s">
        <v>225</v>
      </c>
      <c r="AS2281" s="447" t="s">
        <v>293</v>
      </c>
      <c r="AT2281" s="447" t="s">
        <v>293</v>
      </c>
      <c r="AU2281" s="447" t="s">
        <v>293</v>
      </c>
      <c r="AV2281" s="447" t="s">
        <v>293</v>
      </c>
      <c r="AW2281" s="447" t="s">
        <v>293</v>
      </c>
      <c r="AX2281" s="447" t="s">
        <v>293</v>
      </c>
    </row>
    <row r="2282" spans="1:50" x14ac:dyDescent="0.3">
      <c r="A2282" s="447">
        <v>705103</v>
      </c>
      <c r="B2282" s="447" t="s">
        <v>292</v>
      </c>
      <c r="C2282" s="447" t="s">
        <v>226</v>
      </c>
      <c r="D2282" s="447" t="s">
        <v>226</v>
      </c>
      <c r="E2282" s="447" t="s">
        <v>224</v>
      </c>
      <c r="F2282" s="447" t="s">
        <v>226</v>
      </c>
      <c r="G2282" s="447" t="s">
        <v>226</v>
      </c>
      <c r="H2282" s="447" t="s">
        <v>224</v>
      </c>
      <c r="I2282" s="447" t="s">
        <v>226</v>
      </c>
      <c r="J2282" s="447" t="s">
        <v>226</v>
      </c>
      <c r="K2282" s="447" t="s">
        <v>226</v>
      </c>
      <c r="L2282" s="447" t="s">
        <v>224</v>
      </c>
      <c r="M2282" s="447" t="s">
        <v>226</v>
      </c>
      <c r="N2282" s="447" t="s">
        <v>224</v>
      </c>
      <c r="O2282" s="447" t="s">
        <v>224</v>
      </c>
      <c r="P2282" s="447" t="s">
        <v>224</v>
      </c>
      <c r="Q2282" s="447" t="s">
        <v>226</v>
      </c>
      <c r="R2282" s="447" t="s">
        <v>226</v>
      </c>
      <c r="S2282" s="447" t="s">
        <v>226</v>
      </c>
      <c r="T2282" s="447" t="s">
        <v>226</v>
      </c>
      <c r="U2282" s="447" t="s">
        <v>226</v>
      </c>
      <c r="V2282" s="447" t="s">
        <v>226</v>
      </c>
      <c r="W2282" s="447" t="s">
        <v>225</v>
      </c>
      <c r="X2282" s="447" t="s">
        <v>226</v>
      </c>
      <c r="Y2282" s="447" t="s">
        <v>224</v>
      </c>
      <c r="Z2282" s="447" t="s">
        <v>226</v>
      </c>
      <c r="AA2282" s="447" t="s">
        <v>226</v>
      </c>
      <c r="AB2282" s="447" t="s">
        <v>226</v>
      </c>
      <c r="AC2282" s="447" t="s">
        <v>226</v>
      </c>
      <c r="AD2282" s="447" t="s">
        <v>226</v>
      </c>
      <c r="AE2282" s="447" t="s">
        <v>226</v>
      </c>
      <c r="AF2282" s="447" t="s">
        <v>226</v>
      </c>
      <c r="AG2282" s="447" t="s">
        <v>226</v>
      </c>
      <c r="AH2282" s="447" t="s">
        <v>226</v>
      </c>
      <c r="AI2282" s="447" t="s">
        <v>226</v>
      </c>
      <c r="AJ2282" s="447" t="s">
        <v>226</v>
      </c>
      <c r="AK2282" s="447" t="s">
        <v>226</v>
      </c>
      <c r="AL2282" s="447" t="s">
        <v>226</v>
      </c>
      <c r="AM2282" s="447" t="s">
        <v>225</v>
      </c>
      <c r="AN2282" s="447" t="s">
        <v>225</v>
      </c>
      <c r="AO2282" s="447" t="s">
        <v>225</v>
      </c>
      <c r="AP2282" s="447" t="s">
        <v>225</v>
      </c>
      <c r="AQ2282" s="447" t="s">
        <v>225</v>
      </c>
      <c r="AR2282" s="447" t="s">
        <v>225</v>
      </c>
      <c r="AS2282" s="447" t="s">
        <v>293</v>
      </c>
      <c r="AT2282" s="447" t="s">
        <v>293</v>
      </c>
      <c r="AU2282" s="447" t="s">
        <v>293</v>
      </c>
      <c r="AV2282" s="447" t="s">
        <v>293</v>
      </c>
      <c r="AW2282" s="447" t="s">
        <v>293</v>
      </c>
      <c r="AX2282" s="447" t="s">
        <v>293</v>
      </c>
    </row>
    <row r="2283" spans="1:50" x14ac:dyDescent="0.3">
      <c r="A2283" s="447">
        <v>705342</v>
      </c>
      <c r="B2283" s="447" t="s">
        <v>292</v>
      </c>
      <c r="C2283" s="447" t="s">
        <v>226</v>
      </c>
      <c r="D2283" s="447" t="s">
        <v>226</v>
      </c>
      <c r="E2283" s="447" t="s">
        <v>226</v>
      </c>
      <c r="F2283" s="447" t="s">
        <v>224</v>
      </c>
      <c r="G2283" s="447" t="s">
        <v>224</v>
      </c>
      <c r="H2283" s="447" t="s">
        <v>226</v>
      </c>
      <c r="I2283" s="447" t="s">
        <v>224</v>
      </c>
      <c r="J2283" s="447" t="s">
        <v>224</v>
      </c>
      <c r="K2283" s="447" t="s">
        <v>224</v>
      </c>
      <c r="L2283" s="447" t="s">
        <v>224</v>
      </c>
      <c r="M2283" s="447" t="s">
        <v>224</v>
      </c>
      <c r="N2283" s="447" t="s">
        <v>226</v>
      </c>
      <c r="O2283" s="447" t="s">
        <v>226</v>
      </c>
      <c r="P2283" s="447" t="s">
        <v>226</v>
      </c>
      <c r="Q2283" s="447" t="s">
        <v>226</v>
      </c>
      <c r="R2283" s="447" t="s">
        <v>226</v>
      </c>
      <c r="S2283" s="447" t="s">
        <v>226</v>
      </c>
      <c r="T2283" s="447" t="s">
        <v>226</v>
      </c>
      <c r="U2283" s="447" t="s">
        <v>226</v>
      </c>
      <c r="V2283" s="447" t="s">
        <v>226</v>
      </c>
      <c r="W2283" s="447" t="s">
        <v>226</v>
      </c>
      <c r="X2283" s="447" t="s">
        <v>226</v>
      </c>
      <c r="Y2283" s="447" t="s">
        <v>226</v>
      </c>
      <c r="Z2283" s="447" t="s">
        <v>226</v>
      </c>
      <c r="AA2283" s="447" t="s">
        <v>226</v>
      </c>
      <c r="AB2283" s="447" t="s">
        <v>226</v>
      </c>
      <c r="AC2283" s="447" t="s">
        <v>226</v>
      </c>
      <c r="AD2283" s="447" t="s">
        <v>226</v>
      </c>
      <c r="AE2283" s="447" t="s">
        <v>224</v>
      </c>
      <c r="AF2283" s="447" t="s">
        <v>226</v>
      </c>
      <c r="AG2283" s="447" t="s">
        <v>226</v>
      </c>
      <c r="AH2283" s="447" t="s">
        <v>226</v>
      </c>
      <c r="AI2283" s="447" t="s">
        <v>226</v>
      </c>
      <c r="AJ2283" s="447" t="s">
        <v>226</v>
      </c>
      <c r="AK2283" s="447" t="s">
        <v>226</v>
      </c>
      <c r="AL2283" s="447" t="s">
        <v>226</v>
      </c>
      <c r="AM2283" s="447" t="s">
        <v>225</v>
      </c>
      <c r="AN2283" s="447" t="s">
        <v>225</v>
      </c>
      <c r="AO2283" s="447" t="s">
        <v>225</v>
      </c>
      <c r="AP2283" s="447" t="s">
        <v>225</v>
      </c>
      <c r="AQ2283" s="447" t="s">
        <v>225</v>
      </c>
      <c r="AR2283" s="447" t="s">
        <v>225</v>
      </c>
      <c r="AS2283" s="447" t="s">
        <v>293</v>
      </c>
      <c r="AT2283" s="447" t="s">
        <v>293</v>
      </c>
      <c r="AU2283" s="447" t="s">
        <v>293</v>
      </c>
      <c r="AV2283" s="447" t="s">
        <v>293</v>
      </c>
      <c r="AW2283" s="447" t="s">
        <v>293</v>
      </c>
      <c r="AX2283" s="447" t="s">
        <v>293</v>
      </c>
    </row>
    <row r="2284" spans="1:50" x14ac:dyDescent="0.3">
      <c r="A2284" s="447">
        <v>705513</v>
      </c>
      <c r="B2284" s="447" t="s">
        <v>292</v>
      </c>
      <c r="C2284" s="447" t="s">
        <v>226</v>
      </c>
      <c r="D2284" s="447" t="s">
        <v>224</v>
      </c>
      <c r="E2284" s="447" t="s">
        <v>224</v>
      </c>
      <c r="F2284" s="447" t="s">
        <v>226</v>
      </c>
      <c r="G2284" s="447" t="s">
        <v>224</v>
      </c>
      <c r="H2284" s="447" t="s">
        <v>226</v>
      </c>
      <c r="I2284" s="447" t="s">
        <v>226</v>
      </c>
      <c r="J2284" s="447" t="s">
        <v>226</v>
      </c>
      <c r="K2284" s="447" t="s">
        <v>224</v>
      </c>
      <c r="L2284" s="447" t="s">
        <v>224</v>
      </c>
      <c r="M2284" s="447" t="s">
        <v>224</v>
      </c>
      <c r="N2284" s="447" t="s">
        <v>226</v>
      </c>
      <c r="O2284" s="447" t="s">
        <v>224</v>
      </c>
      <c r="P2284" s="447" t="s">
        <v>226</v>
      </c>
      <c r="Q2284" s="447" t="s">
        <v>226</v>
      </c>
      <c r="R2284" s="447" t="s">
        <v>226</v>
      </c>
      <c r="S2284" s="447" t="s">
        <v>224</v>
      </c>
      <c r="T2284" s="447" t="s">
        <v>226</v>
      </c>
      <c r="U2284" s="447" t="s">
        <v>224</v>
      </c>
      <c r="V2284" s="447" t="s">
        <v>226</v>
      </c>
      <c r="W2284" s="447" t="s">
        <v>224</v>
      </c>
      <c r="X2284" s="447" t="s">
        <v>226</v>
      </c>
      <c r="Y2284" s="447" t="s">
        <v>226</v>
      </c>
      <c r="Z2284" s="447" t="s">
        <v>226</v>
      </c>
      <c r="AA2284" s="447" t="s">
        <v>224</v>
      </c>
      <c r="AB2284" s="447" t="s">
        <v>226</v>
      </c>
      <c r="AC2284" s="447" t="s">
        <v>226</v>
      </c>
      <c r="AD2284" s="447" t="s">
        <v>224</v>
      </c>
      <c r="AE2284" s="447" t="s">
        <v>224</v>
      </c>
      <c r="AF2284" s="447" t="s">
        <v>224</v>
      </c>
      <c r="AG2284" s="447" t="s">
        <v>226</v>
      </c>
      <c r="AH2284" s="447" t="s">
        <v>226</v>
      </c>
      <c r="AI2284" s="447" t="s">
        <v>226</v>
      </c>
      <c r="AJ2284" s="447" t="s">
        <v>226</v>
      </c>
      <c r="AK2284" s="447" t="s">
        <v>226</v>
      </c>
      <c r="AL2284" s="447" t="s">
        <v>226</v>
      </c>
      <c r="AM2284" s="447" t="s">
        <v>225</v>
      </c>
      <c r="AN2284" s="447" t="s">
        <v>225</v>
      </c>
      <c r="AO2284" s="447" t="s">
        <v>225</v>
      </c>
      <c r="AP2284" s="447" t="s">
        <v>225</v>
      </c>
      <c r="AQ2284" s="447" t="s">
        <v>225</v>
      </c>
      <c r="AR2284" s="447" t="s">
        <v>225</v>
      </c>
      <c r="AS2284" s="447" t="s">
        <v>293</v>
      </c>
      <c r="AT2284" s="447" t="s">
        <v>293</v>
      </c>
      <c r="AU2284" s="447" t="s">
        <v>293</v>
      </c>
      <c r="AV2284" s="447" t="s">
        <v>293</v>
      </c>
      <c r="AW2284" s="447" t="s">
        <v>293</v>
      </c>
      <c r="AX2284" s="447" t="s">
        <v>293</v>
      </c>
    </row>
    <row r="2285" spans="1:50" x14ac:dyDescent="0.3">
      <c r="A2285" s="447">
        <v>705665</v>
      </c>
      <c r="B2285" s="447" t="s">
        <v>292</v>
      </c>
      <c r="C2285" s="447" t="s">
        <v>226</v>
      </c>
      <c r="D2285" s="447" t="s">
        <v>226</v>
      </c>
      <c r="E2285" s="447" t="s">
        <v>226</v>
      </c>
      <c r="F2285" s="447" t="s">
        <v>226</v>
      </c>
      <c r="G2285" s="447" t="s">
        <v>226</v>
      </c>
      <c r="H2285" s="447" t="s">
        <v>224</v>
      </c>
      <c r="I2285" s="447" t="s">
        <v>226</v>
      </c>
      <c r="J2285" s="447" t="s">
        <v>226</v>
      </c>
      <c r="K2285" s="447" t="s">
        <v>226</v>
      </c>
      <c r="L2285" s="447" t="s">
        <v>226</v>
      </c>
      <c r="M2285" s="447" t="s">
        <v>226</v>
      </c>
      <c r="N2285" s="447" t="s">
        <v>224</v>
      </c>
      <c r="O2285" s="447" t="s">
        <v>224</v>
      </c>
      <c r="P2285" s="447" t="s">
        <v>226</v>
      </c>
      <c r="Q2285" s="447" t="s">
        <v>226</v>
      </c>
      <c r="R2285" s="447" t="s">
        <v>224</v>
      </c>
      <c r="S2285" s="447" t="s">
        <v>224</v>
      </c>
      <c r="T2285" s="447" t="s">
        <v>224</v>
      </c>
      <c r="U2285" s="447" t="s">
        <v>224</v>
      </c>
      <c r="V2285" s="447" t="s">
        <v>226</v>
      </c>
      <c r="W2285" s="447" t="s">
        <v>224</v>
      </c>
      <c r="X2285" s="447" t="s">
        <v>226</v>
      </c>
      <c r="Y2285" s="447" t="s">
        <v>224</v>
      </c>
      <c r="Z2285" s="447" t="s">
        <v>224</v>
      </c>
      <c r="AA2285" s="447" t="s">
        <v>226</v>
      </c>
      <c r="AB2285" s="447" t="s">
        <v>226</v>
      </c>
      <c r="AC2285" s="447" t="s">
        <v>226</v>
      </c>
      <c r="AD2285" s="447" t="s">
        <v>226</v>
      </c>
      <c r="AE2285" s="447" t="s">
        <v>226</v>
      </c>
      <c r="AF2285" s="447" t="s">
        <v>226</v>
      </c>
      <c r="AG2285" s="447" t="s">
        <v>226</v>
      </c>
      <c r="AH2285" s="447" t="s">
        <v>226</v>
      </c>
      <c r="AI2285" s="447" t="s">
        <v>225</v>
      </c>
      <c r="AJ2285" s="447" t="s">
        <v>226</v>
      </c>
      <c r="AK2285" s="447" t="s">
        <v>226</v>
      </c>
      <c r="AL2285" s="447" t="s">
        <v>226</v>
      </c>
      <c r="AM2285" s="447" t="s">
        <v>225</v>
      </c>
      <c r="AN2285" s="447" t="s">
        <v>225</v>
      </c>
      <c r="AO2285" s="447" t="s">
        <v>225</v>
      </c>
      <c r="AP2285" s="447" t="s">
        <v>225</v>
      </c>
      <c r="AQ2285" s="447" t="s">
        <v>225</v>
      </c>
      <c r="AR2285" s="447" t="s">
        <v>225</v>
      </c>
      <c r="AS2285" s="447" t="s">
        <v>293</v>
      </c>
      <c r="AT2285" s="447" t="s">
        <v>293</v>
      </c>
      <c r="AU2285" s="447" t="s">
        <v>293</v>
      </c>
      <c r="AV2285" s="447" t="s">
        <v>293</v>
      </c>
      <c r="AW2285" s="447" t="s">
        <v>293</v>
      </c>
      <c r="AX2285" s="447" t="s">
        <v>293</v>
      </c>
    </row>
    <row r="2286" spans="1:50" x14ac:dyDescent="0.3">
      <c r="A2286" s="447">
        <v>705794</v>
      </c>
      <c r="B2286" s="447" t="s">
        <v>292</v>
      </c>
      <c r="C2286" s="447" t="s">
        <v>226</v>
      </c>
      <c r="D2286" s="447" t="s">
        <v>224</v>
      </c>
      <c r="E2286" s="447" t="s">
        <v>224</v>
      </c>
      <c r="F2286" s="447" t="s">
        <v>226</v>
      </c>
      <c r="G2286" s="447" t="s">
        <v>224</v>
      </c>
      <c r="H2286" s="447" t="s">
        <v>226</v>
      </c>
      <c r="I2286" s="447" t="s">
        <v>226</v>
      </c>
      <c r="J2286" s="447" t="s">
        <v>226</v>
      </c>
      <c r="K2286" s="447" t="s">
        <v>226</v>
      </c>
      <c r="L2286" s="447" t="s">
        <v>226</v>
      </c>
      <c r="M2286" s="447" t="s">
        <v>226</v>
      </c>
      <c r="N2286" s="447" t="s">
        <v>226</v>
      </c>
      <c r="O2286" s="447" t="s">
        <v>224</v>
      </c>
      <c r="P2286" s="447" t="s">
        <v>226</v>
      </c>
      <c r="Q2286" s="447" t="s">
        <v>226</v>
      </c>
      <c r="R2286" s="447" t="s">
        <v>226</v>
      </c>
      <c r="S2286" s="447" t="s">
        <v>226</v>
      </c>
      <c r="T2286" s="447" t="s">
        <v>226</v>
      </c>
      <c r="U2286" s="447" t="s">
        <v>226</v>
      </c>
      <c r="V2286" s="447" t="s">
        <v>226</v>
      </c>
      <c r="W2286" s="447" t="s">
        <v>226</v>
      </c>
      <c r="X2286" s="447" t="s">
        <v>224</v>
      </c>
      <c r="Y2286" s="447" t="s">
        <v>226</v>
      </c>
      <c r="Z2286" s="447" t="s">
        <v>226</v>
      </c>
      <c r="AA2286" s="447" t="s">
        <v>226</v>
      </c>
      <c r="AB2286" s="447" t="s">
        <v>226</v>
      </c>
      <c r="AC2286" s="447" t="s">
        <v>226</v>
      </c>
      <c r="AD2286" s="447" t="s">
        <v>225</v>
      </c>
      <c r="AE2286" s="447" t="s">
        <v>226</v>
      </c>
      <c r="AF2286" s="447" t="s">
        <v>226</v>
      </c>
      <c r="AG2286" s="447" t="s">
        <v>226</v>
      </c>
      <c r="AH2286" s="447" t="s">
        <v>226</v>
      </c>
      <c r="AI2286" s="447" t="s">
        <v>226</v>
      </c>
      <c r="AJ2286" s="447" t="s">
        <v>226</v>
      </c>
      <c r="AK2286" s="447" t="s">
        <v>226</v>
      </c>
      <c r="AL2286" s="447" t="s">
        <v>226</v>
      </c>
      <c r="AM2286" s="447" t="s">
        <v>225</v>
      </c>
      <c r="AN2286" s="447" t="s">
        <v>225</v>
      </c>
      <c r="AO2286" s="447" t="s">
        <v>225</v>
      </c>
      <c r="AP2286" s="447" t="s">
        <v>225</v>
      </c>
      <c r="AQ2286" s="447" t="s">
        <v>225</v>
      </c>
      <c r="AR2286" s="447" t="s">
        <v>225</v>
      </c>
      <c r="AS2286" s="447" t="s">
        <v>293</v>
      </c>
      <c r="AT2286" s="447" t="s">
        <v>293</v>
      </c>
      <c r="AU2286" s="447" t="s">
        <v>293</v>
      </c>
      <c r="AV2286" s="447" t="s">
        <v>293</v>
      </c>
      <c r="AW2286" s="447" t="s">
        <v>293</v>
      </c>
      <c r="AX2286" s="447" t="s">
        <v>293</v>
      </c>
    </row>
    <row r="2287" spans="1:50" x14ac:dyDescent="0.3">
      <c r="A2287" s="447">
        <v>705861</v>
      </c>
      <c r="B2287" s="447" t="s">
        <v>292</v>
      </c>
      <c r="C2287" s="447" t="s">
        <v>226</v>
      </c>
      <c r="D2287" s="447" t="s">
        <v>226</v>
      </c>
      <c r="E2287" s="447" t="s">
        <v>226</v>
      </c>
      <c r="F2287" s="447" t="s">
        <v>226</v>
      </c>
      <c r="G2287" s="447" t="s">
        <v>224</v>
      </c>
      <c r="H2287" s="447" t="s">
        <v>224</v>
      </c>
      <c r="I2287" s="447" t="s">
        <v>226</v>
      </c>
      <c r="J2287" s="447" t="s">
        <v>226</v>
      </c>
      <c r="K2287" s="447" t="s">
        <v>226</v>
      </c>
      <c r="L2287" s="447" t="s">
        <v>226</v>
      </c>
      <c r="M2287" s="447" t="s">
        <v>226</v>
      </c>
      <c r="N2287" s="447" t="s">
        <v>224</v>
      </c>
      <c r="O2287" s="447" t="s">
        <v>224</v>
      </c>
      <c r="P2287" s="447" t="s">
        <v>226</v>
      </c>
      <c r="Q2287" s="447" t="s">
        <v>226</v>
      </c>
      <c r="R2287" s="447" t="s">
        <v>226</v>
      </c>
      <c r="S2287" s="447" t="s">
        <v>224</v>
      </c>
      <c r="T2287" s="447" t="s">
        <v>224</v>
      </c>
      <c r="U2287" s="447" t="s">
        <v>226</v>
      </c>
      <c r="V2287" s="447" t="s">
        <v>226</v>
      </c>
      <c r="W2287" s="447" t="s">
        <v>224</v>
      </c>
      <c r="X2287" s="447" t="s">
        <v>224</v>
      </c>
      <c r="Y2287" s="447" t="s">
        <v>226</v>
      </c>
      <c r="Z2287" s="447" t="s">
        <v>224</v>
      </c>
      <c r="AA2287" s="447" t="s">
        <v>226</v>
      </c>
      <c r="AB2287" s="447" t="s">
        <v>224</v>
      </c>
      <c r="AC2287" s="447" t="s">
        <v>226</v>
      </c>
      <c r="AD2287" s="447" t="s">
        <v>226</v>
      </c>
      <c r="AE2287" s="447" t="s">
        <v>226</v>
      </c>
      <c r="AF2287" s="447" t="s">
        <v>226</v>
      </c>
      <c r="AG2287" s="447" t="s">
        <v>226</v>
      </c>
      <c r="AH2287" s="447" t="s">
        <v>226</v>
      </c>
      <c r="AI2287" s="447" t="s">
        <v>226</v>
      </c>
      <c r="AJ2287" s="447" t="s">
        <v>226</v>
      </c>
      <c r="AK2287" s="447" t="s">
        <v>226</v>
      </c>
      <c r="AL2287" s="447" t="s">
        <v>226</v>
      </c>
      <c r="AM2287" s="447" t="s">
        <v>225</v>
      </c>
      <c r="AN2287" s="447" t="s">
        <v>225</v>
      </c>
      <c r="AO2287" s="447" t="s">
        <v>225</v>
      </c>
      <c r="AP2287" s="447" t="s">
        <v>225</v>
      </c>
      <c r="AQ2287" s="447" t="s">
        <v>225</v>
      </c>
      <c r="AR2287" s="447" t="s">
        <v>225</v>
      </c>
      <c r="AS2287" s="447" t="s">
        <v>293</v>
      </c>
      <c r="AT2287" s="447" t="s">
        <v>293</v>
      </c>
      <c r="AU2287" s="447" t="s">
        <v>293</v>
      </c>
      <c r="AV2287" s="447" t="s">
        <v>293</v>
      </c>
      <c r="AW2287" s="447" t="s">
        <v>293</v>
      </c>
      <c r="AX2287" s="447" t="s">
        <v>293</v>
      </c>
    </row>
    <row r="2288" spans="1:50" x14ac:dyDescent="0.3">
      <c r="A2288" s="447">
        <v>706026</v>
      </c>
      <c r="B2288" s="447" t="s">
        <v>292</v>
      </c>
      <c r="C2288" s="447" t="s">
        <v>226</v>
      </c>
      <c r="D2288" s="447" t="s">
        <v>226</v>
      </c>
      <c r="E2288" s="447" t="s">
        <v>226</v>
      </c>
      <c r="F2288" s="447" t="s">
        <v>226</v>
      </c>
      <c r="G2288" s="447" t="s">
        <v>226</v>
      </c>
      <c r="H2288" s="447" t="s">
        <v>226</v>
      </c>
      <c r="I2288" s="447" t="s">
        <v>226</v>
      </c>
      <c r="J2288" s="447" t="s">
        <v>226</v>
      </c>
      <c r="K2288" s="447" t="s">
        <v>226</v>
      </c>
      <c r="L2288" s="447" t="s">
        <v>226</v>
      </c>
      <c r="M2288" s="447" t="s">
        <v>226</v>
      </c>
      <c r="N2288" s="447" t="s">
        <v>226</v>
      </c>
      <c r="O2288" s="447" t="s">
        <v>224</v>
      </c>
      <c r="P2288" s="447" t="s">
        <v>226</v>
      </c>
      <c r="Q2288" s="447" t="s">
        <v>226</v>
      </c>
      <c r="R2288" s="447" t="s">
        <v>224</v>
      </c>
      <c r="S2288" s="447" t="s">
        <v>226</v>
      </c>
      <c r="T2288" s="447" t="s">
        <v>226</v>
      </c>
      <c r="U2288" s="447" t="s">
        <v>226</v>
      </c>
      <c r="V2288" s="447" t="s">
        <v>226</v>
      </c>
      <c r="W2288" s="447" t="s">
        <v>226</v>
      </c>
      <c r="X2288" s="447" t="s">
        <v>226</v>
      </c>
      <c r="Y2288" s="447" t="s">
        <v>226</v>
      </c>
      <c r="Z2288" s="447" t="s">
        <v>224</v>
      </c>
      <c r="AA2288" s="447" t="s">
        <v>226</v>
      </c>
      <c r="AB2288" s="447" t="s">
        <v>226</v>
      </c>
      <c r="AC2288" s="447" t="s">
        <v>226</v>
      </c>
      <c r="AD2288" s="447" t="s">
        <v>226</v>
      </c>
      <c r="AE2288" s="447" t="s">
        <v>224</v>
      </c>
      <c r="AF2288" s="447" t="s">
        <v>226</v>
      </c>
      <c r="AG2288" s="447" t="s">
        <v>226</v>
      </c>
      <c r="AH2288" s="447" t="s">
        <v>226</v>
      </c>
      <c r="AI2288" s="447" t="s">
        <v>225</v>
      </c>
      <c r="AJ2288" s="447" t="s">
        <v>226</v>
      </c>
      <c r="AK2288" s="447" t="s">
        <v>226</v>
      </c>
      <c r="AL2288" s="447" t="s">
        <v>226</v>
      </c>
      <c r="AM2288" s="447" t="s">
        <v>225</v>
      </c>
      <c r="AN2288" s="447" t="s">
        <v>225</v>
      </c>
      <c r="AO2288" s="447" t="s">
        <v>225</v>
      </c>
      <c r="AP2288" s="447" t="s">
        <v>225</v>
      </c>
      <c r="AQ2288" s="447" t="s">
        <v>225</v>
      </c>
      <c r="AR2288" s="447" t="s">
        <v>225</v>
      </c>
      <c r="AS2288" s="447" t="s">
        <v>293</v>
      </c>
      <c r="AT2288" s="447" t="s">
        <v>293</v>
      </c>
      <c r="AU2288" s="447" t="s">
        <v>293</v>
      </c>
      <c r="AV2288" s="447" t="s">
        <v>293</v>
      </c>
      <c r="AW2288" s="447" t="s">
        <v>293</v>
      </c>
      <c r="AX2288" s="447" t="s">
        <v>293</v>
      </c>
    </row>
    <row r="2289" spans="1:50" x14ac:dyDescent="0.3">
      <c r="A2289" s="447">
        <v>706051</v>
      </c>
      <c r="B2289" s="447" t="s">
        <v>292</v>
      </c>
      <c r="C2289" s="447" t="s">
        <v>226</v>
      </c>
      <c r="D2289" s="447" t="s">
        <v>226</v>
      </c>
      <c r="E2289" s="447" t="s">
        <v>224</v>
      </c>
      <c r="F2289" s="447" t="s">
        <v>226</v>
      </c>
      <c r="G2289" s="447" t="s">
        <v>226</v>
      </c>
      <c r="H2289" s="447" t="s">
        <v>226</v>
      </c>
      <c r="I2289" s="447" t="s">
        <v>226</v>
      </c>
      <c r="J2289" s="447" t="s">
        <v>226</v>
      </c>
      <c r="K2289" s="447" t="s">
        <v>226</v>
      </c>
      <c r="L2289" s="447" t="s">
        <v>224</v>
      </c>
      <c r="M2289" s="447" t="s">
        <v>226</v>
      </c>
      <c r="N2289" s="447" t="s">
        <v>224</v>
      </c>
      <c r="O2289" s="447" t="s">
        <v>226</v>
      </c>
      <c r="P2289" s="447" t="s">
        <v>226</v>
      </c>
      <c r="Q2289" s="447" t="s">
        <v>226</v>
      </c>
      <c r="R2289" s="447" t="s">
        <v>226</v>
      </c>
      <c r="S2289" s="447" t="s">
        <v>226</v>
      </c>
      <c r="T2289" s="447" t="s">
        <v>226</v>
      </c>
      <c r="U2289" s="447" t="s">
        <v>224</v>
      </c>
      <c r="V2289" s="447" t="s">
        <v>226</v>
      </c>
      <c r="W2289" s="447" t="s">
        <v>224</v>
      </c>
      <c r="X2289" s="447" t="s">
        <v>226</v>
      </c>
      <c r="Y2289" s="447" t="s">
        <v>226</v>
      </c>
      <c r="Z2289" s="447" t="s">
        <v>226</v>
      </c>
      <c r="AA2289" s="447" t="s">
        <v>226</v>
      </c>
      <c r="AB2289" s="447" t="s">
        <v>226</v>
      </c>
      <c r="AC2289" s="447" t="s">
        <v>226</v>
      </c>
      <c r="AD2289" s="447" t="s">
        <v>226</v>
      </c>
      <c r="AE2289" s="447" t="s">
        <v>226</v>
      </c>
      <c r="AF2289" s="447" t="s">
        <v>226</v>
      </c>
      <c r="AG2289" s="447" t="s">
        <v>226</v>
      </c>
      <c r="AH2289" s="447" t="s">
        <v>226</v>
      </c>
      <c r="AI2289" s="447" t="s">
        <v>226</v>
      </c>
      <c r="AJ2289" s="447" t="s">
        <v>226</v>
      </c>
      <c r="AK2289" s="447" t="s">
        <v>226</v>
      </c>
      <c r="AL2289" s="447" t="s">
        <v>226</v>
      </c>
      <c r="AM2289" s="447" t="s">
        <v>225</v>
      </c>
      <c r="AN2289" s="447" t="s">
        <v>225</v>
      </c>
      <c r="AO2289" s="447" t="s">
        <v>225</v>
      </c>
      <c r="AP2289" s="447" t="s">
        <v>225</v>
      </c>
      <c r="AQ2289" s="447" t="s">
        <v>225</v>
      </c>
      <c r="AR2289" s="447" t="s">
        <v>225</v>
      </c>
      <c r="AS2289" s="447" t="s">
        <v>293</v>
      </c>
      <c r="AT2289" s="447" t="s">
        <v>293</v>
      </c>
      <c r="AU2289" s="447" t="s">
        <v>293</v>
      </c>
      <c r="AV2289" s="447" t="s">
        <v>293</v>
      </c>
      <c r="AW2289" s="447" t="s">
        <v>293</v>
      </c>
      <c r="AX2289" s="447" t="s">
        <v>293</v>
      </c>
    </row>
    <row r="2290" spans="1:50" x14ac:dyDescent="0.3">
      <c r="A2290" s="447">
        <v>706055</v>
      </c>
      <c r="B2290" s="447" t="s">
        <v>292</v>
      </c>
      <c r="C2290" s="447" t="s">
        <v>226</v>
      </c>
      <c r="D2290" s="447" t="s">
        <v>226</v>
      </c>
      <c r="E2290" s="447" t="s">
        <v>226</v>
      </c>
      <c r="F2290" s="447" t="s">
        <v>226</v>
      </c>
      <c r="G2290" s="447" t="s">
        <v>226</v>
      </c>
      <c r="H2290" s="447" t="s">
        <v>224</v>
      </c>
      <c r="I2290" s="447" t="s">
        <v>226</v>
      </c>
      <c r="J2290" s="447" t="s">
        <v>226</v>
      </c>
      <c r="K2290" s="447" t="s">
        <v>226</v>
      </c>
      <c r="L2290" s="447" t="s">
        <v>224</v>
      </c>
      <c r="M2290" s="447" t="s">
        <v>226</v>
      </c>
      <c r="N2290" s="447" t="s">
        <v>226</v>
      </c>
      <c r="O2290" s="447" t="s">
        <v>224</v>
      </c>
      <c r="P2290" s="447" t="s">
        <v>226</v>
      </c>
      <c r="Q2290" s="447" t="s">
        <v>226</v>
      </c>
      <c r="R2290" s="447" t="s">
        <v>226</v>
      </c>
      <c r="S2290" s="447" t="s">
        <v>224</v>
      </c>
      <c r="T2290" s="447" t="s">
        <v>224</v>
      </c>
      <c r="U2290" s="447" t="s">
        <v>226</v>
      </c>
      <c r="V2290" s="447" t="s">
        <v>226</v>
      </c>
      <c r="W2290" s="447" t="s">
        <v>226</v>
      </c>
      <c r="X2290" s="447" t="s">
        <v>226</v>
      </c>
      <c r="Y2290" s="447" t="s">
        <v>226</v>
      </c>
      <c r="Z2290" s="447" t="s">
        <v>226</v>
      </c>
      <c r="AA2290" s="447" t="s">
        <v>226</v>
      </c>
      <c r="AB2290" s="447" t="s">
        <v>226</v>
      </c>
      <c r="AC2290" s="447" t="s">
        <v>226</v>
      </c>
      <c r="AD2290" s="447" t="s">
        <v>226</v>
      </c>
      <c r="AE2290" s="447" t="s">
        <v>226</v>
      </c>
      <c r="AF2290" s="447" t="s">
        <v>226</v>
      </c>
      <c r="AG2290" s="447" t="s">
        <v>226</v>
      </c>
      <c r="AH2290" s="447" t="s">
        <v>226</v>
      </c>
      <c r="AI2290" s="447" t="s">
        <v>226</v>
      </c>
      <c r="AJ2290" s="447" t="s">
        <v>226</v>
      </c>
      <c r="AK2290" s="447" t="s">
        <v>226</v>
      </c>
      <c r="AL2290" s="447" t="s">
        <v>226</v>
      </c>
      <c r="AM2290" s="447" t="s">
        <v>225</v>
      </c>
      <c r="AN2290" s="447" t="s">
        <v>225</v>
      </c>
      <c r="AO2290" s="447" t="s">
        <v>225</v>
      </c>
      <c r="AP2290" s="447" t="s">
        <v>225</v>
      </c>
      <c r="AQ2290" s="447" t="s">
        <v>225</v>
      </c>
      <c r="AR2290" s="447" t="s">
        <v>225</v>
      </c>
      <c r="AS2290" s="447" t="s">
        <v>293</v>
      </c>
      <c r="AT2290" s="447" t="s">
        <v>293</v>
      </c>
      <c r="AU2290" s="447" t="s">
        <v>293</v>
      </c>
      <c r="AV2290" s="447" t="s">
        <v>293</v>
      </c>
      <c r="AW2290" s="447" t="s">
        <v>293</v>
      </c>
      <c r="AX2290" s="447" t="s">
        <v>293</v>
      </c>
    </row>
    <row r="2291" spans="1:50" x14ac:dyDescent="0.3">
      <c r="A2291" s="447">
        <v>706108</v>
      </c>
      <c r="B2291" s="447" t="s">
        <v>292</v>
      </c>
      <c r="C2291" s="447" t="s">
        <v>226</v>
      </c>
      <c r="D2291" s="447" t="s">
        <v>226</v>
      </c>
      <c r="E2291" s="447" t="s">
        <v>224</v>
      </c>
      <c r="F2291" s="447" t="s">
        <v>226</v>
      </c>
      <c r="G2291" s="447" t="s">
        <v>224</v>
      </c>
      <c r="H2291" s="447" t="s">
        <v>226</v>
      </c>
      <c r="I2291" s="447" t="s">
        <v>226</v>
      </c>
      <c r="J2291" s="447" t="s">
        <v>226</v>
      </c>
      <c r="K2291" s="447" t="s">
        <v>226</v>
      </c>
      <c r="L2291" s="447" t="s">
        <v>226</v>
      </c>
      <c r="M2291" s="447" t="s">
        <v>226</v>
      </c>
      <c r="N2291" s="447" t="s">
        <v>226</v>
      </c>
      <c r="O2291" s="447" t="s">
        <v>226</v>
      </c>
      <c r="P2291" s="447" t="s">
        <v>226</v>
      </c>
      <c r="Q2291" s="447" t="s">
        <v>226</v>
      </c>
      <c r="R2291" s="447" t="s">
        <v>226</v>
      </c>
      <c r="S2291" s="447" t="s">
        <v>225</v>
      </c>
      <c r="T2291" s="447" t="s">
        <v>224</v>
      </c>
      <c r="U2291" s="447" t="s">
        <v>226</v>
      </c>
      <c r="V2291" s="447" t="s">
        <v>226</v>
      </c>
      <c r="W2291" s="447" t="s">
        <v>226</v>
      </c>
      <c r="X2291" s="447" t="s">
        <v>226</v>
      </c>
      <c r="Y2291" s="447" t="s">
        <v>226</v>
      </c>
      <c r="Z2291" s="447" t="s">
        <v>226</v>
      </c>
      <c r="AA2291" s="447" t="s">
        <v>226</v>
      </c>
      <c r="AB2291" s="447" t="s">
        <v>226</v>
      </c>
      <c r="AC2291" s="447" t="s">
        <v>224</v>
      </c>
      <c r="AD2291" s="447" t="s">
        <v>226</v>
      </c>
      <c r="AE2291" s="447" t="s">
        <v>226</v>
      </c>
      <c r="AF2291" s="447" t="s">
        <v>224</v>
      </c>
      <c r="AG2291" s="447" t="s">
        <v>226</v>
      </c>
      <c r="AH2291" s="447" t="s">
        <v>226</v>
      </c>
      <c r="AI2291" s="447" t="s">
        <v>226</v>
      </c>
      <c r="AJ2291" s="447" t="s">
        <v>226</v>
      </c>
      <c r="AK2291" s="447" t="s">
        <v>224</v>
      </c>
      <c r="AL2291" s="447" t="s">
        <v>226</v>
      </c>
      <c r="AM2291" s="447" t="s">
        <v>225</v>
      </c>
      <c r="AN2291" s="447" t="s">
        <v>225</v>
      </c>
      <c r="AO2291" s="447" t="s">
        <v>225</v>
      </c>
      <c r="AP2291" s="447" t="s">
        <v>225</v>
      </c>
      <c r="AQ2291" s="447" t="s">
        <v>225</v>
      </c>
      <c r="AR2291" s="447" t="s">
        <v>225</v>
      </c>
      <c r="AS2291" s="447" t="s">
        <v>293</v>
      </c>
      <c r="AT2291" s="447" t="s">
        <v>293</v>
      </c>
      <c r="AU2291" s="447" t="s">
        <v>293</v>
      </c>
      <c r="AV2291" s="447" t="s">
        <v>293</v>
      </c>
      <c r="AW2291" s="447" t="s">
        <v>293</v>
      </c>
      <c r="AX2291" s="447" t="s">
        <v>293</v>
      </c>
    </row>
    <row r="2292" spans="1:50" x14ac:dyDescent="0.3">
      <c r="A2292" s="447">
        <v>706835</v>
      </c>
      <c r="B2292" s="447" t="s">
        <v>317</v>
      </c>
      <c r="C2292" s="447" t="s">
        <v>224</v>
      </c>
      <c r="D2292" s="447" t="s">
        <v>226</v>
      </c>
      <c r="E2292" s="447" t="s">
        <v>224</v>
      </c>
      <c r="F2292" s="447" t="s">
        <v>226</v>
      </c>
      <c r="G2292" s="447" t="s">
        <v>226</v>
      </c>
      <c r="H2292" s="447" t="s">
        <v>224</v>
      </c>
      <c r="I2292" s="447" t="s">
        <v>226</v>
      </c>
      <c r="J2292" s="447" t="s">
        <v>226</v>
      </c>
      <c r="K2292" s="447" t="s">
        <v>225</v>
      </c>
      <c r="L2292" s="447" t="s">
        <v>225</v>
      </c>
      <c r="M2292" s="447" t="s">
        <v>226</v>
      </c>
      <c r="N2292" s="447" t="s">
        <v>226</v>
      </c>
      <c r="O2292" s="447" t="s">
        <v>293</v>
      </c>
      <c r="P2292" s="447" t="s">
        <v>293</v>
      </c>
      <c r="Q2292" s="447" t="s">
        <v>293</v>
      </c>
      <c r="R2292" s="447" t="s">
        <v>293</v>
      </c>
      <c r="S2292" s="447" t="s">
        <v>293</v>
      </c>
      <c r="T2292" s="447" t="s">
        <v>293</v>
      </c>
      <c r="U2292" s="447" t="s">
        <v>293</v>
      </c>
      <c r="V2292" s="447" t="s">
        <v>293</v>
      </c>
      <c r="W2292" s="447" t="s">
        <v>293</v>
      </c>
      <c r="X2292" s="447" t="s">
        <v>293</v>
      </c>
      <c r="Y2292" s="447" t="s">
        <v>293</v>
      </c>
      <c r="Z2292" s="447" t="s">
        <v>293</v>
      </c>
      <c r="AA2292" s="447" t="s">
        <v>293</v>
      </c>
      <c r="AB2292" s="447" t="s">
        <v>293</v>
      </c>
      <c r="AC2292" s="447" t="s">
        <v>293</v>
      </c>
      <c r="AD2292" s="447" t="s">
        <v>293</v>
      </c>
      <c r="AE2292" s="447" t="s">
        <v>293</v>
      </c>
      <c r="AF2292" s="447" t="s">
        <v>293</v>
      </c>
      <c r="AG2292" s="447" t="s">
        <v>293</v>
      </c>
      <c r="AH2292" s="447" t="s">
        <v>293</v>
      </c>
      <c r="AI2292" s="447" t="s">
        <v>293</v>
      </c>
      <c r="AJ2292" s="447" t="s">
        <v>293</v>
      </c>
      <c r="AK2292" s="447" t="s">
        <v>293</v>
      </c>
      <c r="AL2292" s="447" t="s">
        <v>293</v>
      </c>
      <c r="AM2292" s="447" t="s">
        <v>293</v>
      </c>
      <c r="AN2292" s="447" t="s">
        <v>293</v>
      </c>
      <c r="AO2292" s="447" t="s">
        <v>293</v>
      </c>
      <c r="AP2292" s="447" t="s">
        <v>293</v>
      </c>
      <c r="AQ2292" s="447" t="s">
        <v>293</v>
      </c>
      <c r="AR2292" s="447" t="s">
        <v>293</v>
      </c>
      <c r="AS2292" s="447" t="s">
        <v>293</v>
      </c>
      <c r="AT2292" s="447" t="s">
        <v>293</v>
      </c>
      <c r="AU2292" s="447" t="s">
        <v>293</v>
      </c>
      <c r="AV2292" s="447" t="s">
        <v>293</v>
      </c>
      <c r="AW2292" s="447" t="s">
        <v>293</v>
      </c>
      <c r="AX2292" s="447" t="s">
        <v>293</v>
      </c>
    </row>
    <row r="2293" spans="1:50" x14ac:dyDescent="0.3">
      <c r="A2293" s="447">
        <v>705987</v>
      </c>
      <c r="B2293" s="447" t="s">
        <v>317</v>
      </c>
      <c r="C2293" s="447" t="s">
        <v>224</v>
      </c>
      <c r="D2293" s="447" t="s">
        <v>226</v>
      </c>
      <c r="E2293" s="447" t="s">
        <v>226</v>
      </c>
      <c r="F2293" s="447" t="s">
        <v>224</v>
      </c>
      <c r="G2293" s="447" t="s">
        <v>224</v>
      </c>
      <c r="H2293" s="447" t="s">
        <v>226</v>
      </c>
      <c r="I2293" s="447" t="s">
        <v>224</v>
      </c>
      <c r="J2293" s="447" t="s">
        <v>226</v>
      </c>
      <c r="K2293" s="447" t="s">
        <v>224</v>
      </c>
      <c r="L2293" s="447" t="s">
        <v>225</v>
      </c>
      <c r="M2293" s="447" t="s">
        <v>225</v>
      </c>
      <c r="N2293" s="447" t="s">
        <v>226</v>
      </c>
      <c r="O2293" s="447" t="s">
        <v>293</v>
      </c>
      <c r="P2293" s="447" t="s">
        <v>293</v>
      </c>
      <c r="Q2293" s="447" t="s">
        <v>293</v>
      </c>
      <c r="R2293" s="447" t="s">
        <v>293</v>
      </c>
      <c r="S2293" s="447" t="s">
        <v>293</v>
      </c>
      <c r="T2293" s="447" t="s">
        <v>293</v>
      </c>
      <c r="U2293" s="447" t="s">
        <v>293</v>
      </c>
      <c r="V2293" s="447" t="s">
        <v>293</v>
      </c>
      <c r="W2293" s="447" t="s">
        <v>293</v>
      </c>
      <c r="X2293" s="447" t="s">
        <v>293</v>
      </c>
      <c r="Y2293" s="447" t="s">
        <v>293</v>
      </c>
      <c r="Z2293" s="447" t="s">
        <v>293</v>
      </c>
      <c r="AA2293" s="447" t="s">
        <v>293</v>
      </c>
      <c r="AB2293" s="447" t="s">
        <v>293</v>
      </c>
      <c r="AC2293" s="447" t="s">
        <v>293</v>
      </c>
      <c r="AD2293" s="447" t="s">
        <v>293</v>
      </c>
      <c r="AE2293" s="447" t="s">
        <v>293</v>
      </c>
      <c r="AF2293" s="447" t="s">
        <v>293</v>
      </c>
      <c r="AG2293" s="447" t="s">
        <v>293</v>
      </c>
      <c r="AH2293" s="447" t="s">
        <v>293</v>
      </c>
      <c r="AI2293" s="447" t="s">
        <v>293</v>
      </c>
      <c r="AJ2293" s="447" t="s">
        <v>293</v>
      </c>
      <c r="AK2293" s="447" t="s">
        <v>293</v>
      </c>
      <c r="AL2293" s="447" t="s">
        <v>293</v>
      </c>
      <c r="AM2293" s="447" t="s">
        <v>293</v>
      </c>
      <c r="AN2293" s="447" t="s">
        <v>293</v>
      </c>
      <c r="AO2293" s="447" t="s">
        <v>293</v>
      </c>
      <c r="AP2293" s="447" t="s">
        <v>293</v>
      </c>
      <c r="AQ2293" s="447" t="s">
        <v>293</v>
      </c>
      <c r="AR2293" s="447" t="s">
        <v>293</v>
      </c>
      <c r="AS2293" s="447" t="s">
        <v>293</v>
      </c>
      <c r="AT2293" s="447" t="s">
        <v>293</v>
      </c>
      <c r="AU2293" s="447" t="s">
        <v>293</v>
      </c>
      <c r="AV2293" s="447" t="s">
        <v>293</v>
      </c>
      <c r="AW2293" s="447" t="s">
        <v>293</v>
      </c>
      <c r="AX2293" s="447" t="s">
        <v>293</v>
      </c>
    </row>
    <row r="2294" spans="1:50" x14ac:dyDescent="0.3">
      <c r="A2294" s="447">
        <v>707087</v>
      </c>
      <c r="B2294" s="447" t="s">
        <v>317</v>
      </c>
      <c r="C2294" s="447" t="s">
        <v>224</v>
      </c>
      <c r="D2294" s="447" t="s">
        <v>224</v>
      </c>
      <c r="E2294" s="447" t="s">
        <v>224</v>
      </c>
      <c r="F2294" s="447" t="s">
        <v>225</v>
      </c>
      <c r="G2294" s="447" t="s">
        <v>224</v>
      </c>
      <c r="H2294" s="447" t="s">
        <v>226</v>
      </c>
      <c r="I2294" s="447" t="s">
        <v>226</v>
      </c>
      <c r="J2294" s="447" t="s">
        <v>225</v>
      </c>
      <c r="K2294" s="447" t="s">
        <v>226</v>
      </c>
      <c r="L2294" s="447" t="s">
        <v>225</v>
      </c>
      <c r="M2294" s="447" t="s">
        <v>226</v>
      </c>
      <c r="N2294" s="447" t="s">
        <v>225</v>
      </c>
      <c r="O2294" s="447" t="s">
        <v>293</v>
      </c>
      <c r="P2294" s="447" t="s">
        <v>293</v>
      </c>
      <c r="Q2294" s="447" t="s">
        <v>293</v>
      </c>
      <c r="R2294" s="447" t="s">
        <v>293</v>
      </c>
      <c r="S2294" s="447" t="s">
        <v>293</v>
      </c>
      <c r="T2294" s="447" t="s">
        <v>293</v>
      </c>
      <c r="U2294" s="447" t="s">
        <v>293</v>
      </c>
      <c r="V2294" s="447" t="s">
        <v>293</v>
      </c>
      <c r="W2294" s="447" t="s">
        <v>293</v>
      </c>
      <c r="X2294" s="447" t="s">
        <v>293</v>
      </c>
      <c r="Y2294" s="447" t="s">
        <v>293</v>
      </c>
      <c r="Z2294" s="447" t="s">
        <v>293</v>
      </c>
      <c r="AA2294" s="447" t="s">
        <v>293</v>
      </c>
      <c r="AB2294" s="447" t="s">
        <v>293</v>
      </c>
      <c r="AC2294" s="447" t="s">
        <v>293</v>
      </c>
      <c r="AD2294" s="447" t="s">
        <v>293</v>
      </c>
      <c r="AE2294" s="447" t="s">
        <v>293</v>
      </c>
      <c r="AF2294" s="447" t="s">
        <v>293</v>
      </c>
      <c r="AG2294" s="447" t="s">
        <v>293</v>
      </c>
      <c r="AH2294" s="447" t="s">
        <v>293</v>
      </c>
      <c r="AI2294" s="447" t="s">
        <v>293</v>
      </c>
      <c r="AJ2294" s="447" t="s">
        <v>293</v>
      </c>
      <c r="AK2294" s="447" t="s">
        <v>293</v>
      </c>
      <c r="AL2294" s="447" t="s">
        <v>293</v>
      </c>
      <c r="AM2294" s="447" t="s">
        <v>293</v>
      </c>
      <c r="AN2294" s="447" t="s">
        <v>293</v>
      </c>
      <c r="AO2294" s="447" t="s">
        <v>293</v>
      </c>
      <c r="AP2294" s="447" t="s">
        <v>293</v>
      </c>
      <c r="AQ2294" s="447" t="s">
        <v>293</v>
      </c>
      <c r="AR2294" s="447" t="s">
        <v>293</v>
      </c>
      <c r="AS2294" s="447" t="s">
        <v>293</v>
      </c>
      <c r="AT2294" s="447" t="s">
        <v>293</v>
      </c>
      <c r="AU2294" s="447" t="s">
        <v>293</v>
      </c>
      <c r="AV2294" s="447" t="s">
        <v>293</v>
      </c>
      <c r="AW2294" s="447" t="s">
        <v>293</v>
      </c>
      <c r="AX2294" s="447" t="s">
        <v>293</v>
      </c>
    </row>
    <row r="2295" spans="1:50" x14ac:dyDescent="0.3">
      <c r="A2295" s="447">
        <v>700347</v>
      </c>
      <c r="B2295" s="447" t="s">
        <v>317</v>
      </c>
      <c r="C2295" s="447" t="s">
        <v>224</v>
      </c>
      <c r="D2295" s="447" t="s">
        <v>224</v>
      </c>
      <c r="E2295" s="447" t="s">
        <v>224</v>
      </c>
      <c r="F2295" s="447" t="s">
        <v>225</v>
      </c>
      <c r="G2295" s="447" t="s">
        <v>226</v>
      </c>
      <c r="H2295" s="447" t="s">
        <v>224</v>
      </c>
      <c r="I2295" s="447" t="s">
        <v>226</v>
      </c>
      <c r="J2295" s="447" t="s">
        <v>226</v>
      </c>
      <c r="K2295" s="447" t="s">
        <v>224</v>
      </c>
      <c r="L2295" s="447" t="s">
        <v>224</v>
      </c>
      <c r="M2295" s="447" t="s">
        <v>225</v>
      </c>
      <c r="N2295" s="447" t="s">
        <v>225</v>
      </c>
      <c r="O2295" s="447" t="s">
        <v>293</v>
      </c>
      <c r="P2295" s="447" t="s">
        <v>293</v>
      </c>
      <c r="Q2295" s="447" t="s">
        <v>293</v>
      </c>
      <c r="R2295" s="447" t="s">
        <v>293</v>
      </c>
      <c r="S2295" s="447" t="s">
        <v>293</v>
      </c>
      <c r="T2295" s="447" t="s">
        <v>293</v>
      </c>
      <c r="U2295" s="447" t="s">
        <v>293</v>
      </c>
      <c r="V2295" s="447" t="s">
        <v>293</v>
      </c>
      <c r="W2295" s="447" t="s">
        <v>293</v>
      </c>
      <c r="X2295" s="447" t="s">
        <v>293</v>
      </c>
      <c r="Y2295" s="447" t="s">
        <v>293</v>
      </c>
      <c r="Z2295" s="447" t="s">
        <v>293</v>
      </c>
      <c r="AA2295" s="447" t="s">
        <v>293</v>
      </c>
      <c r="AB2295" s="447" t="s">
        <v>293</v>
      </c>
      <c r="AC2295" s="447" t="s">
        <v>293</v>
      </c>
      <c r="AD2295" s="447" t="s">
        <v>293</v>
      </c>
      <c r="AE2295" s="447" t="s">
        <v>293</v>
      </c>
      <c r="AF2295" s="447" t="s">
        <v>293</v>
      </c>
      <c r="AG2295" s="447" t="s">
        <v>293</v>
      </c>
      <c r="AH2295" s="447" t="s">
        <v>293</v>
      </c>
      <c r="AI2295" s="447" t="s">
        <v>293</v>
      </c>
      <c r="AJ2295" s="447" t="s">
        <v>293</v>
      </c>
      <c r="AK2295" s="447" t="s">
        <v>293</v>
      </c>
      <c r="AL2295" s="447" t="s">
        <v>293</v>
      </c>
      <c r="AM2295" s="447" t="s">
        <v>293</v>
      </c>
      <c r="AN2295" s="447" t="s">
        <v>293</v>
      </c>
      <c r="AO2295" s="447" t="s">
        <v>293</v>
      </c>
      <c r="AP2295" s="447" t="s">
        <v>293</v>
      </c>
      <c r="AQ2295" s="447" t="s">
        <v>293</v>
      </c>
      <c r="AR2295" s="447" t="s">
        <v>293</v>
      </c>
      <c r="AS2295" s="447" t="s">
        <v>293</v>
      </c>
      <c r="AT2295" s="447" t="s">
        <v>293</v>
      </c>
      <c r="AU2295" s="447" t="s">
        <v>293</v>
      </c>
      <c r="AV2295" s="447" t="s">
        <v>293</v>
      </c>
      <c r="AW2295" s="447" t="s">
        <v>293</v>
      </c>
      <c r="AX2295" s="447" t="s">
        <v>293</v>
      </c>
    </row>
    <row r="2296" spans="1:50" x14ac:dyDescent="0.3">
      <c r="A2296" s="447">
        <v>703627</v>
      </c>
      <c r="B2296" s="447" t="s">
        <v>317</v>
      </c>
      <c r="C2296" s="447" t="s">
        <v>224</v>
      </c>
      <c r="D2296" s="447" t="s">
        <v>226</v>
      </c>
      <c r="E2296" s="447" t="s">
        <v>224</v>
      </c>
      <c r="F2296" s="447" t="s">
        <v>224</v>
      </c>
      <c r="G2296" s="447" t="s">
        <v>226</v>
      </c>
      <c r="H2296" s="447" t="s">
        <v>224</v>
      </c>
      <c r="I2296" s="447" t="s">
        <v>226</v>
      </c>
      <c r="J2296" s="447" t="s">
        <v>224</v>
      </c>
      <c r="K2296" s="447" t="s">
        <v>226</v>
      </c>
      <c r="L2296" s="447" t="s">
        <v>224</v>
      </c>
      <c r="M2296" s="447" t="s">
        <v>224</v>
      </c>
      <c r="N2296" s="447" t="s">
        <v>224</v>
      </c>
      <c r="O2296" s="447" t="s">
        <v>293</v>
      </c>
      <c r="P2296" s="447" t="s">
        <v>293</v>
      </c>
      <c r="Q2296" s="447" t="s">
        <v>293</v>
      </c>
      <c r="R2296" s="447" t="s">
        <v>293</v>
      </c>
      <c r="S2296" s="447" t="s">
        <v>293</v>
      </c>
      <c r="T2296" s="447" t="s">
        <v>293</v>
      </c>
      <c r="U2296" s="447" t="s">
        <v>293</v>
      </c>
      <c r="V2296" s="447" t="s">
        <v>293</v>
      </c>
      <c r="W2296" s="447" t="s">
        <v>293</v>
      </c>
      <c r="X2296" s="447" t="s">
        <v>293</v>
      </c>
      <c r="Y2296" s="447" t="s">
        <v>293</v>
      </c>
      <c r="Z2296" s="447" t="s">
        <v>293</v>
      </c>
      <c r="AA2296" s="447" t="s">
        <v>293</v>
      </c>
      <c r="AB2296" s="447" t="s">
        <v>293</v>
      </c>
      <c r="AC2296" s="447" t="s">
        <v>293</v>
      </c>
      <c r="AD2296" s="447" t="s">
        <v>293</v>
      </c>
      <c r="AE2296" s="447" t="s">
        <v>293</v>
      </c>
      <c r="AF2296" s="447" t="s">
        <v>293</v>
      </c>
      <c r="AG2296" s="447" t="s">
        <v>293</v>
      </c>
      <c r="AH2296" s="447" t="s">
        <v>293</v>
      </c>
      <c r="AI2296" s="447" t="s">
        <v>293</v>
      </c>
      <c r="AJ2296" s="447" t="s">
        <v>293</v>
      </c>
      <c r="AK2296" s="447" t="s">
        <v>293</v>
      </c>
      <c r="AL2296" s="447" t="s">
        <v>293</v>
      </c>
      <c r="AM2296" s="447" t="s">
        <v>293</v>
      </c>
      <c r="AN2296" s="447" t="s">
        <v>293</v>
      </c>
      <c r="AO2296" s="447" t="s">
        <v>293</v>
      </c>
      <c r="AP2296" s="447" t="s">
        <v>293</v>
      </c>
      <c r="AQ2296" s="447" t="s">
        <v>293</v>
      </c>
      <c r="AR2296" s="447" t="s">
        <v>293</v>
      </c>
      <c r="AS2296" s="447" t="s">
        <v>293</v>
      </c>
      <c r="AT2296" s="447" t="s">
        <v>293</v>
      </c>
      <c r="AU2296" s="447" t="s">
        <v>293</v>
      </c>
      <c r="AV2296" s="447" t="s">
        <v>293</v>
      </c>
      <c r="AW2296" s="447" t="s">
        <v>293</v>
      </c>
      <c r="AX2296" s="447" t="s">
        <v>293</v>
      </c>
    </row>
    <row r="2297" spans="1:50" x14ac:dyDescent="0.3">
      <c r="A2297" s="447">
        <v>705627</v>
      </c>
      <c r="B2297" s="447" t="s">
        <v>317</v>
      </c>
      <c r="C2297" s="447" t="s">
        <v>224</v>
      </c>
      <c r="D2297" s="447" t="s">
        <v>224</v>
      </c>
      <c r="E2297" s="447" t="s">
        <v>224</v>
      </c>
      <c r="F2297" s="447" t="s">
        <v>224</v>
      </c>
      <c r="G2297" s="447" t="s">
        <v>224</v>
      </c>
      <c r="H2297" s="447" t="s">
        <v>225</v>
      </c>
      <c r="I2297" s="447" t="s">
        <v>225</v>
      </c>
      <c r="J2297" s="447" t="s">
        <v>225</v>
      </c>
      <c r="K2297" s="447" t="s">
        <v>225</v>
      </c>
      <c r="L2297" s="447" t="s">
        <v>225</v>
      </c>
      <c r="M2297" s="447" t="s">
        <v>225</v>
      </c>
      <c r="N2297" s="447" t="s">
        <v>225</v>
      </c>
      <c r="O2297" s="447" t="s">
        <v>293</v>
      </c>
      <c r="P2297" s="447" t="s">
        <v>293</v>
      </c>
      <c r="Q2297" s="447" t="s">
        <v>293</v>
      </c>
      <c r="R2297" s="447" t="s">
        <v>293</v>
      </c>
      <c r="S2297" s="447" t="s">
        <v>293</v>
      </c>
      <c r="T2297" s="447" t="s">
        <v>293</v>
      </c>
      <c r="U2297" s="447" t="s">
        <v>293</v>
      </c>
      <c r="V2297" s="447" t="s">
        <v>293</v>
      </c>
      <c r="W2297" s="447" t="s">
        <v>293</v>
      </c>
      <c r="X2297" s="447" t="s">
        <v>293</v>
      </c>
      <c r="Y2297" s="447" t="s">
        <v>293</v>
      </c>
      <c r="Z2297" s="447" t="s">
        <v>293</v>
      </c>
      <c r="AA2297" s="447" t="s">
        <v>293</v>
      </c>
      <c r="AB2297" s="447" t="s">
        <v>293</v>
      </c>
      <c r="AC2297" s="447" t="s">
        <v>293</v>
      </c>
      <c r="AD2297" s="447" t="s">
        <v>293</v>
      </c>
      <c r="AE2297" s="447" t="s">
        <v>293</v>
      </c>
      <c r="AF2297" s="447" t="s">
        <v>293</v>
      </c>
      <c r="AG2297" s="447" t="s">
        <v>293</v>
      </c>
      <c r="AH2297" s="447" t="s">
        <v>293</v>
      </c>
      <c r="AI2297" s="447" t="s">
        <v>293</v>
      </c>
      <c r="AJ2297" s="447" t="s">
        <v>293</v>
      </c>
      <c r="AK2297" s="447" t="s">
        <v>293</v>
      </c>
      <c r="AL2297" s="447" t="s">
        <v>293</v>
      </c>
      <c r="AM2297" s="447" t="s">
        <v>293</v>
      </c>
      <c r="AN2297" s="447" t="s">
        <v>293</v>
      </c>
      <c r="AO2297" s="447" t="s">
        <v>293</v>
      </c>
      <c r="AP2297" s="447" t="s">
        <v>293</v>
      </c>
      <c r="AQ2297" s="447" t="s">
        <v>293</v>
      </c>
      <c r="AR2297" s="447" t="s">
        <v>293</v>
      </c>
      <c r="AS2297" s="447" t="s">
        <v>293</v>
      </c>
      <c r="AT2297" s="447" t="s">
        <v>293</v>
      </c>
      <c r="AU2297" s="447" t="s">
        <v>293</v>
      </c>
      <c r="AV2297" s="447" t="s">
        <v>293</v>
      </c>
      <c r="AW2297" s="447" t="s">
        <v>293</v>
      </c>
      <c r="AX2297" s="447" t="s">
        <v>293</v>
      </c>
    </row>
    <row r="2298" spans="1:50" x14ac:dyDescent="0.3">
      <c r="A2298" s="447">
        <v>705685</v>
      </c>
      <c r="B2298" s="447" t="s">
        <v>317</v>
      </c>
      <c r="C2298" s="447" t="s">
        <v>224</v>
      </c>
      <c r="D2298" s="447" t="s">
        <v>224</v>
      </c>
      <c r="E2298" s="447" t="s">
        <v>224</v>
      </c>
      <c r="F2298" s="447" t="s">
        <v>224</v>
      </c>
      <c r="G2298" s="447" t="s">
        <v>226</v>
      </c>
      <c r="H2298" s="447" t="s">
        <v>224</v>
      </c>
      <c r="I2298" s="447" t="s">
        <v>226</v>
      </c>
      <c r="J2298" s="447" t="s">
        <v>225</v>
      </c>
      <c r="K2298" s="447" t="s">
        <v>226</v>
      </c>
      <c r="L2298" s="447" t="s">
        <v>225</v>
      </c>
      <c r="M2298" s="447" t="s">
        <v>224</v>
      </c>
      <c r="N2298" s="447" t="s">
        <v>225</v>
      </c>
      <c r="O2298" s="447" t="s">
        <v>293</v>
      </c>
      <c r="P2298" s="447" t="s">
        <v>293</v>
      </c>
      <c r="Q2298" s="447" t="s">
        <v>293</v>
      </c>
      <c r="R2298" s="447" t="s">
        <v>293</v>
      </c>
      <c r="S2298" s="447" t="s">
        <v>293</v>
      </c>
      <c r="T2298" s="447" t="s">
        <v>293</v>
      </c>
      <c r="U2298" s="447" t="s">
        <v>293</v>
      </c>
      <c r="V2298" s="447" t="s">
        <v>293</v>
      </c>
      <c r="W2298" s="447" t="s">
        <v>293</v>
      </c>
      <c r="X2298" s="447" t="s">
        <v>293</v>
      </c>
      <c r="Y2298" s="447" t="s">
        <v>293</v>
      </c>
      <c r="Z2298" s="447" t="s">
        <v>293</v>
      </c>
      <c r="AA2298" s="447" t="s">
        <v>293</v>
      </c>
      <c r="AB2298" s="447" t="s">
        <v>293</v>
      </c>
      <c r="AC2298" s="447" t="s">
        <v>293</v>
      </c>
      <c r="AD2298" s="447" t="s">
        <v>293</v>
      </c>
      <c r="AE2298" s="447" t="s">
        <v>293</v>
      </c>
      <c r="AF2298" s="447" t="s">
        <v>293</v>
      </c>
      <c r="AG2298" s="447" t="s">
        <v>293</v>
      </c>
      <c r="AH2298" s="447" t="s">
        <v>293</v>
      </c>
      <c r="AI2298" s="447" t="s">
        <v>293</v>
      </c>
      <c r="AJ2298" s="447" t="s">
        <v>293</v>
      </c>
      <c r="AK2298" s="447" t="s">
        <v>293</v>
      </c>
      <c r="AL2298" s="447" t="s">
        <v>293</v>
      </c>
      <c r="AM2298" s="447" t="s">
        <v>293</v>
      </c>
      <c r="AN2298" s="447" t="s">
        <v>293</v>
      </c>
      <c r="AO2298" s="447" t="s">
        <v>293</v>
      </c>
      <c r="AP2298" s="447" t="s">
        <v>293</v>
      </c>
      <c r="AQ2298" s="447" t="s">
        <v>293</v>
      </c>
      <c r="AR2298" s="447" t="s">
        <v>293</v>
      </c>
      <c r="AS2298" s="447" t="s">
        <v>293</v>
      </c>
      <c r="AT2298" s="447" t="s">
        <v>293</v>
      </c>
      <c r="AU2298" s="447" t="s">
        <v>293</v>
      </c>
      <c r="AV2298" s="447" t="s">
        <v>293</v>
      </c>
      <c r="AW2298" s="447" t="s">
        <v>293</v>
      </c>
      <c r="AX2298" s="447" t="s">
        <v>293</v>
      </c>
    </row>
    <row r="2299" spans="1:50" x14ac:dyDescent="0.3">
      <c r="A2299" s="447">
        <v>706011</v>
      </c>
      <c r="B2299" s="447" t="s">
        <v>317</v>
      </c>
      <c r="C2299" s="447" t="s">
        <v>224</v>
      </c>
      <c r="D2299" s="447" t="s">
        <v>225</v>
      </c>
      <c r="E2299" s="447" t="s">
        <v>224</v>
      </c>
      <c r="F2299" s="447" t="s">
        <v>225</v>
      </c>
      <c r="G2299" s="447" t="s">
        <v>224</v>
      </c>
      <c r="H2299" s="447" t="s">
        <v>224</v>
      </c>
      <c r="I2299" s="447" t="s">
        <v>225</v>
      </c>
      <c r="J2299" s="447" t="s">
        <v>225</v>
      </c>
      <c r="K2299" s="447" t="s">
        <v>225</v>
      </c>
      <c r="L2299" s="447" t="s">
        <v>225</v>
      </c>
      <c r="M2299" s="447" t="s">
        <v>226</v>
      </c>
      <c r="N2299" s="447" t="s">
        <v>226</v>
      </c>
      <c r="O2299" s="447" t="s">
        <v>293</v>
      </c>
      <c r="P2299" s="447" t="s">
        <v>293</v>
      </c>
      <c r="Q2299" s="447" t="s">
        <v>293</v>
      </c>
      <c r="R2299" s="447" t="s">
        <v>293</v>
      </c>
      <c r="S2299" s="447" t="s">
        <v>293</v>
      </c>
      <c r="T2299" s="447" t="s">
        <v>293</v>
      </c>
      <c r="U2299" s="447" t="s">
        <v>293</v>
      </c>
      <c r="V2299" s="447" t="s">
        <v>293</v>
      </c>
      <c r="W2299" s="447" t="s">
        <v>293</v>
      </c>
      <c r="X2299" s="447" t="s">
        <v>293</v>
      </c>
      <c r="Y2299" s="447" t="s">
        <v>293</v>
      </c>
      <c r="Z2299" s="447" t="s">
        <v>293</v>
      </c>
      <c r="AA2299" s="447" t="s">
        <v>293</v>
      </c>
      <c r="AB2299" s="447" t="s">
        <v>293</v>
      </c>
      <c r="AC2299" s="447" t="s">
        <v>293</v>
      </c>
      <c r="AD2299" s="447" t="s">
        <v>293</v>
      </c>
      <c r="AE2299" s="447" t="s">
        <v>293</v>
      </c>
      <c r="AF2299" s="447" t="s">
        <v>293</v>
      </c>
      <c r="AG2299" s="447" t="s">
        <v>293</v>
      </c>
      <c r="AH2299" s="447" t="s">
        <v>293</v>
      </c>
      <c r="AI2299" s="447" t="s">
        <v>293</v>
      </c>
      <c r="AJ2299" s="447" t="s">
        <v>293</v>
      </c>
      <c r="AK2299" s="447" t="s">
        <v>293</v>
      </c>
      <c r="AL2299" s="447" t="s">
        <v>293</v>
      </c>
      <c r="AM2299" s="447" t="s">
        <v>293</v>
      </c>
      <c r="AN2299" s="447" t="s">
        <v>293</v>
      </c>
      <c r="AO2299" s="447" t="s">
        <v>293</v>
      </c>
      <c r="AP2299" s="447" t="s">
        <v>293</v>
      </c>
      <c r="AQ2299" s="447" t="s">
        <v>293</v>
      </c>
      <c r="AR2299" s="447" t="s">
        <v>293</v>
      </c>
      <c r="AS2299" s="447" t="s">
        <v>293</v>
      </c>
      <c r="AT2299" s="447" t="s">
        <v>293</v>
      </c>
      <c r="AU2299" s="447" t="s">
        <v>293</v>
      </c>
      <c r="AV2299" s="447" t="s">
        <v>293</v>
      </c>
      <c r="AW2299" s="447" t="s">
        <v>293</v>
      </c>
      <c r="AX2299" s="447" t="s">
        <v>293</v>
      </c>
    </row>
    <row r="2300" spans="1:50" x14ac:dyDescent="0.3">
      <c r="A2300" s="447">
        <v>706171</v>
      </c>
      <c r="B2300" s="447" t="s">
        <v>317</v>
      </c>
      <c r="C2300" s="447" t="s">
        <v>224</v>
      </c>
      <c r="D2300" s="447" t="s">
        <v>224</v>
      </c>
      <c r="E2300" s="447" t="s">
        <v>224</v>
      </c>
      <c r="F2300" s="447" t="s">
        <v>224</v>
      </c>
      <c r="G2300" s="447" t="s">
        <v>224</v>
      </c>
      <c r="H2300" s="447" t="s">
        <v>226</v>
      </c>
      <c r="I2300" s="447" t="s">
        <v>224</v>
      </c>
      <c r="J2300" s="447" t="s">
        <v>224</v>
      </c>
      <c r="K2300" s="447" t="s">
        <v>224</v>
      </c>
      <c r="L2300" s="447" t="s">
        <v>224</v>
      </c>
      <c r="M2300" s="447" t="s">
        <v>224</v>
      </c>
      <c r="N2300" s="447" t="s">
        <v>226</v>
      </c>
      <c r="O2300" s="447" t="s">
        <v>293</v>
      </c>
      <c r="P2300" s="447" t="s">
        <v>293</v>
      </c>
      <c r="Q2300" s="447" t="s">
        <v>293</v>
      </c>
      <c r="R2300" s="447" t="s">
        <v>293</v>
      </c>
      <c r="S2300" s="447" t="s">
        <v>293</v>
      </c>
      <c r="T2300" s="447" t="s">
        <v>293</v>
      </c>
      <c r="U2300" s="447" t="s">
        <v>293</v>
      </c>
      <c r="V2300" s="447" t="s">
        <v>293</v>
      </c>
      <c r="W2300" s="447" t="s">
        <v>293</v>
      </c>
      <c r="X2300" s="447" t="s">
        <v>293</v>
      </c>
      <c r="Y2300" s="447" t="s">
        <v>293</v>
      </c>
      <c r="Z2300" s="447" t="s">
        <v>293</v>
      </c>
      <c r="AA2300" s="447" t="s">
        <v>293</v>
      </c>
      <c r="AB2300" s="447" t="s">
        <v>293</v>
      </c>
      <c r="AC2300" s="447" t="s">
        <v>293</v>
      </c>
      <c r="AD2300" s="447" t="s">
        <v>293</v>
      </c>
      <c r="AE2300" s="447" t="s">
        <v>293</v>
      </c>
      <c r="AF2300" s="447" t="s">
        <v>293</v>
      </c>
      <c r="AG2300" s="447" t="s">
        <v>293</v>
      </c>
      <c r="AH2300" s="447" t="s">
        <v>293</v>
      </c>
      <c r="AI2300" s="447" t="s">
        <v>293</v>
      </c>
      <c r="AJ2300" s="447" t="s">
        <v>293</v>
      </c>
      <c r="AK2300" s="447" t="s">
        <v>293</v>
      </c>
      <c r="AL2300" s="447" t="s">
        <v>293</v>
      </c>
      <c r="AM2300" s="447" t="s">
        <v>293</v>
      </c>
      <c r="AN2300" s="447" t="s">
        <v>293</v>
      </c>
      <c r="AO2300" s="447" t="s">
        <v>293</v>
      </c>
      <c r="AP2300" s="447" t="s">
        <v>293</v>
      </c>
      <c r="AQ2300" s="447" t="s">
        <v>293</v>
      </c>
      <c r="AR2300" s="447" t="s">
        <v>293</v>
      </c>
      <c r="AS2300" s="447" t="s">
        <v>293</v>
      </c>
      <c r="AT2300" s="447" t="s">
        <v>293</v>
      </c>
      <c r="AU2300" s="447" t="s">
        <v>293</v>
      </c>
      <c r="AV2300" s="447" t="s">
        <v>293</v>
      </c>
      <c r="AW2300" s="447" t="s">
        <v>293</v>
      </c>
      <c r="AX2300" s="447" t="s">
        <v>293</v>
      </c>
    </row>
    <row r="2301" spans="1:50" x14ac:dyDescent="0.3">
      <c r="A2301" s="447">
        <v>706190</v>
      </c>
      <c r="B2301" s="447" t="s">
        <v>317</v>
      </c>
      <c r="C2301" s="447" t="s">
        <v>224</v>
      </c>
      <c r="D2301" s="447" t="s">
        <v>224</v>
      </c>
      <c r="E2301" s="447" t="s">
        <v>224</v>
      </c>
      <c r="F2301" s="447" t="s">
        <v>226</v>
      </c>
      <c r="G2301" s="447" t="s">
        <v>224</v>
      </c>
      <c r="H2301" s="447" t="s">
        <v>224</v>
      </c>
      <c r="I2301" s="447" t="s">
        <v>224</v>
      </c>
      <c r="J2301" s="447" t="s">
        <v>224</v>
      </c>
      <c r="K2301" s="447" t="s">
        <v>226</v>
      </c>
      <c r="L2301" s="447" t="s">
        <v>225</v>
      </c>
      <c r="M2301" s="447" t="s">
        <v>225</v>
      </c>
      <c r="N2301" s="447" t="s">
        <v>224</v>
      </c>
      <c r="O2301" s="447" t="s">
        <v>293</v>
      </c>
      <c r="P2301" s="447" t="s">
        <v>293</v>
      </c>
      <c r="Q2301" s="447" t="s">
        <v>293</v>
      </c>
      <c r="R2301" s="447" t="s">
        <v>293</v>
      </c>
      <c r="S2301" s="447" t="s">
        <v>293</v>
      </c>
      <c r="T2301" s="447" t="s">
        <v>293</v>
      </c>
      <c r="U2301" s="447" t="s">
        <v>293</v>
      </c>
      <c r="V2301" s="447" t="s">
        <v>293</v>
      </c>
      <c r="W2301" s="447" t="s">
        <v>293</v>
      </c>
      <c r="X2301" s="447" t="s">
        <v>293</v>
      </c>
      <c r="Y2301" s="447" t="s">
        <v>293</v>
      </c>
      <c r="Z2301" s="447" t="s">
        <v>293</v>
      </c>
      <c r="AA2301" s="447" t="s">
        <v>293</v>
      </c>
      <c r="AB2301" s="447" t="s">
        <v>293</v>
      </c>
      <c r="AC2301" s="447" t="s">
        <v>293</v>
      </c>
      <c r="AD2301" s="447" t="s">
        <v>293</v>
      </c>
      <c r="AE2301" s="447" t="s">
        <v>293</v>
      </c>
      <c r="AF2301" s="447" t="s">
        <v>293</v>
      </c>
      <c r="AG2301" s="447" t="s">
        <v>293</v>
      </c>
      <c r="AH2301" s="447" t="s">
        <v>293</v>
      </c>
      <c r="AI2301" s="447" t="s">
        <v>293</v>
      </c>
      <c r="AJ2301" s="447" t="s">
        <v>293</v>
      </c>
      <c r="AK2301" s="447" t="s">
        <v>293</v>
      </c>
      <c r="AL2301" s="447" t="s">
        <v>293</v>
      </c>
      <c r="AM2301" s="447" t="s">
        <v>293</v>
      </c>
      <c r="AN2301" s="447" t="s">
        <v>293</v>
      </c>
      <c r="AO2301" s="447" t="s">
        <v>293</v>
      </c>
      <c r="AP2301" s="447" t="s">
        <v>293</v>
      </c>
      <c r="AQ2301" s="447" t="s">
        <v>293</v>
      </c>
      <c r="AR2301" s="447" t="s">
        <v>293</v>
      </c>
      <c r="AS2301" s="447" t="s">
        <v>293</v>
      </c>
      <c r="AT2301" s="447" t="s">
        <v>293</v>
      </c>
      <c r="AU2301" s="447" t="s">
        <v>293</v>
      </c>
      <c r="AV2301" s="447" t="s">
        <v>293</v>
      </c>
      <c r="AW2301" s="447" t="s">
        <v>293</v>
      </c>
      <c r="AX2301" s="447" t="s">
        <v>293</v>
      </c>
    </row>
    <row r="2302" spans="1:50" x14ac:dyDescent="0.3">
      <c r="A2302" s="447">
        <v>706226</v>
      </c>
      <c r="B2302" s="447" t="s">
        <v>317</v>
      </c>
      <c r="C2302" s="447" t="s">
        <v>224</v>
      </c>
      <c r="D2302" s="447" t="s">
        <v>224</v>
      </c>
      <c r="E2302" s="447" t="s">
        <v>226</v>
      </c>
      <c r="F2302" s="447" t="s">
        <v>224</v>
      </c>
      <c r="G2302" s="447" t="s">
        <v>224</v>
      </c>
      <c r="H2302" s="447" t="s">
        <v>224</v>
      </c>
      <c r="I2302" s="447" t="s">
        <v>225</v>
      </c>
      <c r="J2302" s="447" t="s">
        <v>225</v>
      </c>
      <c r="K2302" s="447" t="s">
        <v>225</v>
      </c>
      <c r="L2302" s="447" t="s">
        <v>225</v>
      </c>
      <c r="M2302" s="447" t="s">
        <v>225</v>
      </c>
      <c r="N2302" s="447" t="s">
        <v>226</v>
      </c>
      <c r="O2302" s="447" t="s">
        <v>293</v>
      </c>
      <c r="P2302" s="447" t="s">
        <v>293</v>
      </c>
      <c r="Q2302" s="447" t="s">
        <v>293</v>
      </c>
      <c r="R2302" s="447" t="s">
        <v>293</v>
      </c>
      <c r="S2302" s="447" t="s">
        <v>293</v>
      </c>
      <c r="T2302" s="447" t="s">
        <v>293</v>
      </c>
      <c r="U2302" s="447" t="s">
        <v>293</v>
      </c>
      <c r="V2302" s="447" t="s">
        <v>293</v>
      </c>
      <c r="W2302" s="447" t="s">
        <v>293</v>
      </c>
      <c r="X2302" s="447" t="s">
        <v>293</v>
      </c>
      <c r="Y2302" s="447" t="s">
        <v>293</v>
      </c>
      <c r="Z2302" s="447" t="s">
        <v>293</v>
      </c>
      <c r="AA2302" s="447" t="s">
        <v>293</v>
      </c>
      <c r="AB2302" s="447" t="s">
        <v>293</v>
      </c>
      <c r="AC2302" s="447" t="s">
        <v>293</v>
      </c>
      <c r="AD2302" s="447" t="s">
        <v>293</v>
      </c>
      <c r="AE2302" s="447" t="s">
        <v>293</v>
      </c>
      <c r="AF2302" s="447" t="s">
        <v>293</v>
      </c>
      <c r="AG2302" s="447" t="s">
        <v>293</v>
      </c>
      <c r="AH2302" s="447" t="s">
        <v>293</v>
      </c>
      <c r="AI2302" s="447" t="s">
        <v>293</v>
      </c>
      <c r="AJ2302" s="447" t="s">
        <v>293</v>
      </c>
      <c r="AK2302" s="447" t="s">
        <v>293</v>
      </c>
      <c r="AL2302" s="447" t="s">
        <v>293</v>
      </c>
      <c r="AM2302" s="447" t="s">
        <v>293</v>
      </c>
      <c r="AN2302" s="447" t="s">
        <v>293</v>
      </c>
      <c r="AO2302" s="447" t="s">
        <v>293</v>
      </c>
      <c r="AP2302" s="447" t="s">
        <v>293</v>
      </c>
      <c r="AQ2302" s="447" t="s">
        <v>293</v>
      </c>
      <c r="AR2302" s="447" t="s">
        <v>293</v>
      </c>
      <c r="AS2302" s="447" t="s">
        <v>293</v>
      </c>
      <c r="AT2302" s="447" t="s">
        <v>293</v>
      </c>
      <c r="AU2302" s="447" t="s">
        <v>293</v>
      </c>
      <c r="AV2302" s="447" t="s">
        <v>293</v>
      </c>
      <c r="AW2302" s="447" t="s">
        <v>293</v>
      </c>
      <c r="AX2302" s="447" t="s">
        <v>293</v>
      </c>
    </row>
    <row r="2303" spans="1:50" x14ac:dyDescent="0.3">
      <c r="A2303" s="447">
        <v>706244</v>
      </c>
      <c r="B2303" s="447" t="s">
        <v>317</v>
      </c>
      <c r="C2303" s="447" t="s">
        <v>224</v>
      </c>
      <c r="D2303" s="447" t="s">
        <v>226</v>
      </c>
      <c r="E2303" s="447" t="s">
        <v>224</v>
      </c>
      <c r="F2303" s="447" t="s">
        <v>226</v>
      </c>
      <c r="G2303" s="447" t="s">
        <v>224</v>
      </c>
      <c r="H2303" s="447" t="s">
        <v>226</v>
      </c>
      <c r="I2303" s="447" t="s">
        <v>226</v>
      </c>
      <c r="J2303" s="447" t="s">
        <v>224</v>
      </c>
      <c r="K2303" s="447" t="s">
        <v>226</v>
      </c>
      <c r="L2303" s="447" t="s">
        <v>225</v>
      </c>
      <c r="M2303" s="447" t="s">
        <v>225</v>
      </c>
      <c r="N2303" s="447" t="s">
        <v>224</v>
      </c>
      <c r="O2303" s="447" t="s">
        <v>293</v>
      </c>
      <c r="P2303" s="447" t="s">
        <v>293</v>
      </c>
      <c r="Q2303" s="447" t="s">
        <v>293</v>
      </c>
      <c r="R2303" s="447" t="s">
        <v>293</v>
      </c>
      <c r="S2303" s="447" t="s">
        <v>293</v>
      </c>
      <c r="T2303" s="447" t="s">
        <v>293</v>
      </c>
      <c r="U2303" s="447" t="s">
        <v>293</v>
      </c>
      <c r="V2303" s="447" t="s">
        <v>293</v>
      </c>
      <c r="W2303" s="447" t="s">
        <v>293</v>
      </c>
      <c r="X2303" s="447" t="s">
        <v>293</v>
      </c>
      <c r="Y2303" s="447" t="s">
        <v>293</v>
      </c>
      <c r="Z2303" s="447" t="s">
        <v>293</v>
      </c>
      <c r="AA2303" s="447" t="s">
        <v>293</v>
      </c>
      <c r="AB2303" s="447" t="s">
        <v>293</v>
      </c>
      <c r="AC2303" s="447" t="s">
        <v>293</v>
      </c>
      <c r="AD2303" s="447" t="s">
        <v>293</v>
      </c>
      <c r="AE2303" s="447" t="s">
        <v>293</v>
      </c>
      <c r="AF2303" s="447" t="s">
        <v>293</v>
      </c>
      <c r="AG2303" s="447" t="s">
        <v>293</v>
      </c>
      <c r="AH2303" s="447" t="s">
        <v>293</v>
      </c>
      <c r="AI2303" s="447" t="s">
        <v>293</v>
      </c>
      <c r="AJ2303" s="447" t="s">
        <v>293</v>
      </c>
      <c r="AK2303" s="447" t="s">
        <v>293</v>
      </c>
      <c r="AL2303" s="447" t="s">
        <v>293</v>
      </c>
      <c r="AM2303" s="447" t="s">
        <v>293</v>
      </c>
      <c r="AN2303" s="447" t="s">
        <v>293</v>
      </c>
      <c r="AO2303" s="447" t="s">
        <v>293</v>
      </c>
      <c r="AP2303" s="447" t="s">
        <v>293</v>
      </c>
      <c r="AQ2303" s="447" t="s">
        <v>293</v>
      </c>
      <c r="AR2303" s="447" t="s">
        <v>293</v>
      </c>
      <c r="AS2303" s="447" t="s">
        <v>293</v>
      </c>
      <c r="AT2303" s="447" t="s">
        <v>293</v>
      </c>
      <c r="AU2303" s="447" t="s">
        <v>293</v>
      </c>
      <c r="AV2303" s="447" t="s">
        <v>293</v>
      </c>
      <c r="AW2303" s="447" t="s">
        <v>293</v>
      </c>
      <c r="AX2303" s="447" t="s">
        <v>293</v>
      </c>
    </row>
    <row r="2304" spans="1:50" x14ac:dyDescent="0.3">
      <c r="A2304" s="447">
        <v>706247</v>
      </c>
      <c r="B2304" s="447" t="s">
        <v>317</v>
      </c>
      <c r="C2304" s="447" t="s">
        <v>224</v>
      </c>
      <c r="D2304" s="447" t="s">
        <v>226</v>
      </c>
      <c r="E2304" s="447" t="s">
        <v>224</v>
      </c>
      <c r="F2304" s="447" t="s">
        <v>225</v>
      </c>
      <c r="G2304" s="447" t="s">
        <v>224</v>
      </c>
      <c r="H2304" s="447" t="s">
        <v>224</v>
      </c>
      <c r="I2304" s="447" t="s">
        <v>224</v>
      </c>
      <c r="J2304" s="447" t="s">
        <v>224</v>
      </c>
      <c r="K2304" s="447" t="s">
        <v>224</v>
      </c>
      <c r="L2304" s="447" t="s">
        <v>224</v>
      </c>
      <c r="M2304" s="447" t="s">
        <v>225</v>
      </c>
      <c r="N2304" s="447" t="s">
        <v>225</v>
      </c>
      <c r="O2304" s="447" t="s">
        <v>293</v>
      </c>
      <c r="P2304" s="447" t="s">
        <v>293</v>
      </c>
      <c r="Q2304" s="447" t="s">
        <v>293</v>
      </c>
      <c r="R2304" s="447" t="s">
        <v>293</v>
      </c>
      <c r="S2304" s="447" t="s">
        <v>293</v>
      </c>
      <c r="T2304" s="447" t="s">
        <v>293</v>
      </c>
      <c r="U2304" s="447" t="s">
        <v>293</v>
      </c>
      <c r="V2304" s="447" t="s">
        <v>293</v>
      </c>
      <c r="W2304" s="447" t="s">
        <v>293</v>
      </c>
      <c r="X2304" s="447" t="s">
        <v>293</v>
      </c>
      <c r="Y2304" s="447" t="s">
        <v>293</v>
      </c>
      <c r="Z2304" s="447" t="s">
        <v>293</v>
      </c>
      <c r="AA2304" s="447" t="s">
        <v>293</v>
      </c>
      <c r="AB2304" s="447" t="s">
        <v>293</v>
      </c>
      <c r="AC2304" s="447" t="s">
        <v>293</v>
      </c>
      <c r="AD2304" s="447" t="s">
        <v>293</v>
      </c>
      <c r="AE2304" s="447" t="s">
        <v>293</v>
      </c>
      <c r="AF2304" s="447" t="s">
        <v>293</v>
      </c>
      <c r="AG2304" s="447" t="s">
        <v>293</v>
      </c>
      <c r="AH2304" s="447" t="s">
        <v>293</v>
      </c>
      <c r="AI2304" s="447" t="s">
        <v>293</v>
      </c>
      <c r="AJ2304" s="447" t="s">
        <v>293</v>
      </c>
      <c r="AK2304" s="447" t="s">
        <v>293</v>
      </c>
      <c r="AL2304" s="447" t="s">
        <v>293</v>
      </c>
      <c r="AM2304" s="447" t="s">
        <v>293</v>
      </c>
      <c r="AN2304" s="447" t="s">
        <v>293</v>
      </c>
      <c r="AO2304" s="447" t="s">
        <v>293</v>
      </c>
      <c r="AP2304" s="447" t="s">
        <v>293</v>
      </c>
      <c r="AQ2304" s="447" t="s">
        <v>293</v>
      </c>
      <c r="AR2304" s="447" t="s">
        <v>293</v>
      </c>
      <c r="AS2304" s="447" t="s">
        <v>293</v>
      </c>
      <c r="AT2304" s="447" t="s">
        <v>293</v>
      </c>
      <c r="AU2304" s="447" t="s">
        <v>293</v>
      </c>
      <c r="AV2304" s="447" t="s">
        <v>293</v>
      </c>
      <c r="AW2304" s="447" t="s">
        <v>293</v>
      </c>
      <c r="AX2304" s="447" t="s">
        <v>293</v>
      </c>
    </row>
    <row r="2305" spans="1:50" x14ac:dyDescent="0.3">
      <c r="A2305" s="447">
        <v>706252</v>
      </c>
      <c r="B2305" s="447" t="s">
        <v>317</v>
      </c>
      <c r="C2305" s="447" t="s">
        <v>224</v>
      </c>
      <c r="D2305" s="447" t="s">
        <v>224</v>
      </c>
      <c r="E2305" s="447" t="s">
        <v>224</v>
      </c>
      <c r="F2305" s="447" t="s">
        <v>226</v>
      </c>
      <c r="G2305" s="447" t="s">
        <v>224</v>
      </c>
      <c r="H2305" s="447" t="s">
        <v>224</v>
      </c>
      <c r="I2305" s="447" t="s">
        <v>224</v>
      </c>
      <c r="J2305" s="447" t="s">
        <v>226</v>
      </c>
      <c r="K2305" s="447" t="s">
        <v>224</v>
      </c>
      <c r="L2305" s="447" t="s">
        <v>226</v>
      </c>
      <c r="M2305" s="447" t="s">
        <v>226</v>
      </c>
      <c r="N2305" s="447" t="s">
        <v>224</v>
      </c>
      <c r="O2305" s="447" t="s">
        <v>293</v>
      </c>
      <c r="P2305" s="447" t="s">
        <v>293</v>
      </c>
      <c r="Q2305" s="447" t="s">
        <v>293</v>
      </c>
      <c r="R2305" s="447" t="s">
        <v>293</v>
      </c>
      <c r="S2305" s="447" t="s">
        <v>293</v>
      </c>
      <c r="T2305" s="447" t="s">
        <v>293</v>
      </c>
      <c r="U2305" s="447" t="s">
        <v>293</v>
      </c>
      <c r="V2305" s="447" t="s">
        <v>293</v>
      </c>
      <c r="W2305" s="447" t="s">
        <v>293</v>
      </c>
      <c r="X2305" s="447" t="s">
        <v>293</v>
      </c>
      <c r="Y2305" s="447" t="s">
        <v>293</v>
      </c>
      <c r="Z2305" s="447" t="s">
        <v>293</v>
      </c>
      <c r="AA2305" s="447" t="s">
        <v>293</v>
      </c>
      <c r="AB2305" s="447" t="s">
        <v>293</v>
      </c>
      <c r="AC2305" s="447" t="s">
        <v>293</v>
      </c>
      <c r="AD2305" s="447" t="s">
        <v>293</v>
      </c>
      <c r="AE2305" s="447" t="s">
        <v>293</v>
      </c>
      <c r="AF2305" s="447" t="s">
        <v>293</v>
      </c>
      <c r="AG2305" s="447" t="s">
        <v>293</v>
      </c>
      <c r="AH2305" s="447" t="s">
        <v>293</v>
      </c>
      <c r="AI2305" s="447" t="s">
        <v>293</v>
      </c>
      <c r="AJ2305" s="447" t="s">
        <v>293</v>
      </c>
      <c r="AK2305" s="447" t="s">
        <v>293</v>
      </c>
      <c r="AL2305" s="447" t="s">
        <v>293</v>
      </c>
      <c r="AM2305" s="447" t="s">
        <v>293</v>
      </c>
      <c r="AN2305" s="447" t="s">
        <v>293</v>
      </c>
      <c r="AO2305" s="447" t="s">
        <v>293</v>
      </c>
      <c r="AP2305" s="447" t="s">
        <v>293</v>
      </c>
      <c r="AQ2305" s="447" t="s">
        <v>293</v>
      </c>
      <c r="AR2305" s="447" t="s">
        <v>293</v>
      </c>
      <c r="AS2305" s="447" t="s">
        <v>293</v>
      </c>
      <c r="AT2305" s="447" t="s">
        <v>293</v>
      </c>
      <c r="AU2305" s="447" t="s">
        <v>293</v>
      </c>
      <c r="AV2305" s="447" t="s">
        <v>293</v>
      </c>
      <c r="AW2305" s="447" t="s">
        <v>293</v>
      </c>
      <c r="AX2305" s="447" t="s">
        <v>293</v>
      </c>
    </row>
    <row r="2306" spans="1:50" x14ac:dyDescent="0.3">
      <c r="A2306" s="447">
        <v>706313</v>
      </c>
      <c r="B2306" s="447" t="s">
        <v>317</v>
      </c>
      <c r="C2306" s="447" t="s">
        <v>224</v>
      </c>
      <c r="D2306" s="447" t="s">
        <v>224</v>
      </c>
      <c r="E2306" s="447" t="s">
        <v>224</v>
      </c>
      <c r="F2306" s="447" t="s">
        <v>224</v>
      </c>
      <c r="G2306" s="447" t="s">
        <v>224</v>
      </c>
      <c r="H2306" s="447" t="s">
        <v>226</v>
      </c>
      <c r="I2306" s="447" t="s">
        <v>226</v>
      </c>
      <c r="J2306" s="447" t="s">
        <v>224</v>
      </c>
      <c r="K2306" s="447" t="s">
        <v>224</v>
      </c>
      <c r="L2306" s="447" t="s">
        <v>225</v>
      </c>
      <c r="M2306" s="447" t="s">
        <v>224</v>
      </c>
      <c r="N2306" s="447" t="s">
        <v>226</v>
      </c>
      <c r="O2306" s="447" t="s">
        <v>293</v>
      </c>
      <c r="P2306" s="447" t="s">
        <v>293</v>
      </c>
      <c r="Q2306" s="447" t="s">
        <v>293</v>
      </c>
      <c r="R2306" s="447" t="s">
        <v>293</v>
      </c>
      <c r="S2306" s="447" t="s">
        <v>293</v>
      </c>
      <c r="T2306" s="447" t="s">
        <v>293</v>
      </c>
      <c r="U2306" s="447" t="s">
        <v>293</v>
      </c>
      <c r="V2306" s="447" t="s">
        <v>293</v>
      </c>
      <c r="W2306" s="447" t="s">
        <v>293</v>
      </c>
      <c r="X2306" s="447" t="s">
        <v>293</v>
      </c>
      <c r="Y2306" s="447" t="s">
        <v>293</v>
      </c>
      <c r="Z2306" s="447" t="s">
        <v>293</v>
      </c>
      <c r="AA2306" s="447" t="s">
        <v>293</v>
      </c>
      <c r="AB2306" s="447" t="s">
        <v>293</v>
      </c>
      <c r="AC2306" s="447" t="s">
        <v>293</v>
      </c>
      <c r="AD2306" s="447" t="s">
        <v>293</v>
      </c>
      <c r="AE2306" s="447" t="s">
        <v>293</v>
      </c>
      <c r="AF2306" s="447" t="s">
        <v>293</v>
      </c>
      <c r="AG2306" s="447" t="s">
        <v>293</v>
      </c>
      <c r="AH2306" s="447" t="s">
        <v>293</v>
      </c>
      <c r="AI2306" s="447" t="s">
        <v>293</v>
      </c>
      <c r="AJ2306" s="447" t="s">
        <v>293</v>
      </c>
      <c r="AK2306" s="447" t="s">
        <v>293</v>
      </c>
      <c r="AL2306" s="447" t="s">
        <v>293</v>
      </c>
      <c r="AM2306" s="447" t="s">
        <v>293</v>
      </c>
      <c r="AN2306" s="447" t="s">
        <v>293</v>
      </c>
      <c r="AO2306" s="447" t="s">
        <v>293</v>
      </c>
      <c r="AP2306" s="447" t="s">
        <v>293</v>
      </c>
      <c r="AQ2306" s="447" t="s">
        <v>293</v>
      </c>
      <c r="AR2306" s="447" t="s">
        <v>293</v>
      </c>
      <c r="AS2306" s="447" t="s">
        <v>293</v>
      </c>
      <c r="AT2306" s="447" t="s">
        <v>293</v>
      </c>
      <c r="AU2306" s="447" t="s">
        <v>293</v>
      </c>
      <c r="AV2306" s="447" t="s">
        <v>293</v>
      </c>
      <c r="AW2306" s="447" t="s">
        <v>293</v>
      </c>
      <c r="AX2306" s="447" t="s">
        <v>293</v>
      </c>
    </row>
    <row r="2307" spans="1:50" x14ac:dyDescent="0.3">
      <c r="A2307" s="447">
        <v>706333</v>
      </c>
      <c r="B2307" s="447" t="s">
        <v>317</v>
      </c>
      <c r="C2307" s="447" t="s">
        <v>224</v>
      </c>
      <c r="D2307" s="447" t="s">
        <v>224</v>
      </c>
      <c r="E2307" s="447" t="s">
        <v>226</v>
      </c>
      <c r="F2307" s="447" t="s">
        <v>224</v>
      </c>
      <c r="G2307" s="447" t="s">
        <v>224</v>
      </c>
      <c r="H2307" s="447" t="s">
        <v>226</v>
      </c>
      <c r="I2307" s="447" t="s">
        <v>224</v>
      </c>
      <c r="J2307" s="447" t="s">
        <v>226</v>
      </c>
      <c r="K2307" s="447" t="s">
        <v>226</v>
      </c>
      <c r="L2307" s="447" t="s">
        <v>225</v>
      </c>
      <c r="M2307" s="447" t="s">
        <v>224</v>
      </c>
      <c r="N2307" s="447" t="s">
        <v>225</v>
      </c>
      <c r="O2307" s="447" t="s">
        <v>293</v>
      </c>
      <c r="P2307" s="447" t="s">
        <v>293</v>
      </c>
      <c r="Q2307" s="447" t="s">
        <v>293</v>
      </c>
      <c r="R2307" s="447" t="s">
        <v>293</v>
      </c>
      <c r="S2307" s="447" t="s">
        <v>293</v>
      </c>
      <c r="T2307" s="447" t="s">
        <v>293</v>
      </c>
      <c r="U2307" s="447" t="s">
        <v>293</v>
      </c>
      <c r="V2307" s="447" t="s">
        <v>293</v>
      </c>
      <c r="W2307" s="447" t="s">
        <v>293</v>
      </c>
      <c r="X2307" s="447" t="s">
        <v>293</v>
      </c>
      <c r="Y2307" s="447" t="s">
        <v>293</v>
      </c>
      <c r="Z2307" s="447" t="s">
        <v>293</v>
      </c>
      <c r="AA2307" s="447" t="s">
        <v>293</v>
      </c>
      <c r="AB2307" s="447" t="s">
        <v>293</v>
      </c>
      <c r="AC2307" s="447" t="s">
        <v>293</v>
      </c>
      <c r="AD2307" s="447" t="s">
        <v>293</v>
      </c>
      <c r="AE2307" s="447" t="s">
        <v>293</v>
      </c>
      <c r="AF2307" s="447" t="s">
        <v>293</v>
      </c>
      <c r="AG2307" s="447" t="s">
        <v>293</v>
      </c>
      <c r="AH2307" s="447" t="s">
        <v>293</v>
      </c>
      <c r="AI2307" s="447" t="s">
        <v>293</v>
      </c>
      <c r="AJ2307" s="447" t="s">
        <v>293</v>
      </c>
      <c r="AK2307" s="447" t="s">
        <v>293</v>
      </c>
      <c r="AL2307" s="447" t="s">
        <v>293</v>
      </c>
      <c r="AM2307" s="447" t="s">
        <v>293</v>
      </c>
      <c r="AN2307" s="447" t="s">
        <v>293</v>
      </c>
      <c r="AO2307" s="447" t="s">
        <v>293</v>
      </c>
      <c r="AP2307" s="447" t="s">
        <v>293</v>
      </c>
      <c r="AQ2307" s="447" t="s">
        <v>293</v>
      </c>
      <c r="AR2307" s="447" t="s">
        <v>293</v>
      </c>
      <c r="AS2307" s="447" t="s">
        <v>293</v>
      </c>
      <c r="AT2307" s="447" t="s">
        <v>293</v>
      </c>
      <c r="AU2307" s="447" t="s">
        <v>293</v>
      </c>
      <c r="AV2307" s="447" t="s">
        <v>293</v>
      </c>
      <c r="AW2307" s="447" t="s">
        <v>293</v>
      </c>
      <c r="AX2307" s="447" t="s">
        <v>293</v>
      </c>
    </row>
    <row r="2308" spans="1:50" x14ac:dyDescent="0.3">
      <c r="A2308" s="447">
        <v>706335</v>
      </c>
      <c r="B2308" s="447" t="s">
        <v>317</v>
      </c>
      <c r="C2308" s="447" t="s">
        <v>224</v>
      </c>
      <c r="D2308" s="447" t="s">
        <v>226</v>
      </c>
      <c r="E2308" s="447" t="s">
        <v>224</v>
      </c>
      <c r="F2308" s="447" t="s">
        <v>226</v>
      </c>
      <c r="G2308" s="447" t="s">
        <v>224</v>
      </c>
      <c r="H2308" s="447" t="s">
        <v>224</v>
      </c>
      <c r="I2308" s="447" t="s">
        <v>224</v>
      </c>
      <c r="J2308" s="447" t="s">
        <v>224</v>
      </c>
      <c r="K2308" s="447" t="s">
        <v>224</v>
      </c>
      <c r="L2308" s="447" t="s">
        <v>225</v>
      </c>
      <c r="M2308" s="447" t="s">
        <v>225</v>
      </c>
      <c r="N2308" s="447" t="s">
        <v>225</v>
      </c>
      <c r="O2308" s="447" t="s">
        <v>293</v>
      </c>
      <c r="P2308" s="447" t="s">
        <v>293</v>
      </c>
      <c r="Q2308" s="447" t="s">
        <v>293</v>
      </c>
      <c r="R2308" s="447" t="s">
        <v>293</v>
      </c>
      <c r="S2308" s="447" t="s">
        <v>293</v>
      </c>
      <c r="T2308" s="447" t="s">
        <v>293</v>
      </c>
      <c r="U2308" s="447" t="s">
        <v>293</v>
      </c>
      <c r="V2308" s="447" t="s">
        <v>293</v>
      </c>
      <c r="W2308" s="447" t="s">
        <v>293</v>
      </c>
      <c r="X2308" s="447" t="s">
        <v>293</v>
      </c>
      <c r="Y2308" s="447" t="s">
        <v>293</v>
      </c>
      <c r="Z2308" s="447" t="s">
        <v>293</v>
      </c>
      <c r="AA2308" s="447" t="s">
        <v>293</v>
      </c>
      <c r="AB2308" s="447" t="s">
        <v>293</v>
      </c>
      <c r="AC2308" s="447" t="s">
        <v>293</v>
      </c>
      <c r="AD2308" s="447" t="s">
        <v>293</v>
      </c>
      <c r="AE2308" s="447" t="s">
        <v>293</v>
      </c>
      <c r="AF2308" s="447" t="s">
        <v>293</v>
      </c>
      <c r="AG2308" s="447" t="s">
        <v>293</v>
      </c>
      <c r="AH2308" s="447" t="s">
        <v>293</v>
      </c>
      <c r="AI2308" s="447" t="s">
        <v>293</v>
      </c>
      <c r="AJ2308" s="447" t="s">
        <v>293</v>
      </c>
      <c r="AK2308" s="447" t="s">
        <v>293</v>
      </c>
      <c r="AL2308" s="447" t="s">
        <v>293</v>
      </c>
      <c r="AM2308" s="447" t="s">
        <v>293</v>
      </c>
      <c r="AN2308" s="447" t="s">
        <v>293</v>
      </c>
      <c r="AO2308" s="447" t="s">
        <v>293</v>
      </c>
      <c r="AP2308" s="447" t="s">
        <v>293</v>
      </c>
      <c r="AQ2308" s="447" t="s">
        <v>293</v>
      </c>
      <c r="AR2308" s="447" t="s">
        <v>293</v>
      </c>
      <c r="AS2308" s="447" t="s">
        <v>293</v>
      </c>
      <c r="AT2308" s="447" t="s">
        <v>293</v>
      </c>
      <c r="AU2308" s="447" t="s">
        <v>293</v>
      </c>
      <c r="AV2308" s="447" t="s">
        <v>293</v>
      </c>
      <c r="AW2308" s="447" t="s">
        <v>293</v>
      </c>
      <c r="AX2308" s="447" t="s">
        <v>293</v>
      </c>
    </row>
    <row r="2309" spans="1:50" x14ac:dyDescent="0.3">
      <c r="A2309" s="447">
        <v>706388</v>
      </c>
      <c r="B2309" s="447" t="s">
        <v>317</v>
      </c>
      <c r="C2309" s="447" t="s">
        <v>224</v>
      </c>
      <c r="D2309" s="447" t="s">
        <v>224</v>
      </c>
      <c r="E2309" s="447" t="s">
        <v>224</v>
      </c>
      <c r="F2309" s="447" t="s">
        <v>224</v>
      </c>
      <c r="G2309" s="447" t="s">
        <v>224</v>
      </c>
      <c r="H2309" s="447" t="s">
        <v>224</v>
      </c>
      <c r="I2309" s="447" t="s">
        <v>226</v>
      </c>
      <c r="J2309" s="447" t="s">
        <v>224</v>
      </c>
      <c r="K2309" s="447" t="s">
        <v>224</v>
      </c>
      <c r="L2309" s="447" t="s">
        <v>224</v>
      </c>
      <c r="M2309" s="447" t="s">
        <v>226</v>
      </c>
      <c r="N2309" s="447" t="s">
        <v>226</v>
      </c>
      <c r="O2309" s="447" t="s">
        <v>293</v>
      </c>
      <c r="P2309" s="447" t="s">
        <v>293</v>
      </c>
      <c r="Q2309" s="447" t="s">
        <v>293</v>
      </c>
      <c r="R2309" s="447" t="s">
        <v>293</v>
      </c>
      <c r="S2309" s="447" t="s">
        <v>293</v>
      </c>
      <c r="T2309" s="447" t="s">
        <v>293</v>
      </c>
      <c r="U2309" s="447" t="s">
        <v>293</v>
      </c>
      <c r="V2309" s="447" t="s">
        <v>293</v>
      </c>
      <c r="W2309" s="447" t="s">
        <v>293</v>
      </c>
      <c r="X2309" s="447" t="s">
        <v>293</v>
      </c>
      <c r="Y2309" s="447" t="s">
        <v>293</v>
      </c>
      <c r="Z2309" s="447" t="s">
        <v>293</v>
      </c>
      <c r="AA2309" s="447" t="s">
        <v>293</v>
      </c>
      <c r="AB2309" s="447" t="s">
        <v>293</v>
      </c>
      <c r="AC2309" s="447" t="s">
        <v>293</v>
      </c>
      <c r="AD2309" s="447" t="s">
        <v>293</v>
      </c>
      <c r="AE2309" s="447" t="s">
        <v>293</v>
      </c>
      <c r="AF2309" s="447" t="s">
        <v>293</v>
      </c>
      <c r="AG2309" s="447" t="s">
        <v>293</v>
      </c>
      <c r="AH2309" s="447" t="s">
        <v>293</v>
      </c>
      <c r="AI2309" s="447" t="s">
        <v>293</v>
      </c>
      <c r="AJ2309" s="447" t="s">
        <v>293</v>
      </c>
      <c r="AK2309" s="447" t="s">
        <v>293</v>
      </c>
      <c r="AL2309" s="447" t="s">
        <v>293</v>
      </c>
      <c r="AM2309" s="447" t="s">
        <v>293</v>
      </c>
      <c r="AN2309" s="447" t="s">
        <v>293</v>
      </c>
      <c r="AO2309" s="447" t="s">
        <v>293</v>
      </c>
      <c r="AP2309" s="447" t="s">
        <v>293</v>
      </c>
      <c r="AQ2309" s="447" t="s">
        <v>293</v>
      </c>
      <c r="AR2309" s="447" t="s">
        <v>293</v>
      </c>
      <c r="AS2309" s="447" t="s">
        <v>293</v>
      </c>
      <c r="AT2309" s="447" t="s">
        <v>293</v>
      </c>
      <c r="AU2309" s="447" t="s">
        <v>293</v>
      </c>
      <c r="AV2309" s="447" t="s">
        <v>293</v>
      </c>
      <c r="AW2309" s="447" t="s">
        <v>293</v>
      </c>
      <c r="AX2309" s="447" t="s">
        <v>293</v>
      </c>
    </row>
    <row r="2310" spans="1:50" x14ac:dyDescent="0.3">
      <c r="A2310" s="447">
        <v>706389</v>
      </c>
      <c r="B2310" s="447" t="s">
        <v>317</v>
      </c>
      <c r="C2310" s="447" t="s">
        <v>224</v>
      </c>
      <c r="D2310" s="447" t="s">
        <v>225</v>
      </c>
      <c r="E2310" s="447" t="s">
        <v>224</v>
      </c>
      <c r="F2310" s="447" t="s">
        <v>224</v>
      </c>
      <c r="G2310" s="447" t="s">
        <v>224</v>
      </c>
      <c r="H2310" s="447" t="s">
        <v>225</v>
      </c>
      <c r="I2310" s="447" t="s">
        <v>224</v>
      </c>
      <c r="J2310" s="447" t="s">
        <v>224</v>
      </c>
      <c r="K2310" s="447" t="s">
        <v>225</v>
      </c>
      <c r="L2310" s="447" t="s">
        <v>225</v>
      </c>
      <c r="M2310" s="447" t="s">
        <v>224</v>
      </c>
      <c r="N2310" s="447" t="s">
        <v>225</v>
      </c>
      <c r="O2310" s="447" t="s">
        <v>293</v>
      </c>
      <c r="P2310" s="447" t="s">
        <v>293</v>
      </c>
      <c r="Q2310" s="447" t="s">
        <v>293</v>
      </c>
      <c r="R2310" s="447" t="s">
        <v>293</v>
      </c>
      <c r="S2310" s="447" t="s">
        <v>293</v>
      </c>
      <c r="T2310" s="447" t="s">
        <v>293</v>
      </c>
      <c r="U2310" s="447" t="s">
        <v>293</v>
      </c>
      <c r="V2310" s="447" t="s">
        <v>293</v>
      </c>
      <c r="W2310" s="447" t="s">
        <v>293</v>
      </c>
      <c r="X2310" s="447" t="s">
        <v>293</v>
      </c>
      <c r="Y2310" s="447" t="s">
        <v>293</v>
      </c>
      <c r="Z2310" s="447" t="s">
        <v>293</v>
      </c>
      <c r="AA2310" s="447" t="s">
        <v>293</v>
      </c>
      <c r="AB2310" s="447" t="s">
        <v>293</v>
      </c>
      <c r="AC2310" s="447" t="s">
        <v>293</v>
      </c>
      <c r="AD2310" s="447" t="s">
        <v>293</v>
      </c>
      <c r="AE2310" s="447" t="s">
        <v>293</v>
      </c>
      <c r="AF2310" s="447" t="s">
        <v>293</v>
      </c>
      <c r="AG2310" s="447" t="s">
        <v>293</v>
      </c>
      <c r="AH2310" s="447" t="s">
        <v>293</v>
      </c>
      <c r="AI2310" s="447" t="s">
        <v>293</v>
      </c>
      <c r="AJ2310" s="447" t="s">
        <v>293</v>
      </c>
      <c r="AK2310" s="447" t="s">
        <v>293</v>
      </c>
      <c r="AL2310" s="447" t="s">
        <v>293</v>
      </c>
      <c r="AM2310" s="447" t="s">
        <v>293</v>
      </c>
      <c r="AN2310" s="447" t="s">
        <v>293</v>
      </c>
      <c r="AO2310" s="447" t="s">
        <v>293</v>
      </c>
      <c r="AP2310" s="447" t="s">
        <v>293</v>
      </c>
      <c r="AQ2310" s="447" t="s">
        <v>293</v>
      </c>
      <c r="AR2310" s="447" t="s">
        <v>293</v>
      </c>
      <c r="AS2310" s="447" t="s">
        <v>293</v>
      </c>
      <c r="AT2310" s="447" t="s">
        <v>293</v>
      </c>
      <c r="AU2310" s="447" t="s">
        <v>293</v>
      </c>
      <c r="AV2310" s="447" t="s">
        <v>293</v>
      </c>
      <c r="AW2310" s="447" t="s">
        <v>293</v>
      </c>
      <c r="AX2310" s="447" t="s">
        <v>293</v>
      </c>
    </row>
    <row r="2311" spans="1:50" x14ac:dyDescent="0.3">
      <c r="A2311" s="447">
        <v>706404</v>
      </c>
      <c r="B2311" s="447" t="s">
        <v>317</v>
      </c>
      <c r="C2311" s="447" t="s">
        <v>224</v>
      </c>
      <c r="D2311" s="447" t="s">
        <v>224</v>
      </c>
      <c r="E2311" s="447" t="s">
        <v>226</v>
      </c>
      <c r="F2311" s="447" t="s">
        <v>224</v>
      </c>
      <c r="G2311" s="447" t="s">
        <v>224</v>
      </c>
      <c r="H2311" s="447" t="s">
        <v>224</v>
      </c>
      <c r="I2311" s="447" t="s">
        <v>224</v>
      </c>
      <c r="J2311" s="447" t="s">
        <v>224</v>
      </c>
      <c r="K2311" s="447" t="s">
        <v>224</v>
      </c>
      <c r="L2311" s="447" t="s">
        <v>224</v>
      </c>
      <c r="M2311" s="447" t="s">
        <v>224</v>
      </c>
      <c r="N2311" s="447" t="s">
        <v>226</v>
      </c>
      <c r="O2311" s="447" t="s">
        <v>293</v>
      </c>
      <c r="P2311" s="447" t="s">
        <v>293</v>
      </c>
      <c r="Q2311" s="447" t="s">
        <v>293</v>
      </c>
      <c r="R2311" s="447" t="s">
        <v>293</v>
      </c>
      <c r="S2311" s="447" t="s">
        <v>293</v>
      </c>
      <c r="T2311" s="447" t="s">
        <v>293</v>
      </c>
      <c r="U2311" s="447" t="s">
        <v>293</v>
      </c>
      <c r="V2311" s="447" t="s">
        <v>293</v>
      </c>
      <c r="W2311" s="447" t="s">
        <v>293</v>
      </c>
      <c r="X2311" s="447" t="s">
        <v>293</v>
      </c>
      <c r="Y2311" s="447" t="s">
        <v>293</v>
      </c>
      <c r="Z2311" s="447" t="s">
        <v>293</v>
      </c>
      <c r="AA2311" s="447" t="s">
        <v>293</v>
      </c>
      <c r="AB2311" s="447" t="s">
        <v>293</v>
      </c>
      <c r="AC2311" s="447" t="s">
        <v>293</v>
      </c>
      <c r="AD2311" s="447" t="s">
        <v>293</v>
      </c>
      <c r="AE2311" s="447" t="s">
        <v>293</v>
      </c>
      <c r="AF2311" s="447" t="s">
        <v>293</v>
      </c>
      <c r="AG2311" s="447" t="s">
        <v>293</v>
      </c>
      <c r="AH2311" s="447" t="s">
        <v>293</v>
      </c>
      <c r="AI2311" s="447" t="s">
        <v>293</v>
      </c>
      <c r="AJ2311" s="447" t="s">
        <v>293</v>
      </c>
      <c r="AK2311" s="447" t="s">
        <v>293</v>
      </c>
      <c r="AL2311" s="447" t="s">
        <v>293</v>
      </c>
      <c r="AM2311" s="447" t="s">
        <v>293</v>
      </c>
      <c r="AN2311" s="447" t="s">
        <v>293</v>
      </c>
      <c r="AO2311" s="447" t="s">
        <v>293</v>
      </c>
      <c r="AP2311" s="447" t="s">
        <v>293</v>
      </c>
      <c r="AQ2311" s="447" t="s">
        <v>293</v>
      </c>
      <c r="AR2311" s="447" t="s">
        <v>293</v>
      </c>
      <c r="AS2311" s="447" t="s">
        <v>293</v>
      </c>
      <c r="AT2311" s="447" t="s">
        <v>293</v>
      </c>
      <c r="AU2311" s="447" t="s">
        <v>293</v>
      </c>
      <c r="AV2311" s="447" t="s">
        <v>293</v>
      </c>
      <c r="AW2311" s="447" t="s">
        <v>293</v>
      </c>
      <c r="AX2311" s="447" t="s">
        <v>293</v>
      </c>
    </row>
    <row r="2312" spans="1:50" x14ac:dyDescent="0.3">
      <c r="A2312" s="447">
        <v>706406</v>
      </c>
      <c r="B2312" s="447" t="s">
        <v>317</v>
      </c>
      <c r="C2312" s="447" t="s">
        <v>224</v>
      </c>
      <c r="D2312" s="447" t="s">
        <v>224</v>
      </c>
      <c r="E2312" s="447" t="s">
        <v>224</v>
      </c>
      <c r="F2312" s="447" t="s">
        <v>224</v>
      </c>
      <c r="G2312" s="447" t="s">
        <v>224</v>
      </c>
      <c r="H2312" s="447" t="s">
        <v>225</v>
      </c>
      <c r="I2312" s="447" t="s">
        <v>225</v>
      </c>
      <c r="J2312" s="447" t="s">
        <v>224</v>
      </c>
      <c r="K2312" s="447" t="s">
        <v>226</v>
      </c>
      <c r="L2312" s="447" t="s">
        <v>225</v>
      </c>
      <c r="M2312" s="447" t="s">
        <v>224</v>
      </c>
      <c r="N2312" s="447" t="s">
        <v>225</v>
      </c>
      <c r="O2312" s="447" t="s">
        <v>293</v>
      </c>
      <c r="P2312" s="447" t="s">
        <v>293</v>
      </c>
      <c r="Q2312" s="447" t="s">
        <v>293</v>
      </c>
      <c r="R2312" s="447" t="s">
        <v>293</v>
      </c>
      <c r="S2312" s="447" t="s">
        <v>293</v>
      </c>
      <c r="T2312" s="447" t="s">
        <v>293</v>
      </c>
      <c r="U2312" s="447" t="s">
        <v>293</v>
      </c>
      <c r="V2312" s="447" t="s">
        <v>293</v>
      </c>
      <c r="W2312" s="447" t="s">
        <v>293</v>
      </c>
      <c r="X2312" s="447" t="s">
        <v>293</v>
      </c>
      <c r="Y2312" s="447" t="s">
        <v>293</v>
      </c>
      <c r="Z2312" s="447" t="s">
        <v>293</v>
      </c>
      <c r="AA2312" s="447" t="s">
        <v>293</v>
      </c>
      <c r="AB2312" s="447" t="s">
        <v>293</v>
      </c>
      <c r="AC2312" s="447" t="s">
        <v>293</v>
      </c>
      <c r="AD2312" s="447" t="s">
        <v>293</v>
      </c>
      <c r="AE2312" s="447" t="s">
        <v>293</v>
      </c>
      <c r="AF2312" s="447" t="s">
        <v>293</v>
      </c>
      <c r="AG2312" s="447" t="s">
        <v>293</v>
      </c>
      <c r="AH2312" s="447" t="s">
        <v>293</v>
      </c>
      <c r="AI2312" s="447" t="s">
        <v>293</v>
      </c>
      <c r="AJ2312" s="447" t="s">
        <v>293</v>
      </c>
      <c r="AK2312" s="447" t="s">
        <v>293</v>
      </c>
      <c r="AL2312" s="447" t="s">
        <v>293</v>
      </c>
      <c r="AM2312" s="447" t="s">
        <v>293</v>
      </c>
      <c r="AN2312" s="447" t="s">
        <v>293</v>
      </c>
      <c r="AO2312" s="447" t="s">
        <v>293</v>
      </c>
      <c r="AP2312" s="447" t="s">
        <v>293</v>
      </c>
      <c r="AQ2312" s="447" t="s">
        <v>293</v>
      </c>
      <c r="AR2312" s="447" t="s">
        <v>293</v>
      </c>
      <c r="AS2312" s="447" t="s">
        <v>293</v>
      </c>
      <c r="AT2312" s="447" t="s">
        <v>293</v>
      </c>
      <c r="AU2312" s="447" t="s">
        <v>293</v>
      </c>
      <c r="AV2312" s="447" t="s">
        <v>293</v>
      </c>
      <c r="AW2312" s="447" t="s">
        <v>293</v>
      </c>
      <c r="AX2312" s="447" t="s">
        <v>293</v>
      </c>
    </row>
    <row r="2313" spans="1:50" x14ac:dyDescent="0.3">
      <c r="A2313" s="447">
        <v>706426</v>
      </c>
      <c r="B2313" s="447" t="s">
        <v>317</v>
      </c>
      <c r="C2313" s="447" t="s">
        <v>224</v>
      </c>
      <c r="D2313" s="447" t="s">
        <v>224</v>
      </c>
      <c r="E2313" s="447" t="s">
        <v>224</v>
      </c>
      <c r="F2313" s="447" t="s">
        <v>224</v>
      </c>
      <c r="G2313" s="447" t="s">
        <v>224</v>
      </c>
      <c r="H2313" s="447" t="s">
        <v>226</v>
      </c>
      <c r="I2313" s="447" t="s">
        <v>225</v>
      </c>
      <c r="J2313" s="447" t="s">
        <v>224</v>
      </c>
      <c r="K2313" s="447" t="s">
        <v>225</v>
      </c>
      <c r="L2313" s="447" t="s">
        <v>225</v>
      </c>
      <c r="M2313" s="447" t="s">
        <v>224</v>
      </c>
      <c r="N2313" s="447" t="s">
        <v>225</v>
      </c>
      <c r="O2313" s="447" t="s">
        <v>293</v>
      </c>
      <c r="P2313" s="447" t="s">
        <v>293</v>
      </c>
      <c r="Q2313" s="447" t="s">
        <v>293</v>
      </c>
      <c r="R2313" s="447" t="s">
        <v>293</v>
      </c>
      <c r="S2313" s="447" t="s">
        <v>293</v>
      </c>
      <c r="T2313" s="447" t="s">
        <v>293</v>
      </c>
      <c r="U2313" s="447" t="s">
        <v>293</v>
      </c>
      <c r="V2313" s="447" t="s">
        <v>293</v>
      </c>
      <c r="W2313" s="447" t="s">
        <v>293</v>
      </c>
      <c r="X2313" s="447" t="s">
        <v>293</v>
      </c>
      <c r="Y2313" s="447" t="s">
        <v>293</v>
      </c>
      <c r="Z2313" s="447" t="s">
        <v>293</v>
      </c>
      <c r="AA2313" s="447" t="s">
        <v>293</v>
      </c>
      <c r="AB2313" s="447" t="s">
        <v>293</v>
      </c>
      <c r="AC2313" s="447" t="s">
        <v>293</v>
      </c>
      <c r="AD2313" s="447" t="s">
        <v>293</v>
      </c>
      <c r="AE2313" s="447" t="s">
        <v>293</v>
      </c>
      <c r="AF2313" s="447" t="s">
        <v>293</v>
      </c>
      <c r="AG2313" s="447" t="s">
        <v>293</v>
      </c>
      <c r="AH2313" s="447" t="s">
        <v>293</v>
      </c>
      <c r="AI2313" s="447" t="s">
        <v>293</v>
      </c>
      <c r="AJ2313" s="447" t="s">
        <v>293</v>
      </c>
      <c r="AK2313" s="447" t="s">
        <v>293</v>
      </c>
      <c r="AL2313" s="447" t="s">
        <v>293</v>
      </c>
      <c r="AM2313" s="447" t="s">
        <v>293</v>
      </c>
      <c r="AN2313" s="447" t="s">
        <v>293</v>
      </c>
      <c r="AO2313" s="447" t="s">
        <v>293</v>
      </c>
      <c r="AP2313" s="447" t="s">
        <v>293</v>
      </c>
      <c r="AQ2313" s="447" t="s">
        <v>293</v>
      </c>
      <c r="AR2313" s="447" t="s">
        <v>293</v>
      </c>
      <c r="AS2313" s="447" t="s">
        <v>293</v>
      </c>
      <c r="AT2313" s="447" t="s">
        <v>293</v>
      </c>
      <c r="AU2313" s="447" t="s">
        <v>293</v>
      </c>
      <c r="AV2313" s="447" t="s">
        <v>293</v>
      </c>
      <c r="AW2313" s="447" t="s">
        <v>293</v>
      </c>
      <c r="AX2313" s="447" t="s">
        <v>293</v>
      </c>
    </row>
    <row r="2314" spans="1:50" x14ac:dyDescent="0.3">
      <c r="A2314" s="447">
        <v>706430</v>
      </c>
      <c r="B2314" s="447" t="s">
        <v>317</v>
      </c>
      <c r="C2314" s="447" t="s">
        <v>224</v>
      </c>
      <c r="D2314" s="447" t="s">
        <v>224</v>
      </c>
      <c r="E2314" s="447" t="s">
        <v>224</v>
      </c>
      <c r="F2314" s="447" t="s">
        <v>224</v>
      </c>
      <c r="G2314" s="447" t="s">
        <v>226</v>
      </c>
      <c r="H2314" s="447" t="s">
        <v>226</v>
      </c>
      <c r="I2314" s="447" t="s">
        <v>224</v>
      </c>
      <c r="J2314" s="447" t="s">
        <v>224</v>
      </c>
      <c r="K2314" s="447" t="s">
        <v>226</v>
      </c>
      <c r="L2314" s="447" t="s">
        <v>226</v>
      </c>
      <c r="M2314" s="447" t="s">
        <v>224</v>
      </c>
      <c r="N2314" s="447" t="s">
        <v>226</v>
      </c>
      <c r="O2314" s="447" t="s">
        <v>293</v>
      </c>
      <c r="P2314" s="447" t="s">
        <v>293</v>
      </c>
      <c r="Q2314" s="447" t="s">
        <v>293</v>
      </c>
      <c r="R2314" s="447" t="s">
        <v>293</v>
      </c>
      <c r="S2314" s="447" t="s">
        <v>293</v>
      </c>
      <c r="T2314" s="447" t="s">
        <v>293</v>
      </c>
      <c r="U2314" s="447" t="s">
        <v>293</v>
      </c>
      <c r="V2314" s="447" t="s">
        <v>293</v>
      </c>
      <c r="W2314" s="447" t="s">
        <v>293</v>
      </c>
      <c r="X2314" s="447" t="s">
        <v>293</v>
      </c>
      <c r="Y2314" s="447" t="s">
        <v>293</v>
      </c>
      <c r="Z2314" s="447" t="s">
        <v>293</v>
      </c>
      <c r="AA2314" s="447" t="s">
        <v>293</v>
      </c>
      <c r="AB2314" s="447" t="s">
        <v>293</v>
      </c>
      <c r="AC2314" s="447" t="s">
        <v>293</v>
      </c>
      <c r="AD2314" s="447" t="s">
        <v>293</v>
      </c>
      <c r="AE2314" s="447" t="s">
        <v>293</v>
      </c>
      <c r="AF2314" s="447" t="s">
        <v>293</v>
      </c>
      <c r="AG2314" s="447" t="s">
        <v>293</v>
      </c>
      <c r="AH2314" s="447" t="s">
        <v>293</v>
      </c>
      <c r="AI2314" s="447" t="s">
        <v>293</v>
      </c>
      <c r="AJ2314" s="447" t="s">
        <v>293</v>
      </c>
      <c r="AK2314" s="447" t="s">
        <v>293</v>
      </c>
      <c r="AL2314" s="447" t="s">
        <v>293</v>
      </c>
      <c r="AM2314" s="447" t="s">
        <v>293</v>
      </c>
      <c r="AN2314" s="447" t="s">
        <v>293</v>
      </c>
      <c r="AO2314" s="447" t="s">
        <v>293</v>
      </c>
      <c r="AP2314" s="447" t="s">
        <v>293</v>
      </c>
      <c r="AQ2314" s="447" t="s">
        <v>293</v>
      </c>
      <c r="AR2314" s="447" t="s">
        <v>293</v>
      </c>
      <c r="AS2314" s="447" t="s">
        <v>293</v>
      </c>
      <c r="AT2314" s="447" t="s">
        <v>293</v>
      </c>
      <c r="AU2314" s="447" t="s">
        <v>293</v>
      </c>
      <c r="AV2314" s="447" t="s">
        <v>293</v>
      </c>
      <c r="AW2314" s="447" t="s">
        <v>293</v>
      </c>
      <c r="AX2314" s="447" t="s">
        <v>293</v>
      </c>
    </row>
    <row r="2315" spans="1:50" x14ac:dyDescent="0.3">
      <c r="A2315" s="447">
        <v>706433</v>
      </c>
      <c r="B2315" s="447" t="s">
        <v>317</v>
      </c>
      <c r="C2315" s="447" t="s">
        <v>224</v>
      </c>
      <c r="D2315" s="447" t="s">
        <v>225</v>
      </c>
      <c r="E2315" s="447" t="s">
        <v>225</v>
      </c>
      <c r="F2315" s="447" t="s">
        <v>226</v>
      </c>
      <c r="G2315" s="447" t="s">
        <v>226</v>
      </c>
      <c r="H2315" s="447" t="s">
        <v>224</v>
      </c>
      <c r="I2315" s="447" t="s">
        <v>225</v>
      </c>
      <c r="J2315" s="447" t="s">
        <v>225</v>
      </c>
      <c r="K2315" s="447" t="s">
        <v>225</v>
      </c>
      <c r="L2315" s="447" t="s">
        <v>225</v>
      </c>
      <c r="M2315" s="447" t="s">
        <v>226</v>
      </c>
      <c r="N2315" s="447" t="s">
        <v>226</v>
      </c>
      <c r="O2315" s="447" t="s">
        <v>293</v>
      </c>
      <c r="P2315" s="447" t="s">
        <v>293</v>
      </c>
      <c r="Q2315" s="447" t="s">
        <v>293</v>
      </c>
      <c r="R2315" s="447" t="s">
        <v>293</v>
      </c>
      <c r="S2315" s="447" t="s">
        <v>293</v>
      </c>
      <c r="T2315" s="447" t="s">
        <v>293</v>
      </c>
      <c r="U2315" s="447" t="s">
        <v>293</v>
      </c>
      <c r="V2315" s="447" t="s">
        <v>293</v>
      </c>
      <c r="W2315" s="447" t="s">
        <v>293</v>
      </c>
      <c r="X2315" s="447" t="s">
        <v>293</v>
      </c>
      <c r="Y2315" s="447" t="s">
        <v>293</v>
      </c>
      <c r="Z2315" s="447" t="s">
        <v>293</v>
      </c>
      <c r="AA2315" s="447" t="s">
        <v>293</v>
      </c>
      <c r="AB2315" s="447" t="s">
        <v>293</v>
      </c>
      <c r="AC2315" s="447" t="s">
        <v>293</v>
      </c>
      <c r="AD2315" s="447" t="s">
        <v>293</v>
      </c>
      <c r="AE2315" s="447" t="s">
        <v>293</v>
      </c>
      <c r="AF2315" s="447" t="s">
        <v>293</v>
      </c>
      <c r="AG2315" s="447" t="s">
        <v>293</v>
      </c>
      <c r="AH2315" s="447" t="s">
        <v>293</v>
      </c>
      <c r="AI2315" s="447" t="s">
        <v>293</v>
      </c>
      <c r="AJ2315" s="447" t="s">
        <v>293</v>
      </c>
      <c r="AK2315" s="447" t="s">
        <v>293</v>
      </c>
      <c r="AL2315" s="447" t="s">
        <v>293</v>
      </c>
      <c r="AM2315" s="447" t="s">
        <v>293</v>
      </c>
      <c r="AN2315" s="447" t="s">
        <v>293</v>
      </c>
      <c r="AO2315" s="447" t="s">
        <v>293</v>
      </c>
      <c r="AP2315" s="447" t="s">
        <v>293</v>
      </c>
      <c r="AQ2315" s="447" t="s">
        <v>293</v>
      </c>
      <c r="AR2315" s="447" t="s">
        <v>293</v>
      </c>
      <c r="AS2315" s="447" t="s">
        <v>293</v>
      </c>
      <c r="AT2315" s="447" t="s">
        <v>293</v>
      </c>
      <c r="AU2315" s="447" t="s">
        <v>293</v>
      </c>
      <c r="AV2315" s="447" t="s">
        <v>293</v>
      </c>
      <c r="AW2315" s="447" t="s">
        <v>293</v>
      </c>
      <c r="AX2315" s="447" t="s">
        <v>293</v>
      </c>
    </row>
    <row r="2316" spans="1:50" x14ac:dyDescent="0.3">
      <c r="A2316" s="447">
        <v>706472</v>
      </c>
      <c r="B2316" s="447" t="s">
        <v>317</v>
      </c>
      <c r="C2316" s="447" t="s">
        <v>224</v>
      </c>
      <c r="D2316" s="447" t="s">
        <v>226</v>
      </c>
      <c r="E2316" s="447" t="s">
        <v>225</v>
      </c>
      <c r="F2316" s="447" t="s">
        <v>225</v>
      </c>
      <c r="G2316" s="447" t="s">
        <v>224</v>
      </c>
      <c r="H2316" s="447" t="s">
        <v>225</v>
      </c>
      <c r="I2316" s="447" t="s">
        <v>225</v>
      </c>
      <c r="J2316" s="447" t="s">
        <v>225</v>
      </c>
      <c r="K2316" s="447" t="s">
        <v>225</v>
      </c>
      <c r="L2316" s="447" t="s">
        <v>226</v>
      </c>
      <c r="M2316" s="447" t="s">
        <v>225</v>
      </c>
      <c r="N2316" s="447" t="s">
        <v>226</v>
      </c>
    </row>
    <row r="2317" spans="1:50" x14ac:dyDescent="0.3">
      <c r="A2317" s="447">
        <v>706489</v>
      </c>
      <c r="B2317" s="447" t="s">
        <v>317</v>
      </c>
      <c r="C2317" s="447" t="s">
        <v>224</v>
      </c>
      <c r="D2317" s="447" t="s">
        <v>224</v>
      </c>
      <c r="E2317" s="447" t="s">
        <v>224</v>
      </c>
      <c r="F2317" s="447" t="s">
        <v>225</v>
      </c>
      <c r="G2317" s="447" t="s">
        <v>225</v>
      </c>
      <c r="H2317" s="447" t="s">
        <v>225</v>
      </c>
      <c r="I2317" s="447" t="s">
        <v>226</v>
      </c>
      <c r="J2317" s="447" t="s">
        <v>226</v>
      </c>
      <c r="K2317" s="447" t="s">
        <v>226</v>
      </c>
      <c r="L2317" s="447" t="s">
        <v>225</v>
      </c>
      <c r="M2317" s="447" t="s">
        <v>225</v>
      </c>
      <c r="N2317" s="447" t="s">
        <v>225</v>
      </c>
      <c r="O2317" s="447" t="s">
        <v>293</v>
      </c>
      <c r="P2317" s="447" t="s">
        <v>293</v>
      </c>
      <c r="Q2317" s="447" t="s">
        <v>293</v>
      </c>
      <c r="R2317" s="447" t="s">
        <v>293</v>
      </c>
      <c r="S2317" s="447" t="s">
        <v>293</v>
      </c>
      <c r="T2317" s="447" t="s">
        <v>293</v>
      </c>
      <c r="U2317" s="447" t="s">
        <v>293</v>
      </c>
      <c r="V2317" s="447" t="s">
        <v>293</v>
      </c>
      <c r="W2317" s="447" t="s">
        <v>293</v>
      </c>
      <c r="X2317" s="447" t="s">
        <v>293</v>
      </c>
      <c r="Y2317" s="447" t="s">
        <v>293</v>
      </c>
      <c r="Z2317" s="447" t="s">
        <v>293</v>
      </c>
      <c r="AA2317" s="447" t="s">
        <v>293</v>
      </c>
      <c r="AB2317" s="447" t="s">
        <v>293</v>
      </c>
      <c r="AC2317" s="447" t="s">
        <v>293</v>
      </c>
      <c r="AD2317" s="447" t="s">
        <v>293</v>
      </c>
      <c r="AE2317" s="447" t="s">
        <v>293</v>
      </c>
      <c r="AF2317" s="447" t="s">
        <v>293</v>
      </c>
      <c r="AG2317" s="447" t="s">
        <v>293</v>
      </c>
      <c r="AH2317" s="447" t="s">
        <v>293</v>
      </c>
      <c r="AI2317" s="447" t="s">
        <v>293</v>
      </c>
      <c r="AJ2317" s="447" t="s">
        <v>293</v>
      </c>
      <c r="AK2317" s="447" t="s">
        <v>293</v>
      </c>
      <c r="AL2317" s="447" t="s">
        <v>293</v>
      </c>
      <c r="AM2317" s="447" t="s">
        <v>293</v>
      </c>
      <c r="AN2317" s="447" t="s">
        <v>293</v>
      </c>
      <c r="AO2317" s="447" t="s">
        <v>293</v>
      </c>
      <c r="AP2317" s="447" t="s">
        <v>293</v>
      </c>
      <c r="AQ2317" s="447" t="s">
        <v>293</v>
      </c>
      <c r="AR2317" s="447" t="s">
        <v>293</v>
      </c>
      <c r="AS2317" s="447" t="s">
        <v>293</v>
      </c>
      <c r="AT2317" s="447" t="s">
        <v>293</v>
      </c>
      <c r="AU2317" s="447" t="s">
        <v>293</v>
      </c>
      <c r="AV2317" s="447" t="s">
        <v>293</v>
      </c>
      <c r="AW2317" s="447" t="s">
        <v>293</v>
      </c>
      <c r="AX2317" s="447" t="s">
        <v>293</v>
      </c>
    </row>
    <row r="2318" spans="1:50" x14ac:dyDescent="0.3">
      <c r="A2318" s="447">
        <v>706499</v>
      </c>
      <c r="B2318" s="447" t="s">
        <v>317</v>
      </c>
      <c r="C2318" s="447" t="s">
        <v>224</v>
      </c>
      <c r="D2318" s="447" t="s">
        <v>224</v>
      </c>
      <c r="E2318" s="447" t="s">
        <v>224</v>
      </c>
      <c r="F2318" s="447" t="s">
        <v>224</v>
      </c>
      <c r="G2318" s="447" t="s">
        <v>225</v>
      </c>
      <c r="H2318" s="447" t="s">
        <v>224</v>
      </c>
      <c r="I2318" s="447" t="s">
        <v>224</v>
      </c>
      <c r="J2318" s="447" t="s">
        <v>224</v>
      </c>
      <c r="K2318" s="447" t="s">
        <v>226</v>
      </c>
      <c r="L2318" s="447" t="s">
        <v>226</v>
      </c>
      <c r="M2318" s="447" t="s">
        <v>226</v>
      </c>
      <c r="N2318" s="447" t="s">
        <v>226</v>
      </c>
      <c r="O2318" s="447" t="s">
        <v>293</v>
      </c>
      <c r="P2318" s="447" t="s">
        <v>293</v>
      </c>
      <c r="Q2318" s="447" t="s">
        <v>293</v>
      </c>
      <c r="R2318" s="447" t="s">
        <v>293</v>
      </c>
      <c r="S2318" s="447" t="s">
        <v>293</v>
      </c>
      <c r="T2318" s="447" t="s">
        <v>293</v>
      </c>
      <c r="U2318" s="447" t="s">
        <v>293</v>
      </c>
      <c r="V2318" s="447" t="s">
        <v>293</v>
      </c>
      <c r="W2318" s="447" t="s">
        <v>293</v>
      </c>
      <c r="X2318" s="447" t="s">
        <v>293</v>
      </c>
      <c r="Y2318" s="447" t="s">
        <v>293</v>
      </c>
      <c r="Z2318" s="447" t="s">
        <v>293</v>
      </c>
      <c r="AA2318" s="447" t="s">
        <v>293</v>
      </c>
      <c r="AB2318" s="447" t="s">
        <v>293</v>
      </c>
      <c r="AC2318" s="447" t="s">
        <v>293</v>
      </c>
      <c r="AD2318" s="447" t="s">
        <v>293</v>
      </c>
      <c r="AE2318" s="447" t="s">
        <v>293</v>
      </c>
      <c r="AF2318" s="447" t="s">
        <v>293</v>
      </c>
      <c r="AG2318" s="447" t="s">
        <v>293</v>
      </c>
      <c r="AH2318" s="447" t="s">
        <v>293</v>
      </c>
      <c r="AI2318" s="447" t="s">
        <v>293</v>
      </c>
      <c r="AJ2318" s="447" t="s">
        <v>293</v>
      </c>
      <c r="AK2318" s="447" t="s">
        <v>293</v>
      </c>
      <c r="AL2318" s="447" t="s">
        <v>293</v>
      </c>
      <c r="AM2318" s="447" t="s">
        <v>293</v>
      </c>
      <c r="AN2318" s="447" t="s">
        <v>293</v>
      </c>
      <c r="AO2318" s="447" t="s">
        <v>293</v>
      </c>
      <c r="AP2318" s="447" t="s">
        <v>293</v>
      </c>
      <c r="AQ2318" s="447" t="s">
        <v>293</v>
      </c>
      <c r="AR2318" s="447" t="s">
        <v>293</v>
      </c>
      <c r="AS2318" s="447" t="s">
        <v>293</v>
      </c>
      <c r="AT2318" s="447" t="s">
        <v>293</v>
      </c>
      <c r="AU2318" s="447" t="s">
        <v>293</v>
      </c>
      <c r="AV2318" s="447" t="s">
        <v>293</v>
      </c>
      <c r="AW2318" s="447" t="s">
        <v>293</v>
      </c>
      <c r="AX2318" s="447" t="s">
        <v>293</v>
      </c>
    </row>
    <row r="2319" spans="1:50" x14ac:dyDescent="0.3">
      <c r="A2319" s="447">
        <v>706519</v>
      </c>
      <c r="B2319" s="447" t="s">
        <v>317</v>
      </c>
      <c r="C2319" s="447" t="s">
        <v>224</v>
      </c>
      <c r="D2319" s="447" t="s">
        <v>224</v>
      </c>
      <c r="E2319" s="447" t="s">
        <v>224</v>
      </c>
      <c r="F2319" s="447" t="s">
        <v>226</v>
      </c>
      <c r="G2319" s="447" t="s">
        <v>224</v>
      </c>
      <c r="H2319" s="447" t="s">
        <v>224</v>
      </c>
      <c r="I2319" s="447" t="s">
        <v>224</v>
      </c>
      <c r="J2319" s="447" t="s">
        <v>226</v>
      </c>
      <c r="K2319" s="447" t="s">
        <v>224</v>
      </c>
      <c r="L2319" s="447" t="s">
        <v>224</v>
      </c>
      <c r="M2319" s="447" t="s">
        <v>224</v>
      </c>
      <c r="N2319" s="447" t="s">
        <v>224</v>
      </c>
      <c r="O2319" s="447" t="s">
        <v>293</v>
      </c>
      <c r="P2319" s="447" t="s">
        <v>293</v>
      </c>
      <c r="Q2319" s="447" t="s">
        <v>293</v>
      </c>
      <c r="R2319" s="447" t="s">
        <v>293</v>
      </c>
      <c r="S2319" s="447" t="s">
        <v>293</v>
      </c>
      <c r="T2319" s="447" t="s">
        <v>293</v>
      </c>
      <c r="U2319" s="447" t="s">
        <v>293</v>
      </c>
      <c r="V2319" s="447" t="s">
        <v>293</v>
      </c>
      <c r="W2319" s="447" t="s">
        <v>293</v>
      </c>
      <c r="X2319" s="447" t="s">
        <v>293</v>
      </c>
      <c r="Y2319" s="447" t="s">
        <v>293</v>
      </c>
      <c r="Z2319" s="447" t="s">
        <v>293</v>
      </c>
      <c r="AA2319" s="447" t="s">
        <v>293</v>
      </c>
      <c r="AB2319" s="447" t="s">
        <v>293</v>
      </c>
      <c r="AC2319" s="447" t="s">
        <v>293</v>
      </c>
      <c r="AD2319" s="447" t="s">
        <v>293</v>
      </c>
      <c r="AE2319" s="447" t="s">
        <v>293</v>
      </c>
      <c r="AF2319" s="447" t="s">
        <v>293</v>
      </c>
      <c r="AG2319" s="447" t="s">
        <v>293</v>
      </c>
      <c r="AH2319" s="447" t="s">
        <v>293</v>
      </c>
      <c r="AI2319" s="447" t="s">
        <v>293</v>
      </c>
      <c r="AJ2319" s="447" t="s">
        <v>293</v>
      </c>
      <c r="AK2319" s="447" t="s">
        <v>293</v>
      </c>
      <c r="AL2319" s="447" t="s">
        <v>293</v>
      </c>
      <c r="AM2319" s="447" t="s">
        <v>293</v>
      </c>
      <c r="AN2319" s="447" t="s">
        <v>293</v>
      </c>
      <c r="AO2319" s="447" t="s">
        <v>293</v>
      </c>
      <c r="AP2319" s="447" t="s">
        <v>293</v>
      </c>
      <c r="AQ2319" s="447" t="s">
        <v>293</v>
      </c>
      <c r="AR2319" s="447" t="s">
        <v>293</v>
      </c>
      <c r="AS2319" s="447" t="s">
        <v>293</v>
      </c>
      <c r="AT2319" s="447" t="s">
        <v>293</v>
      </c>
      <c r="AU2319" s="447" t="s">
        <v>293</v>
      </c>
      <c r="AV2319" s="447" t="s">
        <v>293</v>
      </c>
      <c r="AW2319" s="447" t="s">
        <v>293</v>
      </c>
      <c r="AX2319" s="447" t="s">
        <v>293</v>
      </c>
    </row>
    <row r="2320" spans="1:50" x14ac:dyDescent="0.3">
      <c r="A2320" s="447">
        <v>706522</v>
      </c>
      <c r="B2320" s="447" t="s">
        <v>317</v>
      </c>
      <c r="C2320" s="447" t="s">
        <v>224</v>
      </c>
      <c r="D2320" s="447" t="s">
        <v>224</v>
      </c>
      <c r="E2320" s="447" t="s">
        <v>226</v>
      </c>
      <c r="F2320" s="447" t="s">
        <v>224</v>
      </c>
      <c r="G2320" s="447" t="s">
        <v>224</v>
      </c>
      <c r="H2320" s="447" t="s">
        <v>226</v>
      </c>
      <c r="I2320" s="447" t="s">
        <v>224</v>
      </c>
      <c r="J2320" s="447" t="s">
        <v>224</v>
      </c>
      <c r="K2320" s="447" t="s">
        <v>226</v>
      </c>
      <c r="L2320" s="447" t="s">
        <v>226</v>
      </c>
      <c r="M2320" s="447" t="s">
        <v>226</v>
      </c>
      <c r="N2320" s="447" t="s">
        <v>226</v>
      </c>
      <c r="O2320" s="447" t="s">
        <v>293</v>
      </c>
      <c r="P2320" s="447" t="s">
        <v>293</v>
      </c>
      <c r="Q2320" s="447" t="s">
        <v>293</v>
      </c>
      <c r="R2320" s="447" t="s">
        <v>293</v>
      </c>
      <c r="S2320" s="447" t="s">
        <v>293</v>
      </c>
      <c r="T2320" s="447" t="s">
        <v>293</v>
      </c>
      <c r="U2320" s="447" t="s">
        <v>293</v>
      </c>
      <c r="V2320" s="447" t="s">
        <v>293</v>
      </c>
      <c r="W2320" s="447" t="s">
        <v>293</v>
      </c>
      <c r="X2320" s="447" t="s">
        <v>293</v>
      </c>
      <c r="Y2320" s="447" t="s">
        <v>293</v>
      </c>
      <c r="Z2320" s="447" t="s">
        <v>293</v>
      </c>
      <c r="AA2320" s="447" t="s">
        <v>293</v>
      </c>
      <c r="AB2320" s="447" t="s">
        <v>293</v>
      </c>
      <c r="AC2320" s="447" t="s">
        <v>293</v>
      </c>
      <c r="AD2320" s="447" t="s">
        <v>293</v>
      </c>
      <c r="AE2320" s="447" t="s">
        <v>293</v>
      </c>
      <c r="AF2320" s="447" t="s">
        <v>293</v>
      </c>
      <c r="AG2320" s="447" t="s">
        <v>293</v>
      </c>
      <c r="AH2320" s="447" t="s">
        <v>293</v>
      </c>
      <c r="AI2320" s="447" t="s">
        <v>293</v>
      </c>
      <c r="AJ2320" s="447" t="s">
        <v>293</v>
      </c>
      <c r="AK2320" s="447" t="s">
        <v>293</v>
      </c>
      <c r="AL2320" s="447" t="s">
        <v>293</v>
      </c>
      <c r="AM2320" s="447" t="s">
        <v>293</v>
      </c>
      <c r="AN2320" s="447" t="s">
        <v>293</v>
      </c>
      <c r="AO2320" s="447" t="s">
        <v>293</v>
      </c>
      <c r="AP2320" s="447" t="s">
        <v>293</v>
      </c>
      <c r="AQ2320" s="447" t="s">
        <v>293</v>
      </c>
      <c r="AR2320" s="447" t="s">
        <v>293</v>
      </c>
      <c r="AS2320" s="447" t="s">
        <v>293</v>
      </c>
      <c r="AT2320" s="447" t="s">
        <v>293</v>
      </c>
      <c r="AU2320" s="447" t="s">
        <v>293</v>
      </c>
      <c r="AV2320" s="447" t="s">
        <v>293</v>
      </c>
      <c r="AW2320" s="447" t="s">
        <v>293</v>
      </c>
      <c r="AX2320" s="447" t="s">
        <v>293</v>
      </c>
    </row>
    <row r="2321" spans="1:50" x14ac:dyDescent="0.3">
      <c r="A2321" s="447">
        <v>706531</v>
      </c>
      <c r="B2321" s="447" t="s">
        <v>317</v>
      </c>
      <c r="C2321" s="447" t="s">
        <v>224</v>
      </c>
      <c r="D2321" s="447" t="s">
        <v>224</v>
      </c>
      <c r="E2321" s="447" t="s">
        <v>224</v>
      </c>
      <c r="F2321" s="447" t="s">
        <v>224</v>
      </c>
      <c r="G2321" s="447" t="s">
        <v>224</v>
      </c>
      <c r="H2321" s="447" t="s">
        <v>226</v>
      </c>
      <c r="I2321" s="447" t="s">
        <v>226</v>
      </c>
      <c r="J2321" s="447" t="s">
        <v>224</v>
      </c>
      <c r="K2321" s="447" t="s">
        <v>224</v>
      </c>
      <c r="L2321" s="447" t="s">
        <v>224</v>
      </c>
      <c r="M2321" s="447" t="s">
        <v>224</v>
      </c>
      <c r="N2321" s="447" t="s">
        <v>225</v>
      </c>
      <c r="O2321" s="447" t="s">
        <v>293</v>
      </c>
      <c r="P2321" s="447" t="s">
        <v>293</v>
      </c>
      <c r="Q2321" s="447" t="s">
        <v>293</v>
      </c>
      <c r="R2321" s="447" t="s">
        <v>293</v>
      </c>
      <c r="S2321" s="447" t="s">
        <v>293</v>
      </c>
      <c r="T2321" s="447" t="s">
        <v>293</v>
      </c>
      <c r="U2321" s="447" t="s">
        <v>293</v>
      </c>
      <c r="V2321" s="447" t="s">
        <v>293</v>
      </c>
      <c r="W2321" s="447" t="s">
        <v>293</v>
      </c>
      <c r="X2321" s="447" t="s">
        <v>293</v>
      </c>
      <c r="Y2321" s="447" t="s">
        <v>293</v>
      </c>
      <c r="Z2321" s="447" t="s">
        <v>293</v>
      </c>
      <c r="AA2321" s="447" t="s">
        <v>293</v>
      </c>
      <c r="AB2321" s="447" t="s">
        <v>293</v>
      </c>
      <c r="AC2321" s="447" t="s">
        <v>293</v>
      </c>
      <c r="AD2321" s="447" t="s">
        <v>293</v>
      </c>
      <c r="AE2321" s="447" t="s">
        <v>293</v>
      </c>
      <c r="AF2321" s="447" t="s">
        <v>293</v>
      </c>
      <c r="AG2321" s="447" t="s">
        <v>293</v>
      </c>
      <c r="AH2321" s="447" t="s">
        <v>293</v>
      </c>
      <c r="AI2321" s="447" t="s">
        <v>293</v>
      </c>
      <c r="AJ2321" s="447" t="s">
        <v>293</v>
      </c>
      <c r="AK2321" s="447" t="s">
        <v>293</v>
      </c>
      <c r="AL2321" s="447" t="s">
        <v>293</v>
      </c>
      <c r="AM2321" s="447" t="s">
        <v>293</v>
      </c>
      <c r="AN2321" s="447" t="s">
        <v>293</v>
      </c>
      <c r="AO2321" s="447" t="s">
        <v>293</v>
      </c>
      <c r="AP2321" s="447" t="s">
        <v>293</v>
      </c>
      <c r="AQ2321" s="447" t="s">
        <v>293</v>
      </c>
      <c r="AR2321" s="447" t="s">
        <v>293</v>
      </c>
      <c r="AS2321" s="447" t="s">
        <v>293</v>
      </c>
      <c r="AT2321" s="447" t="s">
        <v>293</v>
      </c>
      <c r="AU2321" s="447" t="s">
        <v>293</v>
      </c>
      <c r="AV2321" s="447" t="s">
        <v>293</v>
      </c>
      <c r="AW2321" s="447" t="s">
        <v>293</v>
      </c>
      <c r="AX2321" s="447" t="s">
        <v>293</v>
      </c>
    </row>
    <row r="2322" spans="1:50" x14ac:dyDescent="0.3">
      <c r="A2322" s="447">
        <v>706580</v>
      </c>
      <c r="B2322" s="447" t="s">
        <v>317</v>
      </c>
      <c r="C2322" s="447" t="s">
        <v>224</v>
      </c>
      <c r="D2322" s="447" t="s">
        <v>224</v>
      </c>
      <c r="E2322" s="447" t="s">
        <v>224</v>
      </c>
      <c r="F2322" s="447" t="s">
        <v>224</v>
      </c>
      <c r="G2322" s="447" t="s">
        <v>224</v>
      </c>
      <c r="H2322" s="447" t="s">
        <v>224</v>
      </c>
      <c r="I2322" s="447" t="s">
        <v>224</v>
      </c>
      <c r="J2322" s="447" t="s">
        <v>224</v>
      </c>
      <c r="K2322" s="447" t="s">
        <v>224</v>
      </c>
      <c r="L2322" s="447" t="s">
        <v>224</v>
      </c>
      <c r="M2322" s="447" t="s">
        <v>224</v>
      </c>
      <c r="N2322" s="447" t="s">
        <v>226</v>
      </c>
      <c r="O2322" s="447" t="s">
        <v>293</v>
      </c>
      <c r="P2322" s="447" t="s">
        <v>293</v>
      </c>
      <c r="Q2322" s="447" t="s">
        <v>293</v>
      </c>
      <c r="R2322" s="447" t="s">
        <v>293</v>
      </c>
      <c r="S2322" s="447" t="s">
        <v>293</v>
      </c>
      <c r="T2322" s="447" t="s">
        <v>293</v>
      </c>
      <c r="U2322" s="447" t="s">
        <v>293</v>
      </c>
      <c r="V2322" s="447" t="s">
        <v>293</v>
      </c>
      <c r="W2322" s="447" t="s">
        <v>293</v>
      </c>
      <c r="X2322" s="447" t="s">
        <v>293</v>
      </c>
      <c r="Y2322" s="447" t="s">
        <v>293</v>
      </c>
      <c r="Z2322" s="447" t="s">
        <v>293</v>
      </c>
      <c r="AA2322" s="447" t="s">
        <v>293</v>
      </c>
      <c r="AB2322" s="447" t="s">
        <v>293</v>
      </c>
      <c r="AC2322" s="447" t="s">
        <v>293</v>
      </c>
      <c r="AD2322" s="447" t="s">
        <v>293</v>
      </c>
      <c r="AE2322" s="447" t="s">
        <v>293</v>
      </c>
      <c r="AF2322" s="447" t="s">
        <v>293</v>
      </c>
      <c r="AG2322" s="447" t="s">
        <v>293</v>
      </c>
      <c r="AH2322" s="447" t="s">
        <v>293</v>
      </c>
      <c r="AI2322" s="447" t="s">
        <v>293</v>
      </c>
      <c r="AJ2322" s="447" t="s">
        <v>293</v>
      </c>
      <c r="AK2322" s="447" t="s">
        <v>293</v>
      </c>
      <c r="AL2322" s="447" t="s">
        <v>293</v>
      </c>
      <c r="AM2322" s="447" t="s">
        <v>293</v>
      </c>
      <c r="AN2322" s="447" t="s">
        <v>293</v>
      </c>
      <c r="AO2322" s="447" t="s">
        <v>293</v>
      </c>
      <c r="AP2322" s="447" t="s">
        <v>293</v>
      </c>
      <c r="AQ2322" s="447" t="s">
        <v>293</v>
      </c>
      <c r="AR2322" s="447" t="s">
        <v>293</v>
      </c>
      <c r="AS2322" s="447" t="s">
        <v>293</v>
      </c>
      <c r="AT2322" s="447" t="s">
        <v>293</v>
      </c>
      <c r="AU2322" s="447" t="s">
        <v>293</v>
      </c>
      <c r="AV2322" s="447" t="s">
        <v>293</v>
      </c>
      <c r="AW2322" s="447" t="s">
        <v>293</v>
      </c>
      <c r="AX2322" s="447" t="s">
        <v>293</v>
      </c>
    </row>
    <row r="2323" spans="1:50" x14ac:dyDescent="0.3">
      <c r="A2323" s="447">
        <v>706589</v>
      </c>
      <c r="B2323" s="447" t="s">
        <v>317</v>
      </c>
      <c r="C2323" s="447" t="s">
        <v>224</v>
      </c>
      <c r="D2323" s="447" t="s">
        <v>224</v>
      </c>
      <c r="E2323" s="447" t="s">
        <v>226</v>
      </c>
      <c r="F2323" s="447" t="s">
        <v>224</v>
      </c>
      <c r="G2323" s="447" t="s">
        <v>226</v>
      </c>
      <c r="H2323" s="447" t="s">
        <v>226</v>
      </c>
      <c r="I2323" s="447" t="s">
        <v>226</v>
      </c>
      <c r="J2323" s="447" t="s">
        <v>225</v>
      </c>
      <c r="K2323" s="447" t="s">
        <v>224</v>
      </c>
      <c r="L2323" s="447" t="s">
        <v>224</v>
      </c>
      <c r="M2323" s="447" t="s">
        <v>226</v>
      </c>
      <c r="N2323" s="447" t="s">
        <v>224</v>
      </c>
      <c r="O2323" s="447" t="s">
        <v>293</v>
      </c>
      <c r="P2323" s="447" t="s">
        <v>293</v>
      </c>
      <c r="Q2323" s="447" t="s">
        <v>293</v>
      </c>
      <c r="R2323" s="447" t="s">
        <v>293</v>
      </c>
      <c r="S2323" s="447" t="s">
        <v>293</v>
      </c>
      <c r="T2323" s="447" t="s">
        <v>293</v>
      </c>
      <c r="U2323" s="447" t="s">
        <v>293</v>
      </c>
      <c r="V2323" s="447" t="s">
        <v>293</v>
      </c>
      <c r="W2323" s="447" t="s">
        <v>293</v>
      </c>
      <c r="X2323" s="447" t="s">
        <v>293</v>
      </c>
      <c r="Y2323" s="447" t="s">
        <v>293</v>
      </c>
      <c r="Z2323" s="447" t="s">
        <v>293</v>
      </c>
      <c r="AA2323" s="447" t="s">
        <v>293</v>
      </c>
      <c r="AB2323" s="447" t="s">
        <v>293</v>
      </c>
      <c r="AC2323" s="447" t="s">
        <v>293</v>
      </c>
      <c r="AD2323" s="447" t="s">
        <v>293</v>
      </c>
      <c r="AE2323" s="447" t="s">
        <v>293</v>
      </c>
      <c r="AF2323" s="447" t="s">
        <v>293</v>
      </c>
      <c r="AG2323" s="447" t="s">
        <v>293</v>
      </c>
      <c r="AH2323" s="447" t="s">
        <v>293</v>
      </c>
      <c r="AI2323" s="447" t="s">
        <v>293</v>
      </c>
      <c r="AJ2323" s="447" t="s">
        <v>293</v>
      </c>
      <c r="AK2323" s="447" t="s">
        <v>293</v>
      </c>
      <c r="AL2323" s="447" t="s">
        <v>293</v>
      </c>
      <c r="AM2323" s="447" t="s">
        <v>293</v>
      </c>
      <c r="AN2323" s="447" t="s">
        <v>293</v>
      </c>
      <c r="AO2323" s="447" t="s">
        <v>293</v>
      </c>
      <c r="AP2323" s="447" t="s">
        <v>293</v>
      </c>
      <c r="AQ2323" s="447" t="s">
        <v>293</v>
      </c>
      <c r="AR2323" s="447" t="s">
        <v>293</v>
      </c>
      <c r="AS2323" s="447" t="s">
        <v>293</v>
      </c>
      <c r="AT2323" s="447" t="s">
        <v>293</v>
      </c>
      <c r="AU2323" s="447" t="s">
        <v>293</v>
      </c>
      <c r="AV2323" s="447" t="s">
        <v>293</v>
      </c>
      <c r="AW2323" s="447" t="s">
        <v>293</v>
      </c>
      <c r="AX2323" s="447" t="s">
        <v>293</v>
      </c>
    </row>
    <row r="2324" spans="1:50" x14ac:dyDescent="0.3">
      <c r="A2324" s="447">
        <v>706596</v>
      </c>
      <c r="B2324" s="447" t="s">
        <v>317</v>
      </c>
      <c r="C2324" s="447" t="s">
        <v>224</v>
      </c>
      <c r="D2324" s="447" t="s">
        <v>226</v>
      </c>
      <c r="E2324" s="447" t="s">
        <v>226</v>
      </c>
      <c r="F2324" s="447" t="s">
        <v>226</v>
      </c>
      <c r="G2324" s="447" t="s">
        <v>226</v>
      </c>
      <c r="H2324" s="447" t="s">
        <v>224</v>
      </c>
      <c r="I2324" s="447" t="s">
        <v>224</v>
      </c>
      <c r="J2324" s="447" t="s">
        <v>226</v>
      </c>
      <c r="K2324" s="447" t="s">
        <v>226</v>
      </c>
      <c r="L2324" s="447" t="s">
        <v>226</v>
      </c>
      <c r="M2324" s="447" t="s">
        <v>226</v>
      </c>
      <c r="N2324" s="447" t="s">
        <v>226</v>
      </c>
      <c r="O2324" s="447" t="s">
        <v>293</v>
      </c>
      <c r="P2324" s="447" t="s">
        <v>293</v>
      </c>
      <c r="Q2324" s="447" t="s">
        <v>293</v>
      </c>
      <c r="R2324" s="447" t="s">
        <v>293</v>
      </c>
      <c r="S2324" s="447" t="s">
        <v>293</v>
      </c>
      <c r="T2324" s="447" t="s">
        <v>293</v>
      </c>
      <c r="U2324" s="447" t="s">
        <v>293</v>
      </c>
      <c r="V2324" s="447" t="s">
        <v>293</v>
      </c>
      <c r="W2324" s="447" t="s">
        <v>293</v>
      </c>
      <c r="X2324" s="447" t="s">
        <v>293</v>
      </c>
      <c r="Y2324" s="447" t="s">
        <v>293</v>
      </c>
      <c r="Z2324" s="447" t="s">
        <v>293</v>
      </c>
      <c r="AA2324" s="447" t="s">
        <v>293</v>
      </c>
      <c r="AB2324" s="447" t="s">
        <v>293</v>
      </c>
      <c r="AC2324" s="447" t="s">
        <v>293</v>
      </c>
      <c r="AD2324" s="447" t="s">
        <v>293</v>
      </c>
      <c r="AE2324" s="447" t="s">
        <v>293</v>
      </c>
      <c r="AF2324" s="447" t="s">
        <v>293</v>
      </c>
      <c r="AG2324" s="447" t="s">
        <v>293</v>
      </c>
      <c r="AH2324" s="447" t="s">
        <v>293</v>
      </c>
      <c r="AI2324" s="447" t="s">
        <v>293</v>
      </c>
      <c r="AJ2324" s="447" t="s">
        <v>293</v>
      </c>
      <c r="AK2324" s="447" t="s">
        <v>293</v>
      </c>
      <c r="AL2324" s="447" t="s">
        <v>293</v>
      </c>
      <c r="AM2324" s="447" t="s">
        <v>293</v>
      </c>
      <c r="AN2324" s="447" t="s">
        <v>293</v>
      </c>
      <c r="AO2324" s="447" t="s">
        <v>293</v>
      </c>
      <c r="AP2324" s="447" t="s">
        <v>293</v>
      </c>
      <c r="AQ2324" s="447" t="s">
        <v>293</v>
      </c>
      <c r="AR2324" s="447" t="s">
        <v>293</v>
      </c>
      <c r="AS2324" s="447" t="s">
        <v>293</v>
      </c>
      <c r="AT2324" s="447" t="s">
        <v>293</v>
      </c>
      <c r="AU2324" s="447" t="s">
        <v>293</v>
      </c>
      <c r="AV2324" s="447" t="s">
        <v>293</v>
      </c>
      <c r="AW2324" s="447" t="s">
        <v>293</v>
      </c>
      <c r="AX2324" s="447" t="s">
        <v>293</v>
      </c>
    </row>
    <row r="2325" spans="1:50" x14ac:dyDescent="0.3">
      <c r="A2325" s="447">
        <v>706608</v>
      </c>
      <c r="B2325" s="447" t="s">
        <v>317</v>
      </c>
      <c r="C2325" s="447" t="s">
        <v>224</v>
      </c>
      <c r="D2325" s="447" t="s">
        <v>224</v>
      </c>
      <c r="E2325" s="447" t="s">
        <v>224</v>
      </c>
      <c r="F2325" s="447" t="s">
        <v>225</v>
      </c>
      <c r="G2325" s="447" t="s">
        <v>226</v>
      </c>
      <c r="H2325" s="447" t="s">
        <v>225</v>
      </c>
      <c r="I2325" s="447" t="s">
        <v>225</v>
      </c>
      <c r="J2325" s="447" t="s">
        <v>225</v>
      </c>
      <c r="K2325" s="447" t="s">
        <v>225</v>
      </c>
      <c r="L2325" s="447" t="s">
        <v>225</v>
      </c>
      <c r="M2325" s="447" t="s">
        <v>225</v>
      </c>
      <c r="N2325" s="447" t="s">
        <v>225</v>
      </c>
      <c r="O2325" s="447" t="s">
        <v>293</v>
      </c>
      <c r="P2325" s="447" t="s">
        <v>293</v>
      </c>
      <c r="Q2325" s="447" t="s">
        <v>293</v>
      </c>
      <c r="R2325" s="447" t="s">
        <v>293</v>
      </c>
      <c r="S2325" s="447" t="s">
        <v>293</v>
      </c>
      <c r="T2325" s="447" t="s">
        <v>293</v>
      </c>
      <c r="U2325" s="447" t="s">
        <v>293</v>
      </c>
      <c r="V2325" s="447" t="s">
        <v>293</v>
      </c>
      <c r="W2325" s="447" t="s">
        <v>293</v>
      </c>
      <c r="X2325" s="447" t="s">
        <v>293</v>
      </c>
      <c r="Y2325" s="447" t="s">
        <v>293</v>
      </c>
      <c r="Z2325" s="447" t="s">
        <v>293</v>
      </c>
      <c r="AA2325" s="447" t="s">
        <v>293</v>
      </c>
      <c r="AB2325" s="447" t="s">
        <v>293</v>
      </c>
      <c r="AC2325" s="447" t="s">
        <v>293</v>
      </c>
      <c r="AD2325" s="447" t="s">
        <v>293</v>
      </c>
      <c r="AE2325" s="447" t="s">
        <v>293</v>
      </c>
      <c r="AF2325" s="447" t="s">
        <v>293</v>
      </c>
      <c r="AG2325" s="447" t="s">
        <v>293</v>
      </c>
      <c r="AH2325" s="447" t="s">
        <v>293</v>
      </c>
      <c r="AI2325" s="447" t="s">
        <v>293</v>
      </c>
      <c r="AJ2325" s="447" t="s">
        <v>293</v>
      </c>
      <c r="AK2325" s="447" t="s">
        <v>293</v>
      </c>
      <c r="AL2325" s="447" t="s">
        <v>293</v>
      </c>
      <c r="AM2325" s="447" t="s">
        <v>293</v>
      </c>
      <c r="AN2325" s="447" t="s">
        <v>293</v>
      </c>
      <c r="AO2325" s="447" t="s">
        <v>293</v>
      </c>
      <c r="AP2325" s="447" t="s">
        <v>293</v>
      </c>
      <c r="AQ2325" s="447" t="s">
        <v>293</v>
      </c>
      <c r="AR2325" s="447" t="s">
        <v>293</v>
      </c>
      <c r="AS2325" s="447" t="s">
        <v>293</v>
      </c>
      <c r="AT2325" s="447" t="s">
        <v>293</v>
      </c>
      <c r="AU2325" s="447" t="s">
        <v>293</v>
      </c>
      <c r="AV2325" s="447" t="s">
        <v>293</v>
      </c>
      <c r="AW2325" s="447" t="s">
        <v>293</v>
      </c>
      <c r="AX2325" s="447" t="s">
        <v>293</v>
      </c>
    </row>
    <row r="2326" spans="1:50" x14ac:dyDescent="0.3">
      <c r="A2326" s="447">
        <v>706620</v>
      </c>
      <c r="B2326" s="447" t="s">
        <v>317</v>
      </c>
      <c r="C2326" s="447" t="s">
        <v>224</v>
      </c>
      <c r="D2326" s="447" t="s">
        <v>224</v>
      </c>
      <c r="E2326" s="447" t="s">
        <v>224</v>
      </c>
      <c r="F2326" s="447" t="s">
        <v>224</v>
      </c>
      <c r="G2326" s="447" t="s">
        <v>224</v>
      </c>
      <c r="H2326" s="447" t="s">
        <v>226</v>
      </c>
      <c r="I2326" s="447" t="s">
        <v>225</v>
      </c>
      <c r="J2326" s="447" t="s">
        <v>225</v>
      </c>
      <c r="K2326" s="447" t="s">
        <v>225</v>
      </c>
      <c r="L2326" s="447" t="s">
        <v>225</v>
      </c>
      <c r="M2326" s="447" t="s">
        <v>225</v>
      </c>
      <c r="N2326" s="447" t="s">
        <v>225</v>
      </c>
      <c r="O2326" s="447" t="s">
        <v>293</v>
      </c>
      <c r="P2326" s="447" t="s">
        <v>293</v>
      </c>
      <c r="Q2326" s="447" t="s">
        <v>293</v>
      </c>
      <c r="R2326" s="447" t="s">
        <v>293</v>
      </c>
      <c r="S2326" s="447" t="s">
        <v>293</v>
      </c>
      <c r="T2326" s="447" t="s">
        <v>293</v>
      </c>
      <c r="U2326" s="447" t="s">
        <v>293</v>
      </c>
      <c r="V2326" s="447" t="s">
        <v>293</v>
      </c>
      <c r="W2326" s="447" t="s">
        <v>293</v>
      </c>
      <c r="X2326" s="447" t="s">
        <v>293</v>
      </c>
      <c r="Y2326" s="447" t="s">
        <v>293</v>
      </c>
      <c r="Z2326" s="447" t="s">
        <v>293</v>
      </c>
      <c r="AA2326" s="447" t="s">
        <v>293</v>
      </c>
      <c r="AB2326" s="447" t="s">
        <v>293</v>
      </c>
      <c r="AC2326" s="447" t="s">
        <v>293</v>
      </c>
      <c r="AD2326" s="447" t="s">
        <v>293</v>
      </c>
      <c r="AE2326" s="447" t="s">
        <v>293</v>
      </c>
      <c r="AF2326" s="447" t="s">
        <v>293</v>
      </c>
      <c r="AG2326" s="447" t="s">
        <v>293</v>
      </c>
      <c r="AH2326" s="447" t="s">
        <v>293</v>
      </c>
      <c r="AI2326" s="447" t="s">
        <v>293</v>
      </c>
      <c r="AJ2326" s="447" t="s">
        <v>293</v>
      </c>
      <c r="AK2326" s="447" t="s">
        <v>293</v>
      </c>
      <c r="AL2326" s="447" t="s">
        <v>293</v>
      </c>
      <c r="AM2326" s="447" t="s">
        <v>293</v>
      </c>
      <c r="AN2326" s="447" t="s">
        <v>293</v>
      </c>
      <c r="AO2326" s="447" t="s">
        <v>293</v>
      </c>
      <c r="AP2326" s="447" t="s">
        <v>293</v>
      </c>
      <c r="AQ2326" s="447" t="s">
        <v>293</v>
      </c>
      <c r="AR2326" s="447" t="s">
        <v>293</v>
      </c>
      <c r="AS2326" s="447" t="s">
        <v>293</v>
      </c>
      <c r="AT2326" s="447" t="s">
        <v>293</v>
      </c>
      <c r="AU2326" s="447" t="s">
        <v>293</v>
      </c>
      <c r="AV2326" s="447" t="s">
        <v>293</v>
      </c>
      <c r="AW2326" s="447" t="s">
        <v>293</v>
      </c>
      <c r="AX2326" s="447" t="s">
        <v>293</v>
      </c>
    </row>
    <row r="2327" spans="1:50" x14ac:dyDescent="0.3">
      <c r="A2327" s="447">
        <v>706645</v>
      </c>
      <c r="B2327" s="447" t="s">
        <v>317</v>
      </c>
      <c r="C2327" s="447" t="s">
        <v>224</v>
      </c>
      <c r="D2327" s="447" t="s">
        <v>224</v>
      </c>
      <c r="E2327" s="447" t="s">
        <v>224</v>
      </c>
      <c r="F2327" s="447" t="s">
        <v>226</v>
      </c>
      <c r="G2327" s="447" t="s">
        <v>224</v>
      </c>
      <c r="H2327" s="447" t="s">
        <v>226</v>
      </c>
      <c r="I2327" s="447" t="s">
        <v>224</v>
      </c>
      <c r="J2327" s="447" t="s">
        <v>224</v>
      </c>
      <c r="K2327" s="447" t="s">
        <v>224</v>
      </c>
      <c r="L2327" s="447" t="s">
        <v>224</v>
      </c>
      <c r="M2327" s="447" t="s">
        <v>224</v>
      </c>
      <c r="N2327" s="447" t="s">
        <v>226</v>
      </c>
      <c r="O2327" s="447" t="s">
        <v>293</v>
      </c>
      <c r="P2327" s="447" t="s">
        <v>293</v>
      </c>
      <c r="Q2327" s="447" t="s">
        <v>293</v>
      </c>
      <c r="R2327" s="447" t="s">
        <v>293</v>
      </c>
      <c r="S2327" s="447" t="s">
        <v>293</v>
      </c>
      <c r="T2327" s="447" t="s">
        <v>293</v>
      </c>
      <c r="U2327" s="447" t="s">
        <v>293</v>
      </c>
      <c r="V2327" s="447" t="s">
        <v>293</v>
      </c>
      <c r="W2327" s="447" t="s">
        <v>293</v>
      </c>
      <c r="X2327" s="447" t="s">
        <v>293</v>
      </c>
      <c r="Y2327" s="447" t="s">
        <v>293</v>
      </c>
      <c r="Z2327" s="447" t="s">
        <v>293</v>
      </c>
      <c r="AA2327" s="447" t="s">
        <v>293</v>
      </c>
      <c r="AB2327" s="447" t="s">
        <v>293</v>
      </c>
      <c r="AC2327" s="447" t="s">
        <v>293</v>
      </c>
      <c r="AD2327" s="447" t="s">
        <v>293</v>
      </c>
      <c r="AE2327" s="447" t="s">
        <v>293</v>
      </c>
      <c r="AF2327" s="447" t="s">
        <v>293</v>
      </c>
      <c r="AG2327" s="447" t="s">
        <v>293</v>
      </c>
      <c r="AH2327" s="447" t="s">
        <v>293</v>
      </c>
      <c r="AI2327" s="447" t="s">
        <v>293</v>
      </c>
      <c r="AJ2327" s="447" t="s">
        <v>293</v>
      </c>
      <c r="AK2327" s="447" t="s">
        <v>293</v>
      </c>
      <c r="AL2327" s="447" t="s">
        <v>293</v>
      </c>
      <c r="AM2327" s="447" t="s">
        <v>293</v>
      </c>
      <c r="AN2327" s="447" t="s">
        <v>293</v>
      </c>
      <c r="AO2327" s="447" t="s">
        <v>293</v>
      </c>
      <c r="AP2327" s="447" t="s">
        <v>293</v>
      </c>
      <c r="AQ2327" s="447" t="s">
        <v>293</v>
      </c>
      <c r="AR2327" s="447" t="s">
        <v>293</v>
      </c>
      <c r="AS2327" s="447" t="s">
        <v>293</v>
      </c>
      <c r="AT2327" s="447" t="s">
        <v>293</v>
      </c>
      <c r="AU2327" s="447" t="s">
        <v>293</v>
      </c>
      <c r="AV2327" s="447" t="s">
        <v>293</v>
      </c>
      <c r="AW2327" s="447" t="s">
        <v>293</v>
      </c>
      <c r="AX2327" s="447" t="s">
        <v>293</v>
      </c>
    </row>
    <row r="2328" spans="1:50" x14ac:dyDescent="0.3">
      <c r="A2328" s="447">
        <v>706700</v>
      </c>
      <c r="B2328" s="447" t="s">
        <v>317</v>
      </c>
      <c r="C2328" s="447" t="s">
        <v>224</v>
      </c>
      <c r="D2328" s="447" t="s">
        <v>224</v>
      </c>
      <c r="E2328" s="447" t="s">
        <v>224</v>
      </c>
      <c r="F2328" s="447" t="s">
        <v>224</v>
      </c>
      <c r="G2328" s="447" t="s">
        <v>224</v>
      </c>
      <c r="H2328" s="447" t="s">
        <v>226</v>
      </c>
      <c r="I2328" s="447" t="s">
        <v>224</v>
      </c>
      <c r="J2328" s="447" t="s">
        <v>224</v>
      </c>
      <c r="K2328" s="447" t="s">
        <v>224</v>
      </c>
      <c r="L2328" s="447" t="s">
        <v>224</v>
      </c>
      <c r="M2328" s="447" t="s">
        <v>224</v>
      </c>
      <c r="N2328" s="447" t="s">
        <v>226</v>
      </c>
      <c r="O2328" s="447" t="s">
        <v>293</v>
      </c>
      <c r="P2328" s="447" t="s">
        <v>293</v>
      </c>
      <c r="Q2328" s="447" t="s">
        <v>293</v>
      </c>
      <c r="R2328" s="447" t="s">
        <v>293</v>
      </c>
      <c r="S2328" s="447" t="s">
        <v>293</v>
      </c>
      <c r="T2328" s="447" t="s">
        <v>293</v>
      </c>
      <c r="U2328" s="447" t="s">
        <v>293</v>
      </c>
      <c r="V2328" s="447" t="s">
        <v>293</v>
      </c>
      <c r="W2328" s="447" t="s">
        <v>293</v>
      </c>
      <c r="X2328" s="447" t="s">
        <v>293</v>
      </c>
      <c r="Y2328" s="447" t="s">
        <v>293</v>
      </c>
      <c r="Z2328" s="447" t="s">
        <v>293</v>
      </c>
      <c r="AA2328" s="447" t="s">
        <v>293</v>
      </c>
      <c r="AB2328" s="447" t="s">
        <v>293</v>
      </c>
      <c r="AC2328" s="447" t="s">
        <v>293</v>
      </c>
      <c r="AD2328" s="447" t="s">
        <v>293</v>
      </c>
      <c r="AE2328" s="447" t="s">
        <v>293</v>
      </c>
      <c r="AF2328" s="447" t="s">
        <v>293</v>
      </c>
      <c r="AG2328" s="447" t="s">
        <v>293</v>
      </c>
      <c r="AH2328" s="447" t="s">
        <v>293</v>
      </c>
      <c r="AI2328" s="447" t="s">
        <v>293</v>
      </c>
      <c r="AJ2328" s="447" t="s">
        <v>293</v>
      </c>
      <c r="AK2328" s="447" t="s">
        <v>293</v>
      </c>
      <c r="AL2328" s="447" t="s">
        <v>293</v>
      </c>
      <c r="AM2328" s="447" t="s">
        <v>293</v>
      </c>
      <c r="AN2328" s="447" t="s">
        <v>293</v>
      </c>
      <c r="AO2328" s="447" t="s">
        <v>293</v>
      </c>
      <c r="AP2328" s="447" t="s">
        <v>293</v>
      </c>
      <c r="AQ2328" s="447" t="s">
        <v>293</v>
      </c>
      <c r="AR2328" s="447" t="s">
        <v>293</v>
      </c>
      <c r="AS2328" s="447" t="s">
        <v>293</v>
      </c>
      <c r="AT2328" s="447" t="s">
        <v>293</v>
      </c>
      <c r="AU2328" s="447" t="s">
        <v>293</v>
      </c>
      <c r="AV2328" s="447" t="s">
        <v>293</v>
      </c>
      <c r="AW2328" s="447" t="s">
        <v>293</v>
      </c>
      <c r="AX2328" s="447" t="s">
        <v>293</v>
      </c>
    </row>
    <row r="2329" spans="1:50" x14ac:dyDescent="0.3">
      <c r="A2329" s="447">
        <v>706736</v>
      </c>
      <c r="B2329" s="447" t="s">
        <v>317</v>
      </c>
      <c r="C2329" s="447" t="s">
        <v>224</v>
      </c>
      <c r="D2329" s="447" t="s">
        <v>226</v>
      </c>
      <c r="E2329" s="447" t="s">
        <v>224</v>
      </c>
      <c r="F2329" s="447" t="s">
        <v>224</v>
      </c>
      <c r="G2329" s="447" t="s">
        <v>224</v>
      </c>
      <c r="H2329" s="447" t="s">
        <v>226</v>
      </c>
      <c r="I2329" s="447" t="s">
        <v>225</v>
      </c>
      <c r="J2329" s="447" t="s">
        <v>225</v>
      </c>
      <c r="K2329" s="447" t="s">
        <v>225</v>
      </c>
      <c r="L2329" s="447" t="s">
        <v>225</v>
      </c>
      <c r="M2329" s="447" t="s">
        <v>225</v>
      </c>
      <c r="N2329" s="447" t="s">
        <v>225</v>
      </c>
      <c r="O2329" s="447" t="s">
        <v>293</v>
      </c>
      <c r="P2329" s="447" t="s">
        <v>293</v>
      </c>
      <c r="Q2329" s="447" t="s">
        <v>293</v>
      </c>
      <c r="R2329" s="447" t="s">
        <v>293</v>
      </c>
      <c r="S2329" s="447" t="s">
        <v>293</v>
      </c>
      <c r="T2329" s="447" t="s">
        <v>293</v>
      </c>
      <c r="U2329" s="447" t="s">
        <v>293</v>
      </c>
      <c r="V2329" s="447" t="s">
        <v>293</v>
      </c>
      <c r="W2329" s="447" t="s">
        <v>293</v>
      </c>
      <c r="X2329" s="447" t="s">
        <v>293</v>
      </c>
      <c r="Y2329" s="447" t="s">
        <v>293</v>
      </c>
      <c r="Z2329" s="447" t="s">
        <v>293</v>
      </c>
      <c r="AA2329" s="447" t="s">
        <v>293</v>
      </c>
      <c r="AB2329" s="447" t="s">
        <v>293</v>
      </c>
      <c r="AC2329" s="447" t="s">
        <v>293</v>
      </c>
      <c r="AD2329" s="447" t="s">
        <v>293</v>
      </c>
      <c r="AE2329" s="447" t="s">
        <v>293</v>
      </c>
      <c r="AF2329" s="447" t="s">
        <v>293</v>
      </c>
      <c r="AG2329" s="447" t="s">
        <v>293</v>
      </c>
      <c r="AH2329" s="447" t="s">
        <v>293</v>
      </c>
      <c r="AI2329" s="447" t="s">
        <v>293</v>
      </c>
      <c r="AJ2329" s="447" t="s">
        <v>293</v>
      </c>
      <c r="AK2329" s="447" t="s">
        <v>293</v>
      </c>
      <c r="AL2329" s="447" t="s">
        <v>293</v>
      </c>
      <c r="AM2329" s="447" t="s">
        <v>293</v>
      </c>
      <c r="AN2329" s="447" t="s">
        <v>293</v>
      </c>
      <c r="AO2329" s="447" t="s">
        <v>293</v>
      </c>
      <c r="AP2329" s="447" t="s">
        <v>293</v>
      </c>
      <c r="AQ2329" s="447" t="s">
        <v>293</v>
      </c>
      <c r="AR2329" s="447" t="s">
        <v>293</v>
      </c>
      <c r="AS2329" s="447" t="s">
        <v>293</v>
      </c>
      <c r="AT2329" s="447" t="s">
        <v>293</v>
      </c>
      <c r="AU2329" s="447" t="s">
        <v>293</v>
      </c>
      <c r="AV2329" s="447" t="s">
        <v>293</v>
      </c>
      <c r="AW2329" s="447" t="s">
        <v>293</v>
      </c>
      <c r="AX2329" s="447" t="s">
        <v>293</v>
      </c>
    </row>
    <row r="2330" spans="1:50" x14ac:dyDescent="0.3">
      <c r="A2330" s="447">
        <v>706757</v>
      </c>
      <c r="B2330" s="447" t="s">
        <v>317</v>
      </c>
      <c r="C2330" s="447" t="s">
        <v>224</v>
      </c>
      <c r="D2330" s="447" t="s">
        <v>224</v>
      </c>
      <c r="E2330" s="447" t="s">
        <v>224</v>
      </c>
      <c r="F2330" s="447" t="s">
        <v>226</v>
      </c>
      <c r="G2330" s="447" t="s">
        <v>224</v>
      </c>
      <c r="H2330" s="447" t="s">
        <v>226</v>
      </c>
      <c r="I2330" s="447" t="s">
        <v>224</v>
      </c>
      <c r="J2330" s="447" t="s">
        <v>226</v>
      </c>
      <c r="K2330" s="447" t="s">
        <v>224</v>
      </c>
      <c r="L2330" s="447" t="s">
        <v>226</v>
      </c>
      <c r="M2330" s="447" t="s">
        <v>226</v>
      </c>
      <c r="N2330" s="447" t="s">
        <v>226</v>
      </c>
      <c r="O2330" s="447" t="s">
        <v>293</v>
      </c>
      <c r="P2330" s="447" t="s">
        <v>293</v>
      </c>
      <c r="Q2330" s="447" t="s">
        <v>293</v>
      </c>
      <c r="R2330" s="447" t="s">
        <v>293</v>
      </c>
      <c r="S2330" s="447" t="s">
        <v>293</v>
      </c>
      <c r="T2330" s="447" t="s">
        <v>293</v>
      </c>
      <c r="U2330" s="447" t="s">
        <v>293</v>
      </c>
      <c r="V2330" s="447" t="s">
        <v>293</v>
      </c>
      <c r="W2330" s="447" t="s">
        <v>293</v>
      </c>
      <c r="X2330" s="447" t="s">
        <v>293</v>
      </c>
      <c r="Y2330" s="447" t="s">
        <v>293</v>
      </c>
      <c r="Z2330" s="447" t="s">
        <v>293</v>
      </c>
      <c r="AA2330" s="447" t="s">
        <v>293</v>
      </c>
      <c r="AB2330" s="447" t="s">
        <v>293</v>
      </c>
      <c r="AC2330" s="447" t="s">
        <v>293</v>
      </c>
      <c r="AD2330" s="447" t="s">
        <v>293</v>
      </c>
      <c r="AE2330" s="447" t="s">
        <v>293</v>
      </c>
      <c r="AF2330" s="447" t="s">
        <v>293</v>
      </c>
      <c r="AG2330" s="447" t="s">
        <v>293</v>
      </c>
      <c r="AH2330" s="447" t="s">
        <v>293</v>
      </c>
      <c r="AI2330" s="447" t="s">
        <v>293</v>
      </c>
      <c r="AJ2330" s="447" t="s">
        <v>293</v>
      </c>
      <c r="AK2330" s="447" t="s">
        <v>293</v>
      </c>
      <c r="AL2330" s="447" t="s">
        <v>293</v>
      </c>
      <c r="AM2330" s="447" t="s">
        <v>293</v>
      </c>
      <c r="AN2330" s="447" t="s">
        <v>293</v>
      </c>
      <c r="AO2330" s="447" t="s">
        <v>293</v>
      </c>
      <c r="AP2330" s="447" t="s">
        <v>293</v>
      </c>
      <c r="AQ2330" s="447" t="s">
        <v>293</v>
      </c>
      <c r="AR2330" s="447" t="s">
        <v>293</v>
      </c>
      <c r="AS2330" s="447" t="s">
        <v>293</v>
      </c>
      <c r="AT2330" s="447" t="s">
        <v>293</v>
      </c>
      <c r="AU2330" s="447" t="s">
        <v>293</v>
      </c>
      <c r="AV2330" s="447" t="s">
        <v>293</v>
      </c>
      <c r="AW2330" s="447" t="s">
        <v>293</v>
      </c>
      <c r="AX2330" s="447" t="s">
        <v>293</v>
      </c>
    </row>
    <row r="2331" spans="1:50" x14ac:dyDescent="0.3">
      <c r="A2331" s="447">
        <v>706758</v>
      </c>
      <c r="B2331" s="447" t="s">
        <v>317</v>
      </c>
      <c r="C2331" s="447" t="s">
        <v>224</v>
      </c>
      <c r="D2331" s="447" t="s">
        <v>224</v>
      </c>
      <c r="E2331" s="447" t="s">
        <v>224</v>
      </c>
      <c r="F2331" s="447" t="s">
        <v>224</v>
      </c>
      <c r="G2331" s="447" t="s">
        <v>224</v>
      </c>
      <c r="H2331" s="447" t="s">
        <v>226</v>
      </c>
      <c r="I2331" s="447" t="s">
        <v>225</v>
      </c>
      <c r="J2331" s="447" t="s">
        <v>226</v>
      </c>
      <c r="K2331" s="447" t="s">
        <v>225</v>
      </c>
      <c r="L2331" s="447" t="s">
        <v>225</v>
      </c>
      <c r="M2331" s="447" t="s">
        <v>226</v>
      </c>
      <c r="N2331" s="447" t="s">
        <v>224</v>
      </c>
      <c r="O2331" s="447" t="s">
        <v>293</v>
      </c>
      <c r="P2331" s="447" t="s">
        <v>293</v>
      </c>
      <c r="Q2331" s="447" t="s">
        <v>293</v>
      </c>
      <c r="R2331" s="447" t="s">
        <v>293</v>
      </c>
      <c r="S2331" s="447" t="s">
        <v>293</v>
      </c>
      <c r="T2331" s="447" t="s">
        <v>293</v>
      </c>
      <c r="U2331" s="447" t="s">
        <v>293</v>
      </c>
      <c r="V2331" s="447" t="s">
        <v>293</v>
      </c>
      <c r="W2331" s="447" t="s">
        <v>293</v>
      </c>
      <c r="X2331" s="447" t="s">
        <v>293</v>
      </c>
      <c r="Y2331" s="447" t="s">
        <v>293</v>
      </c>
      <c r="Z2331" s="447" t="s">
        <v>293</v>
      </c>
      <c r="AA2331" s="447" t="s">
        <v>293</v>
      </c>
      <c r="AB2331" s="447" t="s">
        <v>293</v>
      </c>
      <c r="AC2331" s="447" t="s">
        <v>293</v>
      </c>
      <c r="AD2331" s="447" t="s">
        <v>293</v>
      </c>
      <c r="AE2331" s="447" t="s">
        <v>293</v>
      </c>
      <c r="AF2331" s="447" t="s">
        <v>293</v>
      </c>
      <c r="AG2331" s="447" t="s">
        <v>293</v>
      </c>
      <c r="AH2331" s="447" t="s">
        <v>293</v>
      </c>
      <c r="AI2331" s="447" t="s">
        <v>293</v>
      </c>
      <c r="AJ2331" s="447" t="s">
        <v>293</v>
      </c>
      <c r="AK2331" s="447" t="s">
        <v>293</v>
      </c>
      <c r="AL2331" s="447" t="s">
        <v>293</v>
      </c>
      <c r="AM2331" s="447" t="s">
        <v>293</v>
      </c>
      <c r="AN2331" s="447" t="s">
        <v>293</v>
      </c>
      <c r="AO2331" s="447" t="s">
        <v>293</v>
      </c>
      <c r="AP2331" s="447" t="s">
        <v>293</v>
      </c>
      <c r="AQ2331" s="447" t="s">
        <v>293</v>
      </c>
      <c r="AR2331" s="447" t="s">
        <v>293</v>
      </c>
      <c r="AS2331" s="447" t="s">
        <v>293</v>
      </c>
      <c r="AT2331" s="447" t="s">
        <v>293</v>
      </c>
      <c r="AU2331" s="447" t="s">
        <v>293</v>
      </c>
      <c r="AV2331" s="447" t="s">
        <v>293</v>
      </c>
      <c r="AW2331" s="447" t="s">
        <v>293</v>
      </c>
      <c r="AX2331" s="447" t="s">
        <v>293</v>
      </c>
    </row>
    <row r="2332" spans="1:50" x14ac:dyDescent="0.3">
      <c r="A2332" s="447">
        <v>706781</v>
      </c>
      <c r="B2332" s="447" t="s">
        <v>317</v>
      </c>
      <c r="C2332" s="447" t="s">
        <v>224</v>
      </c>
      <c r="D2332" s="447" t="s">
        <v>226</v>
      </c>
      <c r="E2332" s="447" t="s">
        <v>226</v>
      </c>
      <c r="F2332" s="447" t="s">
        <v>226</v>
      </c>
      <c r="G2332" s="447" t="s">
        <v>226</v>
      </c>
      <c r="H2332" s="447" t="s">
        <v>226</v>
      </c>
      <c r="I2332" s="447" t="s">
        <v>226</v>
      </c>
      <c r="J2332" s="447" t="s">
        <v>225</v>
      </c>
      <c r="K2332" s="447" t="s">
        <v>225</v>
      </c>
      <c r="L2332" s="447" t="s">
        <v>225</v>
      </c>
      <c r="M2332" s="447" t="s">
        <v>225</v>
      </c>
      <c r="N2332" s="447" t="s">
        <v>226</v>
      </c>
      <c r="O2332" s="447" t="s">
        <v>293</v>
      </c>
      <c r="P2332" s="447" t="s">
        <v>293</v>
      </c>
      <c r="Q2332" s="447" t="s">
        <v>293</v>
      </c>
      <c r="R2332" s="447" t="s">
        <v>293</v>
      </c>
      <c r="S2332" s="447" t="s">
        <v>293</v>
      </c>
      <c r="T2332" s="447" t="s">
        <v>293</v>
      </c>
      <c r="U2332" s="447" t="s">
        <v>293</v>
      </c>
      <c r="V2332" s="447" t="s">
        <v>293</v>
      </c>
      <c r="W2332" s="447" t="s">
        <v>293</v>
      </c>
      <c r="X2332" s="447" t="s">
        <v>293</v>
      </c>
      <c r="Y2332" s="447" t="s">
        <v>293</v>
      </c>
      <c r="Z2332" s="447" t="s">
        <v>293</v>
      </c>
      <c r="AA2332" s="447" t="s">
        <v>293</v>
      </c>
      <c r="AB2332" s="447" t="s">
        <v>293</v>
      </c>
      <c r="AC2332" s="447" t="s">
        <v>293</v>
      </c>
      <c r="AD2332" s="447" t="s">
        <v>293</v>
      </c>
      <c r="AE2332" s="447" t="s">
        <v>293</v>
      </c>
      <c r="AF2332" s="447" t="s">
        <v>293</v>
      </c>
      <c r="AG2332" s="447" t="s">
        <v>293</v>
      </c>
      <c r="AH2332" s="447" t="s">
        <v>293</v>
      </c>
      <c r="AI2332" s="447" t="s">
        <v>293</v>
      </c>
      <c r="AJ2332" s="447" t="s">
        <v>293</v>
      </c>
      <c r="AK2332" s="447" t="s">
        <v>293</v>
      </c>
      <c r="AL2332" s="447" t="s">
        <v>293</v>
      </c>
      <c r="AM2332" s="447" t="s">
        <v>293</v>
      </c>
      <c r="AN2332" s="447" t="s">
        <v>293</v>
      </c>
      <c r="AO2332" s="447" t="s">
        <v>293</v>
      </c>
      <c r="AP2332" s="447" t="s">
        <v>293</v>
      </c>
      <c r="AQ2332" s="447" t="s">
        <v>293</v>
      </c>
      <c r="AR2332" s="447" t="s">
        <v>293</v>
      </c>
      <c r="AS2332" s="447" t="s">
        <v>293</v>
      </c>
      <c r="AT2332" s="447" t="s">
        <v>293</v>
      </c>
      <c r="AU2332" s="447" t="s">
        <v>293</v>
      </c>
      <c r="AV2332" s="447" t="s">
        <v>293</v>
      </c>
      <c r="AW2332" s="447" t="s">
        <v>293</v>
      </c>
      <c r="AX2332" s="447" t="s">
        <v>293</v>
      </c>
    </row>
    <row r="2333" spans="1:50" x14ac:dyDescent="0.3">
      <c r="A2333" s="447">
        <v>706789</v>
      </c>
      <c r="B2333" s="447" t="s">
        <v>317</v>
      </c>
      <c r="C2333" s="447" t="s">
        <v>224</v>
      </c>
      <c r="D2333" s="447" t="s">
        <v>224</v>
      </c>
      <c r="E2333" s="447" t="s">
        <v>224</v>
      </c>
      <c r="F2333" s="447" t="s">
        <v>224</v>
      </c>
      <c r="G2333" s="447" t="s">
        <v>224</v>
      </c>
      <c r="H2333" s="447" t="s">
        <v>224</v>
      </c>
      <c r="I2333" s="447" t="s">
        <v>224</v>
      </c>
      <c r="J2333" s="447" t="s">
        <v>224</v>
      </c>
      <c r="K2333" s="447" t="s">
        <v>224</v>
      </c>
      <c r="L2333" s="447" t="s">
        <v>224</v>
      </c>
      <c r="M2333" s="447" t="s">
        <v>224</v>
      </c>
      <c r="N2333" s="447" t="s">
        <v>224</v>
      </c>
      <c r="O2333" s="447" t="s">
        <v>293</v>
      </c>
      <c r="P2333" s="447" t="s">
        <v>293</v>
      </c>
      <c r="Q2333" s="447" t="s">
        <v>293</v>
      </c>
      <c r="R2333" s="447" t="s">
        <v>293</v>
      </c>
      <c r="S2333" s="447" t="s">
        <v>293</v>
      </c>
      <c r="T2333" s="447" t="s">
        <v>293</v>
      </c>
      <c r="U2333" s="447" t="s">
        <v>293</v>
      </c>
      <c r="V2333" s="447" t="s">
        <v>293</v>
      </c>
      <c r="W2333" s="447" t="s">
        <v>293</v>
      </c>
      <c r="X2333" s="447" t="s">
        <v>293</v>
      </c>
      <c r="Y2333" s="447" t="s">
        <v>293</v>
      </c>
      <c r="Z2333" s="447" t="s">
        <v>293</v>
      </c>
      <c r="AA2333" s="447" t="s">
        <v>293</v>
      </c>
      <c r="AB2333" s="447" t="s">
        <v>293</v>
      </c>
      <c r="AC2333" s="447" t="s">
        <v>293</v>
      </c>
      <c r="AD2333" s="447" t="s">
        <v>293</v>
      </c>
      <c r="AE2333" s="447" t="s">
        <v>293</v>
      </c>
      <c r="AF2333" s="447" t="s">
        <v>293</v>
      </c>
      <c r="AG2333" s="447" t="s">
        <v>293</v>
      </c>
      <c r="AH2333" s="447" t="s">
        <v>293</v>
      </c>
      <c r="AI2333" s="447" t="s">
        <v>293</v>
      </c>
      <c r="AJ2333" s="447" t="s">
        <v>293</v>
      </c>
      <c r="AK2333" s="447" t="s">
        <v>293</v>
      </c>
      <c r="AL2333" s="447" t="s">
        <v>293</v>
      </c>
      <c r="AM2333" s="447" t="s">
        <v>293</v>
      </c>
      <c r="AN2333" s="447" t="s">
        <v>293</v>
      </c>
      <c r="AO2333" s="447" t="s">
        <v>293</v>
      </c>
      <c r="AP2333" s="447" t="s">
        <v>293</v>
      </c>
      <c r="AQ2333" s="447" t="s">
        <v>293</v>
      </c>
      <c r="AR2333" s="447" t="s">
        <v>293</v>
      </c>
      <c r="AS2333" s="447" t="s">
        <v>293</v>
      </c>
      <c r="AT2333" s="447" t="s">
        <v>293</v>
      </c>
      <c r="AU2333" s="447" t="s">
        <v>293</v>
      </c>
      <c r="AV2333" s="447" t="s">
        <v>293</v>
      </c>
      <c r="AW2333" s="447" t="s">
        <v>293</v>
      </c>
      <c r="AX2333" s="447" t="s">
        <v>293</v>
      </c>
    </row>
    <row r="2334" spans="1:50" x14ac:dyDescent="0.3">
      <c r="A2334" s="447">
        <v>706823</v>
      </c>
      <c r="B2334" s="447" t="s">
        <v>317</v>
      </c>
      <c r="C2334" s="447" t="s">
        <v>224</v>
      </c>
      <c r="D2334" s="447" t="s">
        <v>224</v>
      </c>
      <c r="E2334" s="447" t="s">
        <v>224</v>
      </c>
      <c r="F2334" s="447" t="s">
        <v>226</v>
      </c>
      <c r="G2334" s="447" t="s">
        <v>224</v>
      </c>
      <c r="H2334" s="447" t="s">
        <v>226</v>
      </c>
      <c r="I2334" s="447" t="s">
        <v>225</v>
      </c>
      <c r="J2334" s="447" t="s">
        <v>224</v>
      </c>
      <c r="K2334" s="447" t="s">
        <v>226</v>
      </c>
      <c r="L2334" s="447" t="s">
        <v>224</v>
      </c>
      <c r="M2334" s="447" t="s">
        <v>226</v>
      </c>
      <c r="N2334" s="447" t="s">
        <v>226</v>
      </c>
      <c r="O2334" s="447" t="s">
        <v>293</v>
      </c>
      <c r="P2334" s="447" t="s">
        <v>293</v>
      </c>
      <c r="Q2334" s="447" t="s">
        <v>293</v>
      </c>
      <c r="R2334" s="447" t="s">
        <v>293</v>
      </c>
      <c r="S2334" s="447" t="s">
        <v>293</v>
      </c>
      <c r="T2334" s="447" t="s">
        <v>293</v>
      </c>
      <c r="U2334" s="447" t="s">
        <v>293</v>
      </c>
      <c r="V2334" s="447" t="s">
        <v>293</v>
      </c>
      <c r="W2334" s="447" t="s">
        <v>293</v>
      </c>
      <c r="X2334" s="447" t="s">
        <v>293</v>
      </c>
      <c r="Y2334" s="447" t="s">
        <v>293</v>
      </c>
      <c r="Z2334" s="447" t="s">
        <v>293</v>
      </c>
      <c r="AA2334" s="447" t="s">
        <v>293</v>
      </c>
      <c r="AB2334" s="447" t="s">
        <v>293</v>
      </c>
      <c r="AC2334" s="447" t="s">
        <v>293</v>
      </c>
      <c r="AD2334" s="447" t="s">
        <v>293</v>
      </c>
      <c r="AE2334" s="447" t="s">
        <v>293</v>
      </c>
      <c r="AF2334" s="447" t="s">
        <v>293</v>
      </c>
      <c r="AG2334" s="447" t="s">
        <v>293</v>
      </c>
      <c r="AH2334" s="447" t="s">
        <v>293</v>
      </c>
      <c r="AI2334" s="447" t="s">
        <v>293</v>
      </c>
      <c r="AJ2334" s="447" t="s">
        <v>293</v>
      </c>
      <c r="AK2334" s="447" t="s">
        <v>293</v>
      </c>
      <c r="AL2334" s="447" t="s">
        <v>293</v>
      </c>
      <c r="AM2334" s="447" t="s">
        <v>293</v>
      </c>
      <c r="AN2334" s="447" t="s">
        <v>293</v>
      </c>
      <c r="AO2334" s="447" t="s">
        <v>293</v>
      </c>
      <c r="AP2334" s="447" t="s">
        <v>293</v>
      </c>
      <c r="AQ2334" s="447" t="s">
        <v>293</v>
      </c>
      <c r="AR2334" s="447" t="s">
        <v>293</v>
      </c>
      <c r="AS2334" s="447" t="s">
        <v>293</v>
      </c>
      <c r="AT2334" s="447" t="s">
        <v>293</v>
      </c>
      <c r="AU2334" s="447" t="s">
        <v>293</v>
      </c>
      <c r="AV2334" s="447" t="s">
        <v>293</v>
      </c>
      <c r="AW2334" s="447" t="s">
        <v>293</v>
      </c>
      <c r="AX2334" s="447" t="s">
        <v>293</v>
      </c>
    </row>
    <row r="2335" spans="1:50" x14ac:dyDescent="0.3">
      <c r="A2335" s="447">
        <v>706836</v>
      </c>
      <c r="B2335" s="447" t="s">
        <v>317</v>
      </c>
      <c r="C2335" s="447" t="s">
        <v>224</v>
      </c>
      <c r="D2335" s="447" t="s">
        <v>224</v>
      </c>
      <c r="E2335" s="447" t="s">
        <v>224</v>
      </c>
      <c r="F2335" s="447" t="s">
        <v>226</v>
      </c>
      <c r="G2335" s="447" t="s">
        <v>224</v>
      </c>
      <c r="H2335" s="447" t="s">
        <v>226</v>
      </c>
      <c r="I2335" s="447" t="s">
        <v>225</v>
      </c>
      <c r="J2335" s="447" t="s">
        <v>225</v>
      </c>
      <c r="K2335" s="447" t="s">
        <v>225</v>
      </c>
      <c r="L2335" s="447" t="s">
        <v>225</v>
      </c>
      <c r="M2335" s="447" t="s">
        <v>225</v>
      </c>
      <c r="N2335" s="447" t="s">
        <v>225</v>
      </c>
      <c r="O2335" s="447" t="s">
        <v>293</v>
      </c>
      <c r="P2335" s="447" t="s">
        <v>293</v>
      </c>
      <c r="Q2335" s="447" t="s">
        <v>293</v>
      </c>
      <c r="R2335" s="447" t="s">
        <v>293</v>
      </c>
      <c r="S2335" s="447" t="s">
        <v>293</v>
      </c>
      <c r="T2335" s="447" t="s">
        <v>293</v>
      </c>
      <c r="U2335" s="447" t="s">
        <v>293</v>
      </c>
      <c r="V2335" s="447" t="s">
        <v>293</v>
      </c>
      <c r="W2335" s="447" t="s">
        <v>293</v>
      </c>
      <c r="X2335" s="447" t="s">
        <v>293</v>
      </c>
      <c r="Y2335" s="447" t="s">
        <v>293</v>
      </c>
      <c r="Z2335" s="447" t="s">
        <v>293</v>
      </c>
      <c r="AA2335" s="447" t="s">
        <v>293</v>
      </c>
      <c r="AB2335" s="447" t="s">
        <v>293</v>
      </c>
      <c r="AC2335" s="447" t="s">
        <v>293</v>
      </c>
      <c r="AD2335" s="447" t="s">
        <v>293</v>
      </c>
      <c r="AE2335" s="447" t="s">
        <v>293</v>
      </c>
      <c r="AF2335" s="447" t="s">
        <v>293</v>
      </c>
      <c r="AG2335" s="447" t="s">
        <v>293</v>
      </c>
      <c r="AH2335" s="447" t="s">
        <v>293</v>
      </c>
      <c r="AI2335" s="447" t="s">
        <v>293</v>
      </c>
      <c r="AJ2335" s="447" t="s">
        <v>293</v>
      </c>
      <c r="AK2335" s="447" t="s">
        <v>293</v>
      </c>
      <c r="AL2335" s="447" t="s">
        <v>293</v>
      </c>
      <c r="AM2335" s="447" t="s">
        <v>293</v>
      </c>
      <c r="AN2335" s="447" t="s">
        <v>293</v>
      </c>
      <c r="AO2335" s="447" t="s">
        <v>293</v>
      </c>
      <c r="AP2335" s="447" t="s">
        <v>293</v>
      </c>
      <c r="AQ2335" s="447" t="s">
        <v>293</v>
      </c>
      <c r="AR2335" s="447" t="s">
        <v>293</v>
      </c>
      <c r="AS2335" s="447" t="s">
        <v>293</v>
      </c>
      <c r="AT2335" s="447" t="s">
        <v>293</v>
      </c>
      <c r="AU2335" s="447" t="s">
        <v>293</v>
      </c>
      <c r="AV2335" s="447" t="s">
        <v>293</v>
      </c>
      <c r="AW2335" s="447" t="s">
        <v>293</v>
      </c>
      <c r="AX2335" s="447" t="s">
        <v>293</v>
      </c>
    </row>
    <row r="2336" spans="1:50" x14ac:dyDescent="0.3">
      <c r="A2336" s="447">
        <v>706841</v>
      </c>
      <c r="B2336" s="447" t="s">
        <v>317</v>
      </c>
      <c r="C2336" s="447" t="s">
        <v>224</v>
      </c>
      <c r="D2336" s="447" t="s">
        <v>224</v>
      </c>
      <c r="E2336" s="447" t="s">
        <v>224</v>
      </c>
      <c r="F2336" s="447" t="s">
        <v>226</v>
      </c>
      <c r="G2336" s="447" t="s">
        <v>226</v>
      </c>
      <c r="H2336" s="447" t="s">
        <v>226</v>
      </c>
      <c r="I2336" s="447" t="s">
        <v>224</v>
      </c>
      <c r="J2336" s="447" t="s">
        <v>226</v>
      </c>
      <c r="K2336" s="447" t="s">
        <v>226</v>
      </c>
      <c r="L2336" s="447" t="s">
        <v>226</v>
      </c>
      <c r="M2336" s="447" t="s">
        <v>224</v>
      </c>
      <c r="N2336" s="447" t="s">
        <v>224</v>
      </c>
      <c r="O2336" s="447" t="s">
        <v>293</v>
      </c>
      <c r="P2336" s="447" t="s">
        <v>293</v>
      </c>
      <c r="Q2336" s="447" t="s">
        <v>293</v>
      </c>
      <c r="R2336" s="447" t="s">
        <v>293</v>
      </c>
      <c r="S2336" s="447" t="s">
        <v>293</v>
      </c>
      <c r="T2336" s="447" t="s">
        <v>293</v>
      </c>
      <c r="U2336" s="447" t="s">
        <v>293</v>
      </c>
      <c r="V2336" s="447" t="s">
        <v>293</v>
      </c>
      <c r="W2336" s="447" t="s">
        <v>293</v>
      </c>
      <c r="X2336" s="447" t="s">
        <v>293</v>
      </c>
      <c r="Y2336" s="447" t="s">
        <v>293</v>
      </c>
      <c r="Z2336" s="447" t="s">
        <v>293</v>
      </c>
      <c r="AA2336" s="447" t="s">
        <v>293</v>
      </c>
      <c r="AB2336" s="447" t="s">
        <v>293</v>
      </c>
      <c r="AC2336" s="447" t="s">
        <v>293</v>
      </c>
      <c r="AD2336" s="447" t="s">
        <v>293</v>
      </c>
      <c r="AE2336" s="447" t="s">
        <v>293</v>
      </c>
      <c r="AF2336" s="447" t="s">
        <v>293</v>
      </c>
      <c r="AG2336" s="447" t="s">
        <v>293</v>
      </c>
      <c r="AH2336" s="447" t="s">
        <v>293</v>
      </c>
      <c r="AI2336" s="447" t="s">
        <v>293</v>
      </c>
      <c r="AJ2336" s="447" t="s">
        <v>293</v>
      </c>
      <c r="AK2336" s="447" t="s">
        <v>293</v>
      </c>
      <c r="AL2336" s="447" t="s">
        <v>293</v>
      </c>
      <c r="AM2336" s="447" t="s">
        <v>293</v>
      </c>
      <c r="AN2336" s="447" t="s">
        <v>293</v>
      </c>
      <c r="AO2336" s="447" t="s">
        <v>293</v>
      </c>
      <c r="AP2336" s="447" t="s">
        <v>293</v>
      </c>
      <c r="AQ2336" s="447" t="s">
        <v>293</v>
      </c>
      <c r="AR2336" s="447" t="s">
        <v>293</v>
      </c>
      <c r="AS2336" s="447" t="s">
        <v>293</v>
      </c>
      <c r="AT2336" s="447" t="s">
        <v>293</v>
      </c>
      <c r="AU2336" s="447" t="s">
        <v>293</v>
      </c>
      <c r="AV2336" s="447" t="s">
        <v>293</v>
      </c>
      <c r="AW2336" s="447" t="s">
        <v>293</v>
      </c>
      <c r="AX2336" s="447" t="s">
        <v>293</v>
      </c>
    </row>
    <row r="2337" spans="1:50" x14ac:dyDescent="0.3">
      <c r="A2337" s="447">
        <v>706843</v>
      </c>
      <c r="B2337" s="447" t="s">
        <v>317</v>
      </c>
      <c r="C2337" s="447" t="s">
        <v>224</v>
      </c>
      <c r="D2337" s="447" t="s">
        <v>226</v>
      </c>
      <c r="E2337" s="447" t="s">
        <v>224</v>
      </c>
      <c r="F2337" s="447" t="s">
        <v>225</v>
      </c>
      <c r="G2337" s="447" t="s">
        <v>225</v>
      </c>
      <c r="H2337" s="447" t="s">
        <v>226</v>
      </c>
      <c r="I2337" s="447" t="s">
        <v>225</v>
      </c>
      <c r="J2337" s="447" t="s">
        <v>225</v>
      </c>
      <c r="K2337" s="447" t="s">
        <v>225</v>
      </c>
      <c r="L2337" s="447" t="s">
        <v>225</v>
      </c>
      <c r="M2337" s="447" t="s">
        <v>225</v>
      </c>
      <c r="N2337" s="447" t="s">
        <v>225</v>
      </c>
      <c r="O2337" s="447" t="s">
        <v>293</v>
      </c>
      <c r="P2337" s="447" t="s">
        <v>293</v>
      </c>
      <c r="Q2337" s="447" t="s">
        <v>293</v>
      </c>
      <c r="R2337" s="447" t="s">
        <v>293</v>
      </c>
      <c r="S2337" s="447" t="s">
        <v>293</v>
      </c>
      <c r="T2337" s="447" t="s">
        <v>293</v>
      </c>
      <c r="U2337" s="447" t="s">
        <v>293</v>
      </c>
      <c r="V2337" s="447" t="s">
        <v>293</v>
      </c>
      <c r="W2337" s="447" t="s">
        <v>293</v>
      </c>
      <c r="X2337" s="447" t="s">
        <v>293</v>
      </c>
      <c r="Y2337" s="447" t="s">
        <v>293</v>
      </c>
      <c r="Z2337" s="447" t="s">
        <v>293</v>
      </c>
      <c r="AA2337" s="447" t="s">
        <v>293</v>
      </c>
      <c r="AB2337" s="447" t="s">
        <v>293</v>
      </c>
      <c r="AC2337" s="447" t="s">
        <v>293</v>
      </c>
      <c r="AD2337" s="447" t="s">
        <v>293</v>
      </c>
      <c r="AE2337" s="447" t="s">
        <v>293</v>
      </c>
      <c r="AF2337" s="447" t="s">
        <v>293</v>
      </c>
      <c r="AG2337" s="447" t="s">
        <v>293</v>
      </c>
      <c r="AH2337" s="447" t="s">
        <v>293</v>
      </c>
      <c r="AI2337" s="447" t="s">
        <v>293</v>
      </c>
      <c r="AJ2337" s="447" t="s">
        <v>293</v>
      </c>
      <c r="AK2337" s="447" t="s">
        <v>293</v>
      </c>
      <c r="AL2337" s="447" t="s">
        <v>293</v>
      </c>
      <c r="AM2337" s="447" t="s">
        <v>293</v>
      </c>
      <c r="AN2337" s="447" t="s">
        <v>293</v>
      </c>
      <c r="AO2337" s="447" t="s">
        <v>293</v>
      </c>
      <c r="AP2337" s="447" t="s">
        <v>293</v>
      </c>
      <c r="AQ2337" s="447" t="s">
        <v>293</v>
      </c>
      <c r="AR2337" s="447" t="s">
        <v>293</v>
      </c>
      <c r="AS2337" s="447" t="s">
        <v>293</v>
      </c>
      <c r="AT2337" s="447" t="s">
        <v>293</v>
      </c>
      <c r="AU2337" s="447" t="s">
        <v>293</v>
      </c>
      <c r="AV2337" s="447" t="s">
        <v>293</v>
      </c>
      <c r="AW2337" s="447" t="s">
        <v>293</v>
      </c>
      <c r="AX2337" s="447" t="s">
        <v>293</v>
      </c>
    </row>
    <row r="2338" spans="1:50" x14ac:dyDescent="0.3">
      <c r="A2338" s="447">
        <v>706850</v>
      </c>
      <c r="B2338" s="447" t="s">
        <v>317</v>
      </c>
      <c r="C2338" s="447" t="s">
        <v>224</v>
      </c>
      <c r="D2338" s="447" t="s">
        <v>224</v>
      </c>
      <c r="E2338" s="447" t="s">
        <v>224</v>
      </c>
      <c r="F2338" s="447" t="s">
        <v>224</v>
      </c>
      <c r="G2338" s="447" t="s">
        <v>224</v>
      </c>
      <c r="H2338" s="447" t="s">
        <v>224</v>
      </c>
      <c r="I2338" s="447" t="s">
        <v>224</v>
      </c>
      <c r="J2338" s="447" t="s">
        <v>224</v>
      </c>
      <c r="K2338" s="447" t="s">
        <v>224</v>
      </c>
      <c r="L2338" s="447" t="s">
        <v>224</v>
      </c>
      <c r="M2338" s="447" t="s">
        <v>224</v>
      </c>
      <c r="N2338" s="447" t="s">
        <v>226</v>
      </c>
      <c r="O2338" s="447" t="s">
        <v>293</v>
      </c>
      <c r="P2338" s="447" t="s">
        <v>293</v>
      </c>
      <c r="Q2338" s="447" t="s">
        <v>293</v>
      </c>
      <c r="R2338" s="447" t="s">
        <v>293</v>
      </c>
      <c r="S2338" s="447" t="s">
        <v>293</v>
      </c>
      <c r="T2338" s="447" t="s">
        <v>293</v>
      </c>
      <c r="U2338" s="447" t="s">
        <v>293</v>
      </c>
      <c r="V2338" s="447" t="s">
        <v>293</v>
      </c>
      <c r="W2338" s="447" t="s">
        <v>293</v>
      </c>
      <c r="X2338" s="447" t="s">
        <v>293</v>
      </c>
      <c r="Y2338" s="447" t="s">
        <v>293</v>
      </c>
      <c r="Z2338" s="447" t="s">
        <v>293</v>
      </c>
      <c r="AA2338" s="447" t="s">
        <v>293</v>
      </c>
      <c r="AB2338" s="447" t="s">
        <v>293</v>
      </c>
      <c r="AC2338" s="447" t="s">
        <v>293</v>
      </c>
      <c r="AD2338" s="447" t="s">
        <v>293</v>
      </c>
      <c r="AE2338" s="447" t="s">
        <v>293</v>
      </c>
      <c r="AF2338" s="447" t="s">
        <v>293</v>
      </c>
      <c r="AG2338" s="447" t="s">
        <v>293</v>
      </c>
      <c r="AH2338" s="447" t="s">
        <v>293</v>
      </c>
      <c r="AI2338" s="447" t="s">
        <v>293</v>
      </c>
      <c r="AJ2338" s="447" t="s">
        <v>293</v>
      </c>
      <c r="AK2338" s="447" t="s">
        <v>293</v>
      </c>
      <c r="AL2338" s="447" t="s">
        <v>293</v>
      </c>
      <c r="AM2338" s="447" t="s">
        <v>293</v>
      </c>
      <c r="AN2338" s="447" t="s">
        <v>293</v>
      </c>
      <c r="AO2338" s="447" t="s">
        <v>293</v>
      </c>
      <c r="AP2338" s="447" t="s">
        <v>293</v>
      </c>
      <c r="AQ2338" s="447" t="s">
        <v>293</v>
      </c>
      <c r="AR2338" s="447" t="s">
        <v>293</v>
      </c>
      <c r="AS2338" s="447" t="s">
        <v>293</v>
      </c>
      <c r="AT2338" s="447" t="s">
        <v>293</v>
      </c>
      <c r="AU2338" s="447" t="s">
        <v>293</v>
      </c>
      <c r="AV2338" s="447" t="s">
        <v>293</v>
      </c>
      <c r="AW2338" s="447" t="s">
        <v>293</v>
      </c>
      <c r="AX2338" s="447" t="s">
        <v>293</v>
      </c>
    </row>
    <row r="2339" spans="1:50" x14ac:dyDescent="0.3">
      <c r="A2339" s="447">
        <v>706853</v>
      </c>
      <c r="B2339" s="447" t="s">
        <v>317</v>
      </c>
      <c r="C2339" s="447" t="s">
        <v>224</v>
      </c>
      <c r="D2339" s="447" t="s">
        <v>225</v>
      </c>
      <c r="E2339" s="447" t="s">
        <v>224</v>
      </c>
      <c r="F2339" s="447" t="s">
        <v>226</v>
      </c>
      <c r="G2339" s="447" t="s">
        <v>226</v>
      </c>
      <c r="H2339" s="447" t="s">
        <v>225</v>
      </c>
      <c r="I2339" s="447" t="s">
        <v>226</v>
      </c>
      <c r="J2339" s="447" t="s">
        <v>225</v>
      </c>
      <c r="K2339" s="447" t="s">
        <v>226</v>
      </c>
      <c r="L2339" s="447" t="s">
        <v>225</v>
      </c>
      <c r="M2339" s="447" t="s">
        <v>225</v>
      </c>
      <c r="N2339" s="447" t="s">
        <v>225</v>
      </c>
      <c r="O2339" s="447" t="s">
        <v>293</v>
      </c>
      <c r="P2339" s="447" t="s">
        <v>293</v>
      </c>
      <c r="Q2339" s="447" t="s">
        <v>293</v>
      </c>
      <c r="R2339" s="447" t="s">
        <v>293</v>
      </c>
      <c r="S2339" s="447" t="s">
        <v>293</v>
      </c>
      <c r="T2339" s="447" t="s">
        <v>293</v>
      </c>
      <c r="U2339" s="447" t="s">
        <v>293</v>
      </c>
      <c r="V2339" s="447" t="s">
        <v>293</v>
      </c>
      <c r="W2339" s="447" t="s">
        <v>293</v>
      </c>
      <c r="X2339" s="447" t="s">
        <v>293</v>
      </c>
      <c r="Y2339" s="447" t="s">
        <v>293</v>
      </c>
      <c r="Z2339" s="447" t="s">
        <v>293</v>
      </c>
      <c r="AA2339" s="447" t="s">
        <v>293</v>
      </c>
      <c r="AB2339" s="447" t="s">
        <v>293</v>
      </c>
      <c r="AC2339" s="447" t="s">
        <v>293</v>
      </c>
      <c r="AD2339" s="447" t="s">
        <v>293</v>
      </c>
      <c r="AE2339" s="447" t="s">
        <v>293</v>
      </c>
      <c r="AF2339" s="447" t="s">
        <v>293</v>
      </c>
      <c r="AG2339" s="447" t="s">
        <v>293</v>
      </c>
      <c r="AH2339" s="447" t="s">
        <v>293</v>
      </c>
      <c r="AI2339" s="447" t="s">
        <v>293</v>
      </c>
      <c r="AJ2339" s="447" t="s">
        <v>293</v>
      </c>
      <c r="AK2339" s="447" t="s">
        <v>293</v>
      </c>
      <c r="AL2339" s="447" t="s">
        <v>293</v>
      </c>
      <c r="AM2339" s="447" t="s">
        <v>293</v>
      </c>
      <c r="AN2339" s="447" t="s">
        <v>293</v>
      </c>
      <c r="AO2339" s="447" t="s">
        <v>293</v>
      </c>
      <c r="AP2339" s="447" t="s">
        <v>293</v>
      </c>
      <c r="AQ2339" s="447" t="s">
        <v>293</v>
      </c>
      <c r="AR2339" s="447" t="s">
        <v>293</v>
      </c>
      <c r="AS2339" s="447" t="s">
        <v>293</v>
      </c>
      <c r="AT2339" s="447" t="s">
        <v>293</v>
      </c>
      <c r="AU2339" s="447" t="s">
        <v>293</v>
      </c>
      <c r="AV2339" s="447" t="s">
        <v>293</v>
      </c>
      <c r="AW2339" s="447" t="s">
        <v>293</v>
      </c>
      <c r="AX2339" s="447" t="s">
        <v>293</v>
      </c>
    </row>
    <row r="2340" spans="1:50" x14ac:dyDescent="0.3">
      <c r="A2340" s="447">
        <v>706871</v>
      </c>
      <c r="B2340" s="447" t="s">
        <v>317</v>
      </c>
      <c r="C2340" s="447" t="s">
        <v>224</v>
      </c>
      <c r="D2340" s="447" t="s">
        <v>225</v>
      </c>
      <c r="E2340" s="447" t="s">
        <v>224</v>
      </c>
      <c r="F2340" s="447" t="s">
        <v>225</v>
      </c>
      <c r="G2340" s="447" t="s">
        <v>224</v>
      </c>
      <c r="H2340" s="447" t="s">
        <v>225</v>
      </c>
      <c r="I2340" s="447" t="s">
        <v>225</v>
      </c>
      <c r="J2340" s="447" t="s">
        <v>225</v>
      </c>
      <c r="K2340" s="447" t="s">
        <v>225</v>
      </c>
      <c r="L2340" s="447" t="s">
        <v>225</v>
      </c>
      <c r="M2340" s="447" t="s">
        <v>225</v>
      </c>
      <c r="N2340" s="447" t="s">
        <v>225</v>
      </c>
      <c r="O2340" s="447" t="s">
        <v>293</v>
      </c>
      <c r="P2340" s="447" t="s">
        <v>293</v>
      </c>
      <c r="Q2340" s="447" t="s">
        <v>293</v>
      </c>
      <c r="R2340" s="447" t="s">
        <v>293</v>
      </c>
      <c r="S2340" s="447" t="s">
        <v>293</v>
      </c>
      <c r="T2340" s="447" t="s">
        <v>293</v>
      </c>
      <c r="U2340" s="447" t="s">
        <v>293</v>
      </c>
      <c r="V2340" s="447" t="s">
        <v>293</v>
      </c>
      <c r="W2340" s="447" t="s">
        <v>293</v>
      </c>
      <c r="X2340" s="447" t="s">
        <v>293</v>
      </c>
      <c r="Y2340" s="447" t="s">
        <v>293</v>
      </c>
      <c r="Z2340" s="447" t="s">
        <v>293</v>
      </c>
      <c r="AA2340" s="447" t="s">
        <v>293</v>
      </c>
      <c r="AB2340" s="447" t="s">
        <v>293</v>
      </c>
      <c r="AC2340" s="447" t="s">
        <v>293</v>
      </c>
      <c r="AD2340" s="447" t="s">
        <v>293</v>
      </c>
      <c r="AE2340" s="447" t="s">
        <v>293</v>
      </c>
      <c r="AF2340" s="447" t="s">
        <v>293</v>
      </c>
      <c r="AG2340" s="447" t="s">
        <v>293</v>
      </c>
      <c r="AH2340" s="447" t="s">
        <v>293</v>
      </c>
      <c r="AI2340" s="447" t="s">
        <v>293</v>
      </c>
      <c r="AJ2340" s="447" t="s">
        <v>293</v>
      </c>
      <c r="AK2340" s="447" t="s">
        <v>293</v>
      </c>
      <c r="AL2340" s="447" t="s">
        <v>293</v>
      </c>
      <c r="AM2340" s="447" t="s">
        <v>293</v>
      </c>
      <c r="AN2340" s="447" t="s">
        <v>293</v>
      </c>
      <c r="AO2340" s="447" t="s">
        <v>293</v>
      </c>
      <c r="AP2340" s="447" t="s">
        <v>293</v>
      </c>
      <c r="AQ2340" s="447" t="s">
        <v>293</v>
      </c>
      <c r="AR2340" s="447" t="s">
        <v>293</v>
      </c>
      <c r="AS2340" s="447" t="s">
        <v>293</v>
      </c>
      <c r="AT2340" s="447" t="s">
        <v>293</v>
      </c>
      <c r="AU2340" s="447" t="s">
        <v>293</v>
      </c>
      <c r="AV2340" s="447" t="s">
        <v>293</v>
      </c>
      <c r="AW2340" s="447" t="s">
        <v>293</v>
      </c>
      <c r="AX2340" s="447" t="s">
        <v>293</v>
      </c>
    </row>
    <row r="2341" spans="1:50" x14ac:dyDescent="0.3">
      <c r="A2341" s="447">
        <v>706875</v>
      </c>
      <c r="B2341" s="447" t="s">
        <v>317</v>
      </c>
      <c r="C2341" s="447" t="s">
        <v>224</v>
      </c>
      <c r="D2341" s="447" t="s">
        <v>224</v>
      </c>
      <c r="E2341" s="447" t="s">
        <v>224</v>
      </c>
      <c r="F2341" s="447" t="s">
        <v>224</v>
      </c>
      <c r="G2341" s="447" t="s">
        <v>224</v>
      </c>
      <c r="H2341" s="447" t="s">
        <v>224</v>
      </c>
      <c r="I2341" s="447" t="s">
        <v>226</v>
      </c>
      <c r="J2341" s="447" t="s">
        <v>226</v>
      </c>
      <c r="K2341" s="447" t="s">
        <v>226</v>
      </c>
      <c r="L2341" s="447" t="s">
        <v>226</v>
      </c>
      <c r="M2341" s="447" t="s">
        <v>224</v>
      </c>
      <c r="N2341" s="447" t="s">
        <v>226</v>
      </c>
      <c r="O2341" s="447" t="s">
        <v>293</v>
      </c>
      <c r="P2341" s="447" t="s">
        <v>293</v>
      </c>
      <c r="Q2341" s="447" t="s">
        <v>293</v>
      </c>
      <c r="R2341" s="447" t="s">
        <v>293</v>
      </c>
      <c r="S2341" s="447" t="s">
        <v>293</v>
      </c>
      <c r="T2341" s="447" t="s">
        <v>293</v>
      </c>
      <c r="U2341" s="447" t="s">
        <v>293</v>
      </c>
      <c r="V2341" s="447" t="s">
        <v>293</v>
      </c>
      <c r="W2341" s="447" t="s">
        <v>293</v>
      </c>
      <c r="X2341" s="447" t="s">
        <v>293</v>
      </c>
      <c r="Y2341" s="447" t="s">
        <v>293</v>
      </c>
      <c r="Z2341" s="447" t="s">
        <v>293</v>
      </c>
      <c r="AA2341" s="447" t="s">
        <v>293</v>
      </c>
      <c r="AB2341" s="447" t="s">
        <v>293</v>
      </c>
      <c r="AC2341" s="447" t="s">
        <v>293</v>
      </c>
      <c r="AD2341" s="447" t="s">
        <v>293</v>
      </c>
      <c r="AE2341" s="447" t="s">
        <v>293</v>
      </c>
      <c r="AF2341" s="447" t="s">
        <v>293</v>
      </c>
      <c r="AG2341" s="447" t="s">
        <v>293</v>
      </c>
      <c r="AH2341" s="447" t="s">
        <v>293</v>
      </c>
      <c r="AI2341" s="447" t="s">
        <v>293</v>
      </c>
      <c r="AJ2341" s="447" t="s">
        <v>293</v>
      </c>
      <c r="AK2341" s="447" t="s">
        <v>293</v>
      </c>
      <c r="AL2341" s="447" t="s">
        <v>293</v>
      </c>
      <c r="AM2341" s="447" t="s">
        <v>293</v>
      </c>
      <c r="AN2341" s="447" t="s">
        <v>293</v>
      </c>
      <c r="AO2341" s="447" t="s">
        <v>293</v>
      </c>
      <c r="AP2341" s="447" t="s">
        <v>293</v>
      </c>
      <c r="AQ2341" s="447" t="s">
        <v>293</v>
      </c>
      <c r="AR2341" s="447" t="s">
        <v>293</v>
      </c>
      <c r="AS2341" s="447" t="s">
        <v>293</v>
      </c>
      <c r="AT2341" s="447" t="s">
        <v>293</v>
      </c>
      <c r="AU2341" s="447" t="s">
        <v>293</v>
      </c>
      <c r="AV2341" s="447" t="s">
        <v>293</v>
      </c>
      <c r="AW2341" s="447" t="s">
        <v>293</v>
      </c>
      <c r="AX2341" s="447" t="s">
        <v>293</v>
      </c>
    </row>
    <row r="2342" spans="1:50" x14ac:dyDescent="0.3">
      <c r="A2342" s="447">
        <v>706879</v>
      </c>
      <c r="B2342" s="447" t="s">
        <v>317</v>
      </c>
      <c r="C2342" s="447" t="s">
        <v>224</v>
      </c>
      <c r="D2342" s="447" t="s">
        <v>226</v>
      </c>
      <c r="E2342" s="447" t="s">
        <v>224</v>
      </c>
      <c r="F2342" s="447" t="s">
        <v>226</v>
      </c>
      <c r="G2342" s="447" t="s">
        <v>224</v>
      </c>
      <c r="H2342" s="447" t="s">
        <v>226</v>
      </c>
      <c r="I2342" s="447" t="s">
        <v>226</v>
      </c>
      <c r="J2342" s="447" t="s">
        <v>226</v>
      </c>
      <c r="K2342" s="447" t="s">
        <v>224</v>
      </c>
      <c r="L2342" s="447" t="s">
        <v>224</v>
      </c>
      <c r="M2342" s="447" t="s">
        <v>224</v>
      </c>
      <c r="N2342" s="447" t="s">
        <v>226</v>
      </c>
      <c r="O2342" s="447" t="s">
        <v>293</v>
      </c>
      <c r="P2342" s="447" t="s">
        <v>293</v>
      </c>
      <c r="Q2342" s="447" t="s">
        <v>293</v>
      </c>
      <c r="R2342" s="447" t="s">
        <v>293</v>
      </c>
      <c r="S2342" s="447" t="s">
        <v>293</v>
      </c>
      <c r="T2342" s="447" t="s">
        <v>293</v>
      </c>
      <c r="U2342" s="447" t="s">
        <v>293</v>
      </c>
      <c r="V2342" s="447" t="s">
        <v>293</v>
      </c>
      <c r="W2342" s="447" t="s">
        <v>293</v>
      </c>
      <c r="X2342" s="447" t="s">
        <v>293</v>
      </c>
      <c r="Y2342" s="447" t="s">
        <v>293</v>
      </c>
      <c r="Z2342" s="447" t="s">
        <v>293</v>
      </c>
      <c r="AA2342" s="447" t="s">
        <v>293</v>
      </c>
      <c r="AB2342" s="447" t="s">
        <v>293</v>
      </c>
      <c r="AC2342" s="447" t="s">
        <v>293</v>
      </c>
      <c r="AD2342" s="447" t="s">
        <v>293</v>
      </c>
      <c r="AE2342" s="447" t="s">
        <v>293</v>
      </c>
      <c r="AF2342" s="447" t="s">
        <v>293</v>
      </c>
      <c r="AG2342" s="447" t="s">
        <v>293</v>
      </c>
      <c r="AH2342" s="447" t="s">
        <v>293</v>
      </c>
      <c r="AI2342" s="447" t="s">
        <v>293</v>
      </c>
      <c r="AJ2342" s="447" t="s">
        <v>293</v>
      </c>
      <c r="AK2342" s="447" t="s">
        <v>293</v>
      </c>
      <c r="AL2342" s="447" t="s">
        <v>293</v>
      </c>
      <c r="AM2342" s="447" t="s">
        <v>293</v>
      </c>
      <c r="AN2342" s="447" t="s">
        <v>293</v>
      </c>
      <c r="AO2342" s="447" t="s">
        <v>293</v>
      </c>
      <c r="AP2342" s="447" t="s">
        <v>293</v>
      </c>
      <c r="AQ2342" s="447" t="s">
        <v>293</v>
      </c>
      <c r="AR2342" s="447" t="s">
        <v>293</v>
      </c>
      <c r="AS2342" s="447" t="s">
        <v>293</v>
      </c>
      <c r="AT2342" s="447" t="s">
        <v>293</v>
      </c>
      <c r="AU2342" s="447" t="s">
        <v>293</v>
      </c>
      <c r="AV2342" s="447" t="s">
        <v>293</v>
      </c>
      <c r="AW2342" s="447" t="s">
        <v>293</v>
      </c>
      <c r="AX2342" s="447" t="s">
        <v>293</v>
      </c>
    </row>
    <row r="2343" spans="1:50" x14ac:dyDescent="0.3">
      <c r="A2343" s="447">
        <v>706881</v>
      </c>
      <c r="B2343" s="447" t="s">
        <v>317</v>
      </c>
      <c r="C2343" s="447" t="s">
        <v>224</v>
      </c>
      <c r="D2343" s="447" t="s">
        <v>224</v>
      </c>
      <c r="E2343" s="447" t="s">
        <v>224</v>
      </c>
      <c r="F2343" s="447" t="s">
        <v>224</v>
      </c>
      <c r="G2343" s="447" t="s">
        <v>224</v>
      </c>
      <c r="H2343" s="447" t="s">
        <v>226</v>
      </c>
      <c r="I2343" s="447" t="s">
        <v>226</v>
      </c>
      <c r="J2343" s="447" t="s">
        <v>226</v>
      </c>
      <c r="K2343" s="447" t="s">
        <v>225</v>
      </c>
      <c r="L2343" s="447" t="s">
        <v>224</v>
      </c>
      <c r="M2343" s="447" t="s">
        <v>224</v>
      </c>
      <c r="N2343" s="447" t="s">
        <v>226</v>
      </c>
      <c r="O2343" s="447" t="s">
        <v>293</v>
      </c>
      <c r="P2343" s="447" t="s">
        <v>293</v>
      </c>
      <c r="Q2343" s="447" t="s">
        <v>293</v>
      </c>
      <c r="R2343" s="447" t="s">
        <v>293</v>
      </c>
      <c r="S2343" s="447" t="s">
        <v>293</v>
      </c>
      <c r="T2343" s="447" t="s">
        <v>293</v>
      </c>
      <c r="U2343" s="447" t="s">
        <v>293</v>
      </c>
      <c r="V2343" s="447" t="s">
        <v>293</v>
      </c>
      <c r="W2343" s="447" t="s">
        <v>293</v>
      </c>
      <c r="X2343" s="447" t="s">
        <v>293</v>
      </c>
      <c r="Y2343" s="447" t="s">
        <v>293</v>
      </c>
      <c r="Z2343" s="447" t="s">
        <v>293</v>
      </c>
      <c r="AA2343" s="447" t="s">
        <v>293</v>
      </c>
      <c r="AB2343" s="447" t="s">
        <v>293</v>
      </c>
      <c r="AC2343" s="447" t="s">
        <v>293</v>
      </c>
      <c r="AD2343" s="447" t="s">
        <v>293</v>
      </c>
      <c r="AE2343" s="447" t="s">
        <v>293</v>
      </c>
      <c r="AF2343" s="447" t="s">
        <v>293</v>
      </c>
      <c r="AG2343" s="447" t="s">
        <v>293</v>
      </c>
      <c r="AH2343" s="447" t="s">
        <v>293</v>
      </c>
      <c r="AI2343" s="447" t="s">
        <v>293</v>
      </c>
      <c r="AJ2343" s="447" t="s">
        <v>293</v>
      </c>
      <c r="AK2343" s="447" t="s">
        <v>293</v>
      </c>
      <c r="AL2343" s="447" t="s">
        <v>293</v>
      </c>
      <c r="AM2343" s="447" t="s">
        <v>293</v>
      </c>
      <c r="AN2343" s="447" t="s">
        <v>293</v>
      </c>
      <c r="AO2343" s="447" t="s">
        <v>293</v>
      </c>
      <c r="AP2343" s="447" t="s">
        <v>293</v>
      </c>
      <c r="AQ2343" s="447" t="s">
        <v>293</v>
      </c>
      <c r="AR2343" s="447" t="s">
        <v>293</v>
      </c>
      <c r="AS2343" s="447" t="s">
        <v>293</v>
      </c>
      <c r="AT2343" s="447" t="s">
        <v>293</v>
      </c>
      <c r="AU2343" s="447" t="s">
        <v>293</v>
      </c>
      <c r="AV2343" s="447" t="s">
        <v>293</v>
      </c>
      <c r="AW2343" s="447" t="s">
        <v>293</v>
      </c>
      <c r="AX2343" s="447" t="s">
        <v>293</v>
      </c>
    </row>
    <row r="2344" spans="1:50" x14ac:dyDescent="0.3">
      <c r="A2344" s="447">
        <v>706905</v>
      </c>
      <c r="B2344" s="447" t="s">
        <v>317</v>
      </c>
      <c r="C2344" s="447" t="s">
        <v>224</v>
      </c>
      <c r="D2344" s="447" t="s">
        <v>224</v>
      </c>
      <c r="E2344" s="447" t="s">
        <v>225</v>
      </c>
      <c r="F2344" s="447" t="s">
        <v>225</v>
      </c>
      <c r="G2344" s="447" t="s">
        <v>224</v>
      </c>
      <c r="H2344" s="447" t="s">
        <v>224</v>
      </c>
      <c r="I2344" s="447" t="s">
        <v>226</v>
      </c>
      <c r="J2344" s="447" t="s">
        <v>225</v>
      </c>
      <c r="K2344" s="447" t="s">
        <v>225</v>
      </c>
      <c r="L2344" s="447" t="s">
        <v>225</v>
      </c>
      <c r="M2344" s="447" t="s">
        <v>225</v>
      </c>
      <c r="N2344" s="447" t="s">
        <v>225</v>
      </c>
      <c r="O2344" s="447" t="s">
        <v>293</v>
      </c>
      <c r="P2344" s="447" t="s">
        <v>293</v>
      </c>
      <c r="Q2344" s="447" t="s">
        <v>293</v>
      </c>
      <c r="R2344" s="447" t="s">
        <v>293</v>
      </c>
      <c r="S2344" s="447" t="s">
        <v>293</v>
      </c>
      <c r="T2344" s="447" t="s">
        <v>293</v>
      </c>
      <c r="U2344" s="447" t="s">
        <v>293</v>
      </c>
      <c r="V2344" s="447" t="s">
        <v>293</v>
      </c>
      <c r="W2344" s="447" t="s">
        <v>293</v>
      </c>
      <c r="X2344" s="447" t="s">
        <v>293</v>
      </c>
      <c r="Y2344" s="447" t="s">
        <v>293</v>
      </c>
      <c r="Z2344" s="447" t="s">
        <v>293</v>
      </c>
      <c r="AA2344" s="447" t="s">
        <v>293</v>
      </c>
      <c r="AB2344" s="447" t="s">
        <v>293</v>
      </c>
      <c r="AC2344" s="447" t="s">
        <v>293</v>
      </c>
      <c r="AD2344" s="447" t="s">
        <v>293</v>
      </c>
      <c r="AE2344" s="447" t="s">
        <v>293</v>
      </c>
      <c r="AF2344" s="447" t="s">
        <v>293</v>
      </c>
      <c r="AG2344" s="447" t="s">
        <v>293</v>
      </c>
      <c r="AH2344" s="447" t="s">
        <v>293</v>
      </c>
      <c r="AI2344" s="447" t="s">
        <v>293</v>
      </c>
      <c r="AJ2344" s="447" t="s">
        <v>293</v>
      </c>
      <c r="AK2344" s="447" t="s">
        <v>293</v>
      </c>
      <c r="AL2344" s="447" t="s">
        <v>293</v>
      </c>
      <c r="AM2344" s="447" t="s">
        <v>293</v>
      </c>
      <c r="AN2344" s="447" t="s">
        <v>293</v>
      </c>
      <c r="AO2344" s="447" t="s">
        <v>293</v>
      </c>
      <c r="AP2344" s="447" t="s">
        <v>293</v>
      </c>
      <c r="AQ2344" s="447" t="s">
        <v>293</v>
      </c>
      <c r="AR2344" s="447" t="s">
        <v>293</v>
      </c>
      <c r="AS2344" s="447" t="s">
        <v>293</v>
      </c>
      <c r="AT2344" s="447" t="s">
        <v>293</v>
      </c>
      <c r="AU2344" s="447" t="s">
        <v>293</v>
      </c>
      <c r="AV2344" s="447" t="s">
        <v>293</v>
      </c>
      <c r="AW2344" s="447" t="s">
        <v>293</v>
      </c>
      <c r="AX2344" s="447" t="s">
        <v>293</v>
      </c>
    </row>
    <row r="2345" spans="1:50" x14ac:dyDescent="0.3">
      <c r="A2345" s="447">
        <v>706921</v>
      </c>
      <c r="B2345" s="447" t="s">
        <v>317</v>
      </c>
      <c r="C2345" s="447" t="s">
        <v>224</v>
      </c>
      <c r="D2345" s="447" t="s">
        <v>226</v>
      </c>
      <c r="E2345" s="447" t="s">
        <v>224</v>
      </c>
      <c r="F2345" s="447" t="s">
        <v>226</v>
      </c>
      <c r="G2345" s="447" t="s">
        <v>226</v>
      </c>
      <c r="H2345" s="447" t="s">
        <v>226</v>
      </c>
      <c r="I2345" s="447" t="s">
        <v>224</v>
      </c>
      <c r="J2345" s="447" t="s">
        <v>226</v>
      </c>
      <c r="K2345" s="447" t="s">
        <v>226</v>
      </c>
      <c r="L2345" s="447" t="s">
        <v>224</v>
      </c>
      <c r="M2345" s="447" t="s">
        <v>226</v>
      </c>
      <c r="N2345" s="447" t="s">
        <v>226</v>
      </c>
      <c r="O2345" s="447" t="s">
        <v>293</v>
      </c>
      <c r="P2345" s="447" t="s">
        <v>293</v>
      </c>
      <c r="Q2345" s="447" t="s">
        <v>293</v>
      </c>
      <c r="R2345" s="447" t="s">
        <v>293</v>
      </c>
      <c r="S2345" s="447" t="s">
        <v>293</v>
      </c>
      <c r="T2345" s="447" t="s">
        <v>293</v>
      </c>
      <c r="U2345" s="447" t="s">
        <v>293</v>
      </c>
      <c r="V2345" s="447" t="s">
        <v>293</v>
      </c>
      <c r="W2345" s="447" t="s">
        <v>293</v>
      </c>
      <c r="X2345" s="447" t="s">
        <v>293</v>
      </c>
      <c r="Y2345" s="447" t="s">
        <v>293</v>
      </c>
      <c r="Z2345" s="447" t="s">
        <v>293</v>
      </c>
      <c r="AA2345" s="447" t="s">
        <v>293</v>
      </c>
      <c r="AB2345" s="447" t="s">
        <v>293</v>
      </c>
      <c r="AC2345" s="447" t="s">
        <v>293</v>
      </c>
      <c r="AD2345" s="447" t="s">
        <v>293</v>
      </c>
      <c r="AE2345" s="447" t="s">
        <v>293</v>
      </c>
      <c r="AF2345" s="447" t="s">
        <v>293</v>
      </c>
      <c r="AG2345" s="447" t="s">
        <v>293</v>
      </c>
      <c r="AH2345" s="447" t="s">
        <v>293</v>
      </c>
      <c r="AI2345" s="447" t="s">
        <v>293</v>
      </c>
      <c r="AJ2345" s="447" t="s">
        <v>293</v>
      </c>
      <c r="AK2345" s="447" t="s">
        <v>293</v>
      </c>
      <c r="AL2345" s="447" t="s">
        <v>293</v>
      </c>
      <c r="AM2345" s="447" t="s">
        <v>293</v>
      </c>
      <c r="AN2345" s="447" t="s">
        <v>293</v>
      </c>
      <c r="AO2345" s="447" t="s">
        <v>293</v>
      </c>
      <c r="AP2345" s="447" t="s">
        <v>293</v>
      </c>
      <c r="AQ2345" s="447" t="s">
        <v>293</v>
      </c>
      <c r="AR2345" s="447" t="s">
        <v>293</v>
      </c>
      <c r="AS2345" s="447" t="s">
        <v>293</v>
      </c>
      <c r="AT2345" s="447" t="s">
        <v>293</v>
      </c>
      <c r="AU2345" s="447" t="s">
        <v>293</v>
      </c>
      <c r="AV2345" s="447" t="s">
        <v>293</v>
      </c>
      <c r="AW2345" s="447" t="s">
        <v>293</v>
      </c>
      <c r="AX2345" s="447" t="s">
        <v>293</v>
      </c>
    </row>
    <row r="2346" spans="1:50" x14ac:dyDescent="0.3">
      <c r="A2346" s="447">
        <v>706922</v>
      </c>
      <c r="B2346" s="447" t="s">
        <v>317</v>
      </c>
      <c r="C2346" s="447" t="s">
        <v>224</v>
      </c>
      <c r="D2346" s="447" t="s">
        <v>226</v>
      </c>
      <c r="E2346" s="447" t="s">
        <v>226</v>
      </c>
      <c r="F2346" s="447" t="s">
        <v>226</v>
      </c>
      <c r="G2346" s="447" t="s">
        <v>226</v>
      </c>
      <c r="H2346" s="447" t="s">
        <v>226</v>
      </c>
      <c r="I2346" s="447" t="s">
        <v>226</v>
      </c>
      <c r="J2346" s="447" t="s">
        <v>226</v>
      </c>
      <c r="K2346" s="447" t="s">
        <v>226</v>
      </c>
      <c r="L2346" s="447" t="s">
        <v>226</v>
      </c>
      <c r="M2346" s="447" t="s">
        <v>226</v>
      </c>
      <c r="N2346" s="447" t="s">
        <v>226</v>
      </c>
      <c r="O2346" s="447" t="s">
        <v>293</v>
      </c>
      <c r="P2346" s="447" t="s">
        <v>293</v>
      </c>
      <c r="Q2346" s="447" t="s">
        <v>293</v>
      </c>
      <c r="R2346" s="447" t="s">
        <v>293</v>
      </c>
      <c r="S2346" s="447" t="s">
        <v>293</v>
      </c>
      <c r="T2346" s="447" t="s">
        <v>293</v>
      </c>
      <c r="U2346" s="447" t="s">
        <v>293</v>
      </c>
      <c r="V2346" s="447" t="s">
        <v>293</v>
      </c>
      <c r="W2346" s="447" t="s">
        <v>293</v>
      </c>
      <c r="X2346" s="447" t="s">
        <v>293</v>
      </c>
      <c r="Y2346" s="447" t="s">
        <v>293</v>
      </c>
      <c r="Z2346" s="447" t="s">
        <v>293</v>
      </c>
      <c r="AA2346" s="447" t="s">
        <v>293</v>
      </c>
      <c r="AB2346" s="447" t="s">
        <v>293</v>
      </c>
      <c r="AC2346" s="447" t="s">
        <v>293</v>
      </c>
      <c r="AD2346" s="447" t="s">
        <v>293</v>
      </c>
      <c r="AE2346" s="447" t="s">
        <v>293</v>
      </c>
      <c r="AF2346" s="447" t="s">
        <v>293</v>
      </c>
      <c r="AG2346" s="447" t="s">
        <v>293</v>
      </c>
      <c r="AH2346" s="447" t="s">
        <v>293</v>
      </c>
      <c r="AI2346" s="447" t="s">
        <v>293</v>
      </c>
      <c r="AJ2346" s="447" t="s">
        <v>293</v>
      </c>
      <c r="AK2346" s="447" t="s">
        <v>293</v>
      </c>
      <c r="AL2346" s="447" t="s">
        <v>293</v>
      </c>
      <c r="AM2346" s="447" t="s">
        <v>293</v>
      </c>
      <c r="AN2346" s="447" t="s">
        <v>293</v>
      </c>
      <c r="AO2346" s="447" t="s">
        <v>293</v>
      </c>
      <c r="AP2346" s="447" t="s">
        <v>293</v>
      </c>
      <c r="AQ2346" s="447" t="s">
        <v>293</v>
      </c>
      <c r="AR2346" s="447" t="s">
        <v>293</v>
      </c>
      <c r="AS2346" s="447" t="s">
        <v>293</v>
      </c>
      <c r="AT2346" s="447" t="s">
        <v>293</v>
      </c>
      <c r="AU2346" s="447" t="s">
        <v>293</v>
      </c>
      <c r="AV2346" s="447" t="s">
        <v>293</v>
      </c>
      <c r="AW2346" s="447" t="s">
        <v>293</v>
      </c>
      <c r="AX2346" s="447" t="s">
        <v>293</v>
      </c>
    </row>
    <row r="2347" spans="1:50" x14ac:dyDescent="0.3">
      <c r="A2347" s="447">
        <v>706931</v>
      </c>
      <c r="B2347" s="447" t="s">
        <v>317</v>
      </c>
      <c r="C2347" s="447" t="s">
        <v>224</v>
      </c>
      <c r="D2347" s="447" t="s">
        <v>224</v>
      </c>
      <c r="E2347" s="447" t="s">
        <v>226</v>
      </c>
      <c r="F2347" s="447" t="s">
        <v>225</v>
      </c>
      <c r="G2347" s="447" t="s">
        <v>226</v>
      </c>
      <c r="H2347" s="447" t="s">
        <v>225</v>
      </c>
      <c r="I2347" s="447" t="s">
        <v>225</v>
      </c>
      <c r="J2347" s="447" t="s">
        <v>225</v>
      </c>
      <c r="K2347" s="447" t="s">
        <v>225</v>
      </c>
      <c r="L2347" s="447" t="s">
        <v>225</v>
      </c>
      <c r="M2347" s="447" t="s">
        <v>225</v>
      </c>
      <c r="N2347" s="447" t="s">
        <v>225</v>
      </c>
    </row>
    <row r="2348" spans="1:50" x14ac:dyDescent="0.3">
      <c r="A2348" s="447">
        <v>706934</v>
      </c>
      <c r="B2348" s="447" t="s">
        <v>317</v>
      </c>
      <c r="C2348" s="447" t="s">
        <v>224</v>
      </c>
      <c r="D2348" s="447" t="s">
        <v>225</v>
      </c>
      <c r="E2348" s="447" t="s">
        <v>225</v>
      </c>
      <c r="F2348" s="447" t="s">
        <v>225</v>
      </c>
      <c r="G2348" s="447" t="s">
        <v>226</v>
      </c>
      <c r="H2348" s="447" t="s">
        <v>226</v>
      </c>
      <c r="I2348" s="447" t="s">
        <v>226</v>
      </c>
      <c r="J2348" s="447" t="s">
        <v>225</v>
      </c>
      <c r="K2348" s="447" t="s">
        <v>225</v>
      </c>
      <c r="L2348" s="447" t="s">
        <v>225</v>
      </c>
      <c r="M2348" s="447" t="s">
        <v>225</v>
      </c>
      <c r="N2348" s="447" t="s">
        <v>226</v>
      </c>
      <c r="O2348" s="447" t="s">
        <v>293</v>
      </c>
      <c r="P2348" s="447" t="s">
        <v>293</v>
      </c>
      <c r="Q2348" s="447" t="s">
        <v>293</v>
      </c>
      <c r="R2348" s="447" t="s">
        <v>293</v>
      </c>
      <c r="S2348" s="447" t="s">
        <v>293</v>
      </c>
      <c r="T2348" s="447" t="s">
        <v>293</v>
      </c>
      <c r="U2348" s="447" t="s">
        <v>293</v>
      </c>
      <c r="V2348" s="447" t="s">
        <v>293</v>
      </c>
      <c r="W2348" s="447" t="s">
        <v>293</v>
      </c>
      <c r="X2348" s="447" t="s">
        <v>293</v>
      </c>
      <c r="Y2348" s="447" t="s">
        <v>293</v>
      </c>
      <c r="Z2348" s="447" t="s">
        <v>293</v>
      </c>
      <c r="AA2348" s="447" t="s">
        <v>293</v>
      </c>
      <c r="AB2348" s="447" t="s">
        <v>293</v>
      </c>
      <c r="AC2348" s="447" t="s">
        <v>293</v>
      </c>
      <c r="AD2348" s="447" t="s">
        <v>293</v>
      </c>
      <c r="AE2348" s="447" t="s">
        <v>293</v>
      </c>
      <c r="AF2348" s="447" t="s">
        <v>293</v>
      </c>
      <c r="AG2348" s="447" t="s">
        <v>293</v>
      </c>
      <c r="AH2348" s="447" t="s">
        <v>293</v>
      </c>
      <c r="AI2348" s="447" t="s">
        <v>293</v>
      </c>
      <c r="AJ2348" s="447" t="s">
        <v>293</v>
      </c>
      <c r="AK2348" s="447" t="s">
        <v>293</v>
      </c>
      <c r="AL2348" s="447" t="s">
        <v>293</v>
      </c>
      <c r="AM2348" s="447" t="s">
        <v>293</v>
      </c>
      <c r="AN2348" s="447" t="s">
        <v>293</v>
      </c>
      <c r="AO2348" s="447" t="s">
        <v>293</v>
      </c>
      <c r="AP2348" s="447" t="s">
        <v>293</v>
      </c>
      <c r="AQ2348" s="447" t="s">
        <v>293</v>
      </c>
      <c r="AR2348" s="447" t="s">
        <v>293</v>
      </c>
      <c r="AS2348" s="447" t="s">
        <v>293</v>
      </c>
      <c r="AT2348" s="447" t="s">
        <v>293</v>
      </c>
      <c r="AU2348" s="447" t="s">
        <v>293</v>
      </c>
      <c r="AV2348" s="447" t="s">
        <v>293</v>
      </c>
      <c r="AW2348" s="447" t="s">
        <v>293</v>
      </c>
      <c r="AX2348" s="447" t="s">
        <v>293</v>
      </c>
    </row>
    <row r="2349" spans="1:50" x14ac:dyDescent="0.3">
      <c r="A2349" s="447">
        <v>706935</v>
      </c>
      <c r="B2349" s="447" t="s">
        <v>317</v>
      </c>
      <c r="C2349" s="447" t="s">
        <v>224</v>
      </c>
      <c r="D2349" s="447" t="s">
        <v>226</v>
      </c>
      <c r="E2349" s="447" t="s">
        <v>224</v>
      </c>
      <c r="F2349" s="447" t="s">
        <v>226</v>
      </c>
      <c r="G2349" s="447" t="s">
        <v>224</v>
      </c>
      <c r="H2349" s="447" t="s">
        <v>224</v>
      </c>
      <c r="I2349" s="447" t="s">
        <v>226</v>
      </c>
      <c r="J2349" s="447" t="s">
        <v>226</v>
      </c>
      <c r="K2349" s="447" t="s">
        <v>226</v>
      </c>
      <c r="L2349" s="447" t="s">
        <v>226</v>
      </c>
      <c r="M2349" s="447" t="s">
        <v>224</v>
      </c>
      <c r="N2349" s="447" t="s">
        <v>226</v>
      </c>
      <c r="O2349" s="447" t="s">
        <v>293</v>
      </c>
      <c r="P2349" s="447" t="s">
        <v>293</v>
      </c>
      <c r="Q2349" s="447" t="s">
        <v>293</v>
      </c>
      <c r="R2349" s="447" t="s">
        <v>293</v>
      </c>
      <c r="S2349" s="447" t="s">
        <v>293</v>
      </c>
      <c r="T2349" s="447" t="s">
        <v>293</v>
      </c>
      <c r="U2349" s="447" t="s">
        <v>293</v>
      </c>
      <c r="V2349" s="447" t="s">
        <v>293</v>
      </c>
      <c r="W2349" s="447" t="s">
        <v>293</v>
      </c>
      <c r="X2349" s="447" t="s">
        <v>293</v>
      </c>
      <c r="Y2349" s="447" t="s">
        <v>293</v>
      </c>
      <c r="Z2349" s="447" t="s">
        <v>293</v>
      </c>
      <c r="AA2349" s="447" t="s">
        <v>293</v>
      </c>
      <c r="AB2349" s="447" t="s">
        <v>293</v>
      </c>
      <c r="AC2349" s="447" t="s">
        <v>293</v>
      </c>
      <c r="AD2349" s="447" t="s">
        <v>293</v>
      </c>
      <c r="AE2349" s="447" t="s">
        <v>293</v>
      </c>
      <c r="AF2349" s="447" t="s">
        <v>293</v>
      </c>
      <c r="AG2349" s="447" t="s">
        <v>293</v>
      </c>
      <c r="AH2349" s="447" t="s">
        <v>293</v>
      </c>
      <c r="AI2349" s="447" t="s">
        <v>293</v>
      </c>
      <c r="AJ2349" s="447" t="s">
        <v>293</v>
      </c>
      <c r="AK2349" s="447" t="s">
        <v>293</v>
      </c>
      <c r="AL2349" s="447" t="s">
        <v>293</v>
      </c>
      <c r="AM2349" s="447" t="s">
        <v>293</v>
      </c>
      <c r="AN2349" s="447" t="s">
        <v>293</v>
      </c>
      <c r="AO2349" s="447" t="s">
        <v>293</v>
      </c>
      <c r="AP2349" s="447" t="s">
        <v>293</v>
      </c>
      <c r="AQ2349" s="447" t="s">
        <v>293</v>
      </c>
      <c r="AR2349" s="447" t="s">
        <v>293</v>
      </c>
      <c r="AS2349" s="447" t="s">
        <v>293</v>
      </c>
      <c r="AT2349" s="447" t="s">
        <v>293</v>
      </c>
      <c r="AU2349" s="447" t="s">
        <v>293</v>
      </c>
      <c r="AV2349" s="447" t="s">
        <v>293</v>
      </c>
      <c r="AW2349" s="447" t="s">
        <v>293</v>
      </c>
      <c r="AX2349" s="447" t="s">
        <v>293</v>
      </c>
    </row>
    <row r="2350" spans="1:50" x14ac:dyDescent="0.3">
      <c r="A2350" s="447">
        <v>706940</v>
      </c>
      <c r="B2350" s="447" t="s">
        <v>317</v>
      </c>
      <c r="C2350" s="447" t="s">
        <v>224</v>
      </c>
      <c r="D2350" s="447" t="s">
        <v>224</v>
      </c>
      <c r="E2350" s="447" t="s">
        <v>226</v>
      </c>
      <c r="F2350" s="447" t="s">
        <v>226</v>
      </c>
      <c r="G2350" s="447" t="s">
        <v>225</v>
      </c>
      <c r="H2350" s="447" t="s">
        <v>226</v>
      </c>
      <c r="I2350" s="447" t="s">
        <v>226</v>
      </c>
      <c r="J2350" s="447" t="s">
        <v>226</v>
      </c>
      <c r="K2350" s="447" t="s">
        <v>225</v>
      </c>
      <c r="L2350" s="447" t="s">
        <v>226</v>
      </c>
      <c r="M2350" s="447" t="s">
        <v>225</v>
      </c>
      <c r="N2350" s="447" t="s">
        <v>225</v>
      </c>
      <c r="O2350" s="447" t="s">
        <v>293</v>
      </c>
      <c r="P2350" s="447" t="s">
        <v>293</v>
      </c>
      <c r="Q2350" s="447" t="s">
        <v>293</v>
      </c>
      <c r="R2350" s="447" t="s">
        <v>293</v>
      </c>
      <c r="S2350" s="447" t="s">
        <v>293</v>
      </c>
      <c r="T2350" s="447" t="s">
        <v>293</v>
      </c>
      <c r="U2350" s="447" t="s">
        <v>293</v>
      </c>
      <c r="V2350" s="447" t="s">
        <v>293</v>
      </c>
      <c r="W2350" s="447" t="s">
        <v>293</v>
      </c>
      <c r="X2350" s="447" t="s">
        <v>293</v>
      </c>
      <c r="Y2350" s="447" t="s">
        <v>293</v>
      </c>
      <c r="Z2350" s="447" t="s">
        <v>293</v>
      </c>
      <c r="AA2350" s="447" t="s">
        <v>293</v>
      </c>
      <c r="AB2350" s="447" t="s">
        <v>293</v>
      </c>
      <c r="AC2350" s="447" t="s">
        <v>293</v>
      </c>
      <c r="AD2350" s="447" t="s">
        <v>293</v>
      </c>
      <c r="AE2350" s="447" t="s">
        <v>293</v>
      </c>
      <c r="AF2350" s="447" t="s">
        <v>293</v>
      </c>
      <c r="AG2350" s="447" t="s">
        <v>293</v>
      </c>
      <c r="AH2350" s="447" t="s">
        <v>293</v>
      </c>
      <c r="AI2350" s="447" t="s">
        <v>293</v>
      </c>
      <c r="AJ2350" s="447" t="s">
        <v>293</v>
      </c>
      <c r="AK2350" s="447" t="s">
        <v>293</v>
      </c>
      <c r="AL2350" s="447" t="s">
        <v>293</v>
      </c>
      <c r="AM2350" s="447" t="s">
        <v>293</v>
      </c>
      <c r="AN2350" s="447" t="s">
        <v>293</v>
      </c>
      <c r="AO2350" s="447" t="s">
        <v>293</v>
      </c>
      <c r="AP2350" s="447" t="s">
        <v>293</v>
      </c>
      <c r="AQ2350" s="447" t="s">
        <v>293</v>
      </c>
      <c r="AR2350" s="447" t="s">
        <v>293</v>
      </c>
      <c r="AS2350" s="447" t="s">
        <v>293</v>
      </c>
      <c r="AT2350" s="447" t="s">
        <v>293</v>
      </c>
      <c r="AU2350" s="447" t="s">
        <v>293</v>
      </c>
      <c r="AV2350" s="447" t="s">
        <v>293</v>
      </c>
      <c r="AW2350" s="447" t="s">
        <v>293</v>
      </c>
      <c r="AX2350" s="447" t="s">
        <v>293</v>
      </c>
    </row>
    <row r="2351" spans="1:50" x14ac:dyDescent="0.3">
      <c r="A2351" s="447">
        <v>706943</v>
      </c>
      <c r="B2351" s="447" t="s">
        <v>317</v>
      </c>
      <c r="C2351" s="447" t="s">
        <v>224</v>
      </c>
      <c r="D2351" s="447" t="s">
        <v>226</v>
      </c>
      <c r="E2351" s="447" t="s">
        <v>224</v>
      </c>
      <c r="F2351" s="447" t="s">
        <v>224</v>
      </c>
      <c r="G2351" s="447" t="s">
        <v>226</v>
      </c>
      <c r="H2351" s="447" t="s">
        <v>226</v>
      </c>
      <c r="I2351" s="447" t="s">
        <v>225</v>
      </c>
      <c r="J2351" s="447" t="s">
        <v>225</v>
      </c>
      <c r="K2351" s="447" t="s">
        <v>225</v>
      </c>
      <c r="L2351" s="447" t="s">
        <v>225</v>
      </c>
      <c r="M2351" s="447" t="s">
        <v>225</v>
      </c>
      <c r="N2351" s="447" t="s">
        <v>226</v>
      </c>
      <c r="O2351" s="447" t="s">
        <v>293</v>
      </c>
      <c r="P2351" s="447" t="s">
        <v>293</v>
      </c>
      <c r="Q2351" s="447" t="s">
        <v>293</v>
      </c>
      <c r="R2351" s="447" t="s">
        <v>293</v>
      </c>
      <c r="S2351" s="447" t="s">
        <v>293</v>
      </c>
      <c r="T2351" s="447" t="s">
        <v>293</v>
      </c>
      <c r="U2351" s="447" t="s">
        <v>293</v>
      </c>
      <c r="V2351" s="447" t="s">
        <v>293</v>
      </c>
      <c r="W2351" s="447" t="s">
        <v>293</v>
      </c>
      <c r="X2351" s="447" t="s">
        <v>293</v>
      </c>
      <c r="Y2351" s="447" t="s">
        <v>293</v>
      </c>
      <c r="Z2351" s="447" t="s">
        <v>293</v>
      </c>
      <c r="AA2351" s="447" t="s">
        <v>293</v>
      </c>
      <c r="AB2351" s="447" t="s">
        <v>293</v>
      </c>
      <c r="AC2351" s="447" t="s">
        <v>293</v>
      </c>
      <c r="AD2351" s="447" t="s">
        <v>293</v>
      </c>
      <c r="AE2351" s="447" t="s">
        <v>293</v>
      </c>
      <c r="AF2351" s="447" t="s">
        <v>293</v>
      </c>
      <c r="AG2351" s="447" t="s">
        <v>293</v>
      </c>
      <c r="AH2351" s="447" t="s">
        <v>293</v>
      </c>
      <c r="AI2351" s="447" t="s">
        <v>293</v>
      </c>
      <c r="AJ2351" s="447" t="s">
        <v>293</v>
      </c>
      <c r="AK2351" s="447" t="s">
        <v>293</v>
      </c>
      <c r="AL2351" s="447" t="s">
        <v>293</v>
      </c>
      <c r="AM2351" s="447" t="s">
        <v>293</v>
      </c>
      <c r="AN2351" s="447" t="s">
        <v>293</v>
      </c>
      <c r="AO2351" s="447" t="s">
        <v>293</v>
      </c>
      <c r="AP2351" s="447" t="s">
        <v>293</v>
      </c>
      <c r="AQ2351" s="447" t="s">
        <v>293</v>
      </c>
      <c r="AR2351" s="447" t="s">
        <v>293</v>
      </c>
      <c r="AS2351" s="447" t="s">
        <v>293</v>
      </c>
      <c r="AT2351" s="447" t="s">
        <v>293</v>
      </c>
      <c r="AU2351" s="447" t="s">
        <v>293</v>
      </c>
      <c r="AV2351" s="447" t="s">
        <v>293</v>
      </c>
      <c r="AW2351" s="447" t="s">
        <v>293</v>
      </c>
      <c r="AX2351" s="447" t="s">
        <v>293</v>
      </c>
    </row>
    <row r="2352" spans="1:50" x14ac:dyDescent="0.3">
      <c r="A2352" s="447">
        <v>706947</v>
      </c>
      <c r="B2352" s="447" t="s">
        <v>317</v>
      </c>
      <c r="C2352" s="447" t="s">
        <v>224</v>
      </c>
      <c r="D2352" s="447" t="s">
        <v>224</v>
      </c>
      <c r="E2352" s="447" t="s">
        <v>224</v>
      </c>
      <c r="F2352" s="447" t="s">
        <v>226</v>
      </c>
      <c r="G2352" s="447" t="s">
        <v>224</v>
      </c>
      <c r="H2352" s="447" t="s">
        <v>224</v>
      </c>
      <c r="I2352" s="447" t="s">
        <v>224</v>
      </c>
      <c r="J2352" s="447" t="s">
        <v>224</v>
      </c>
      <c r="K2352" s="447" t="s">
        <v>224</v>
      </c>
      <c r="L2352" s="447" t="s">
        <v>224</v>
      </c>
      <c r="M2352" s="447" t="s">
        <v>224</v>
      </c>
      <c r="N2352" s="447" t="s">
        <v>224</v>
      </c>
      <c r="O2352" s="447" t="s">
        <v>293</v>
      </c>
      <c r="P2352" s="447" t="s">
        <v>293</v>
      </c>
      <c r="Q2352" s="447" t="s">
        <v>293</v>
      </c>
      <c r="R2352" s="447" t="s">
        <v>293</v>
      </c>
      <c r="S2352" s="447" t="s">
        <v>293</v>
      </c>
      <c r="T2352" s="447" t="s">
        <v>293</v>
      </c>
      <c r="U2352" s="447" t="s">
        <v>293</v>
      </c>
      <c r="V2352" s="447" t="s">
        <v>293</v>
      </c>
      <c r="W2352" s="447" t="s">
        <v>293</v>
      </c>
      <c r="X2352" s="447" t="s">
        <v>293</v>
      </c>
      <c r="Y2352" s="447" t="s">
        <v>293</v>
      </c>
      <c r="Z2352" s="447" t="s">
        <v>293</v>
      </c>
      <c r="AA2352" s="447" t="s">
        <v>293</v>
      </c>
      <c r="AB2352" s="447" t="s">
        <v>293</v>
      </c>
      <c r="AC2352" s="447" t="s">
        <v>293</v>
      </c>
      <c r="AD2352" s="447" t="s">
        <v>293</v>
      </c>
      <c r="AE2352" s="447" t="s">
        <v>293</v>
      </c>
      <c r="AF2352" s="447" t="s">
        <v>293</v>
      </c>
      <c r="AG2352" s="447" t="s">
        <v>293</v>
      </c>
      <c r="AH2352" s="447" t="s">
        <v>293</v>
      </c>
      <c r="AI2352" s="447" t="s">
        <v>293</v>
      </c>
      <c r="AJ2352" s="447" t="s">
        <v>293</v>
      </c>
      <c r="AK2352" s="447" t="s">
        <v>293</v>
      </c>
      <c r="AL2352" s="447" t="s">
        <v>293</v>
      </c>
      <c r="AM2352" s="447" t="s">
        <v>293</v>
      </c>
      <c r="AN2352" s="447" t="s">
        <v>293</v>
      </c>
      <c r="AO2352" s="447" t="s">
        <v>293</v>
      </c>
      <c r="AP2352" s="447" t="s">
        <v>293</v>
      </c>
      <c r="AQ2352" s="447" t="s">
        <v>293</v>
      </c>
      <c r="AR2352" s="447" t="s">
        <v>293</v>
      </c>
      <c r="AS2352" s="447" t="s">
        <v>293</v>
      </c>
      <c r="AT2352" s="447" t="s">
        <v>293</v>
      </c>
      <c r="AU2352" s="447" t="s">
        <v>293</v>
      </c>
      <c r="AV2352" s="447" t="s">
        <v>293</v>
      </c>
      <c r="AW2352" s="447" t="s">
        <v>293</v>
      </c>
      <c r="AX2352" s="447" t="s">
        <v>293</v>
      </c>
    </row>
    <row r="2353" spans="1:50" x14ac:dyDescent="0.3">
      <c r="A2353" s="447">
        <v>706971</v>
      </c>
      <c r="B2353" s="447" t="s">
        <v>317</v>
      </c>
      <c r="C2353" s="447" t="s">
        <v>224</v>
      </c>
      <c r="D2353" s="447" t="s">
        <v>224</v>
      </c>
      <c r="E2353" s="447" t="s">
        <v>224</v>
      </c>
      <c r="F2353" s="447" t="s">
        <v>226</v>
      </c>
      <c r="G2353" s="447" t="s">
        <v>224</v>
      </c>
      <c r="H2353" s="447" t="s">
        <v>226</v>
      </c>
      <c r="I2353" s="447" t="s">
        <v>224</v>
      </c>
      <c r="J2353" s="447" t="s">
        <v>226</v>
      </c>
      <c r="K2353" s="447" t="s">
        <v>226</v>
      </c>
      <c r="L2353" s="447" t="s">
        <v>224</v>
      </c>
      <c r="M2353" s="447" t="s">
        <v>225</v>
      </c>
      <c r="N2353" s="447" t="s">
        <v>226</v>
      </c>
      <c r="O2353" s="447" t="s">
        <v>293</v>
      </c>
      <c r="P2353" s="447" t="s">
        <v>293</v>
      </c>
      <c r="Q2353" s="447" t="s">
        <v>293</v>
      </c>
      <c r="R2353" s="447" t="s">
        <v>293</v>
      </c>
      <c r="S2353" s="447" t="s">
        <v>293</v>
      </c>
      <c r="T2353" s="447" t="s">
        <v>293</v>
      </c>
      <c r="U2353" s="447" t="s">
        <v>293</v>
      </c>
      <c r="V2353" s="447" t="s">
        <v>293</v>
      </c>
      <c r="W2353" s="447" t="s">
        <v>293</v>
      </c>
      <c r="X2353" s="447" t="s">
        <v>293</v>
      </c>
      <c r="Y2353" s="447" t="s">
        <v>293</v>
      </c>
      <c r="Z2353" s="447" t="s">
        <v>293</v>
      </c>
      <c r="AA2353" s="447" t="s">
        <v>293</v>
      </c>
      <c r="AB2353" s="447" t="s">
        <v>293</v>
      </c>
      <c r="AC2353" s="447" t="s">
        <v>293</v>
      </c>
      <c r="AD2353" s="447" t="s">
        <v>293</v>
      </c>
      <c r="AE2353" s="447" t="s">
        <v>293</v>
      </c>
      <c r="AF2353" s="447" t="s">
        <v>293</v>
      </c>
      <c r="AG2353" s="447" t="s">
        <v>293</v>
      </c>
      <c r="AH2353" s="447" t="s">
        <v>293</v>
      </c>
      <c r="AI2353" s="447" t="s">
        <v>293</v>
      </c>
      <c r="AJ2353" s="447" t="s">
        <v>293</v>
      </c>
      <c r="AK2353" s="447" t="s">
        <v>293</v>
      </c>
      <c r="AL2353" s="447" t="s">
        <v>293</v>
      </c>
      <c r="AM2353" s="447" t="s">
        <v>293</v>
      </c>
      <c r="AN2353" s="447" t="s">
        <v>293</v>
      </c>
      <c r="AO2353" s="447" t="s">
        <v>293</v>
      </c>
      <c r="AP2353" s="447" t="s">
        <v>293</v>
      </c>
      <c r="AQ2353" s="447" t="s">
        <v>293</v>
      </c>
      <c r="AR2353" s="447" t="s">
        <v>293</v>
      </c>
      <c r="AS2353" s="447" t="s">
        <v>293</v>
      </c>
      <c r="AT2353" s="447" t="s">
        <v>293</v>
      </c>
      <c r="AU2353" s="447" t="s">
        <v>293</v>
      </c>
      <c r="AV2353" s="447" t="s">
        <v>293</v>
      </c>
      <c r="AW2353" s="447" t="s">
        <v>293</v>
      </c>
      <c r="AX2353" s="447" t="s">
        <v>293</v>
      </c>
    </row>
    <row r="2354" spans="1:50" x14ac:dyDescent="0.3">
      <c r="A2354" s="447">
        <v>706972</v>
      </c>
      <c r="B2354" s="447" t="s">
        <v>317</v>
      </c>
      <c r="C2354" s="447" t="s">
        <v>224</v>
      </c>
      <c r="D2354" s="447" t="s">
        <v>226</v>
      </c>
      <c r="E2354" s="447" t="s">
        <v>226</v>
      </c>
      <c r="F2354" s="447" t="s">
        <v>226</v>
      </c>
      <c r="G2354" s="447" t="s">
        <v>226</v>
      </c>
      <c r="H2354" s="447" t="s">
        <v>226</v>
      </c>
      <c r="I2354" s="447" t="s">
        <v>226</v>
      </c>
      <c r="J2354" s="447" t="s">
        <v>225</v>
      </c>
      <c r="K2354" s="447" t="s">
        <v>224</v>
      </c>
      <c r="L2354" s="447" t="s">
        <v>225</v>
      </c>
      <c r="M2354" s="447" t="s">
        <v>226</v>
      </c>
      <c r="N2354" s="447" t="s">
        <v>224</v>
      </c>
      <c r="O2354" s="447" t="s">
        <v>293</v>
      </c>
      <c r="P2354" s="447" t="s">
        <v>293</v>
      </c>
      <c r="Q2354" s="447" t="s">
        <v>293</v>
      </c>
      <c r="R2354" s="447" t="s">
        <v>293</v>
      </c>
      <c r="S2354" s="447" t="s">
        <v>293</v>
      </c>
      <c r="T2354" s="447" t="s">
        <v>293</v>
      </c>
      <c r="U2354" s="447" t="s">
        <v>293</v>
      </c>
      <c r="V2354" s="447" t="s">
        <v>293</v>
      </c>
      <c r="W2354" s="447" t="s">
        <v>293</v>
      </c>
      <c r="X2354" s="447" t="s">
        <v>293</v>
      </c>
      <c r="Y2354" s="447" t="s">
        <v>293</v>
      </c>
      <c r="Z2354" s="447" t="s">
        <v>293</v>
      </c>
      <c r="AA2354" s="447" t="s">
        <v>293</v>
      </c>
      <c r="AB2354" s="447" t="s">
        <v>293</v>
      </c>
      <c r="AC2354" s="447" t="s">
        <v>293</v>
      </c>
      <c r="AD2354" s="447" t="s">
        <v>293</v>
      </c>
      <c r="AE2354" s="447" t="s">
        <v>293</v>
      </c>
      <c r="AF2354" s="447" t="s">
        <v>293</v>
      </c>
      <c r="AG2354" s="447" t="s">
        <v>293</v>
      </c>
      <c r="AH2354" s="447" t="s">
        <v>293</v>
      </c>
      <c r="AI2354" s="447" t="s">
        <v>293</v>
      </c>
      <c r="AJ2354" s="447" t="s">
        <v>293</v>
      </c>
      <c r="AK2354" s="447" t="s">
        <v>293</v>
      </c>
      <c r="AL2354" s="447" t="s">
        <v>293</v>
      </c>
      <c r="AM2354" s="447" t="s">
        <v>293</v>
      </c>
      <c r="AN2354" s="447" t="s">
        <v>293</v>
      </c>
      <c r="AO2354" s="447" t="s">
        <v>293</v>
      </c>
      <c r="AP2354" s="447" t="s">
        <v>293</v>
      </c>
      <c r="AQ2354" s="447" t="s">
        <v>293</v>
      </c>
      <c r="AR2354" s="447" t="s">
        <v>293</v>
      </c>
      <c r="AS2354" s="447" t="s">
        <v>293</v>
      </c>
      <c r="AT2354" s="447" t="s">
        <v>293</v>
      </c>
      <c r="AU2354" s="447" t="s">
        <v>293</v>
      </c>
      <c r="AV2354" s="447" t="s">
        <v>293</v>
      </c>
      <c r="AW2354" s="447" t="s">
        <v>293</v>
      </c>
      <c r="AX2354" s="447" t="s">
        <v>293</v>
      </c>
    </row>
    <row r="2355" spans="1:50" x14ac:dyDescent="0.3">
      <c r="A2355" s="447">
        <v>706987</v>
      </c>
      <c r="B2355" s="447" t="s">
        <v>317</v>
      </c>
      <c r="C2355" s="447" t="s">
        <v>224</v>
      </c>
      <c r="D2355" s="447" t="s">
        <v>226</v>
      </c>
      <c r="E2355" s="447" t="s">
        <v>226</v>
      </c>
      <c r="F2355" s="447" t="s">
        <v>226</v>
      </c>
      <c r="G2355" s="447" t="s">
        <v>226</v>
      </c>
      <c r="H2355" s="447" t="s">
        <v>224</v>
      </c>
      <c r="I2355" s="447" t="s">
        <v>225</v>
      </c>
      <c r="J2355" s="447" t="s">
        <v>226</v>
      </c>
      <c r="K2355" s="447" t="s">
        <v>226</v>
      </c>
      <c r="L2355" s="447" t="s">
        <v>224</v>
      </c>
      <c r="M2355" s="447" t="s">
        <v>226</v>
      </c>
      <c r="N2355" s="447" t="s">
        <v>225</v>
      </c>
      <c r="O2355" s="447" t="s">
        <v>293</v>
      </c>
      <c r="P2355" s="447" t="s">
        <v>293</v>
      </c>
      <c r="Q2355" s="447" t="s">
        <v>293</v>
      </c>
      <c r="R2355" s="447" t="s">
        <v>293</v>
      </c>
      <c r="S2355" s="447" t="s">
        <v>293</v>
      </c>
      <c r="T2355" s="447" t="s">
        <v>293</v>
      </c>
      <c r="U2355" s="447" t="s">
        <v>293</v>
      </c>
      <c r="V2355" s="447" t="s">
        <v>293</v>
      </c>
      <c r="W2355" s="447" t="s">
        <v>293</v>
      </c>
      <c r="X2355" s="447" t="s">
        <v>293</v>
      </c>
      <c r="Y2355" s="447" t="s">
        <v>293</v>
      </c>
      <c r="Z2355" s="447" t="s">
        <v>293</v>
      </c>
      <c r="AA2355" s="447" t="s">
        <v>293</v>
      </c>
      <c r="AB2355" s="447" t="s">
        <v>293</v>
      </c>
      <c r="AC2355" s="447" t="s">
        <v>293</v>
      </c>
      <c r="AD2355" s="447" t="s">
        <v>293</v>
      </c>
      <c r="AE2355" s="447" t="s">
        <v>293</v>
      </c>
      <c r="AF2355" s="447" t="s">
        <v>293</v>
      </c>
      <c r="AG2355" s="447" t="s">
        <v>293</v>
      </c>
      <c r="AH2355" s="447" t="s">
        <v>293</v>
      </c>
      <c r="AI2355" s="447" t="s">
        <v>293</v>
      </c>
      <c r="AJ2355" s="447" t="s">
        <v>293</v>
      </c>
      <c r="AK2355" s="447" t="s">
        <v>293</v>
      </c>
      <c r="AL2355" s="447" t="s">
        <v>293</v>
      </c>
      <c r="AM2355" s="447" t="s">
        <v>293</v>
      </c>
      <c r="AN2355" s="447" t="s">
        <v>293</v>
      </c>
      <c r="AO2355" s="447" t="s">
        <v>293</v>
      </c>
      <c r="AP2355" s="447" t="s">
        <v>293</v>
      </c>
      <c r="AQ2355" s="447" t="s">
        <v>293</v>
      </c>
      <c r="AR2355" s="447" t="s">
        <v>293</v>
      </c>
      <c r="AS2355" s="447" t="s">
        <v>293</v>
      </c>
      <c r="AT2355" s="447" t="s">
        <v>293</v>
      </c>
      <c r="AU2355" s="447" t="s">
        <v>293</v>
      </c>
      <c r="AV2355" s="447" t="s">
        <v>293</v>
      </c>
      <c r="AW2355" s="447" t="s">
        <v>293</v>
      </c>
      <c r="AX2355" s="447" t="s">
        <v>293</v>
      </c>
    </row>
    <row r="2356" spans="1:50" x14ac:dyDescent="0.3">
      <c r="A2356" s="447">
        <v>706990</v>
      </c>
      <c r="B2356" s="447" t="s">
        <v>317</v>
      </c>
      <c r="C2356" s="447" t="s">
        <v>224</v>
      </c>
      <c r="D2356" s="447" t="s">
        <v>224</v>
      </c>
      <c r="E2356" s="447" t="s">
        <v>226</v>
      </c>
      <c r="F2356" s="447" t="s">
        <v>224</v>
      </c>
      <c r="G2356" s="447" t="s">
        <v>224</v>
      </c>
      <c r="H2356" s="447" t="s">
        <v>224</v>
      </c>
      <c r="I2356" s="447" t="s">
        <v>224</v>
      </c>
      <c r="J2356" s="447" t="s">
        <v>225</v>
      </c>
      <c r="K2356" s="447" t="s">
        <v>225</v>
      </c>
      <c r="L2356" s="447" t="s">
        <v>226</v>
      </c>
      <c r="M2356" s="447" t="s">
        <v>225</v>
      </c>
      <c r="N2356" s="447" t="s">
        <v>224</v>
      </c>
      <c r="O2356" s="447" t="s">
        <v>293</v>
      </c>
      <c r="P2356" s="447" t="s">
        <v>293</v>
      </c>
      <c r="Q2356" s="447" t="s">
        <v>293</v>
      </c>
      <c r="R2356" s="447" t="s">
        <v>293</v>
      </c>
      <c r="S2356" s="447" t="s">
        <v>293</v>
      </c>
      <c r="T2356" s="447" t="s">
        <v>293</v>
      </c>
      <c r="U2356" s="447" t="s">
        <v>293</v>
      </c>
      <c r="V2356" s="447" t="s">
        <v>293</v>
      </c>
      <c r="W2356" s="447" t="s">
        <v>293</v>
      </c>
      <c r="X2356" s="447" t="s">
        <v>293</v>
      </c>
      <c r="Y2356" s="447" t="s">
        <v>293</v>
      </c>
      <c r="Z2356" s="447" t="s">
        <v>293</v>
      </c>
      <c r="AA2356" s="447" t="s">
        <v>293</v>
      </c>
      <c r="AB2356" s="447" t="s">
        <v>293</v>
      </c>
      <c r="AC2356" s="447" t="s">
        <v>293</v>
      </c>
      <c r="AD2356" s="447" t="s">
        <v>293</v>
      </c>
      <c r="AE2356" s="447" t="s">
        <v>293</v>
      </c>
      <c r="AF2356" s="447" t="s">
        <v>293</v>
      </c>
      <c r="AG2356" s="447" t="s">
        <v>293</v>
      </c>
      <c r="AH2356" s="447" t="s">
        <v>293</v>
      </c>
      <c r="AI2356" s="447" t="s">
        <v>293</v>
      </c>
      <c r="AJ2356" s="447" t="s">
        <v>293</v>
      </c>
      <c r="AK2356" s="447" t="s">
        <v>293</v>
      </c>
      <c r="AL2356" s="447" t="s">
        <v>293</v>
      </c>
      <c r="AM2356" s="447" t="s">
        <v>293</v>
      </c>
      <c r="AN2356" s="447" t="s">
        <v>293</v>
      </c>
      <c r="AO2356" s="447" t="s">
        <v>293</v>
      </c>
      <c r="AP2356" s="447" t="s">
        <v>293</v>
      </c>
      <c r="AQ2356" s="447" t="s">
        <v>293</v>
      </c>
      <c r="AR2356" s="447" t="s">
        <v>293</v>
      </c>
      <c r="AS2356" s="447" t="s">
        <v>293</v>
      </c>
      <c r="AT2356" s="447" t="s">
        <v>293</v>
      </c>
      <c r="AU2356" s="447" t="s">
        <v>293</v>
      </c>
      <c r="AV2356" s="447" t="s">
        <v>293</v>
      </c>
      <c r="AW2356" s="447" t="s">
        <v>293</v>
      </c>
      <c r="AX2356" s="447" t="s">
        <v>293</v>
      </c>
    </row>
    <row r="2357" spans="1:50" x14ac:dyDescent="0.3">
      <c r="A2357" s="447">
        <v>706991</v>
      </c>
      <c r="B2357" s="447" t="s">
        <v>317</v>
      </c>
      <c r="C2357" s="447" t="s">
        <v>224</v>
      </c>
      <c r="D2357" s="447" t="s">
        <v>224</v>
      </c>
      <c r="E2357" s="447" t="s">
        <v>224</v>
      </c>
      <c r="F2357" s="447" t="s">
        <v>224</v>
      </c>
      <c r="G2357" s="447" t="s">
        <v>224</v>
      </c>
      <c r="H2357" s="447" t="s">
        <v>226</v>
      </c>
      <c r="I2357" s="447" t="s">
        <v>226</v>
      </c>
      <c r="J2357" s="447" t="s">
        <v>226</v>
      </c>
      <c r="K2357" s="447" t="s">
        <v>225</v>
      </c>
      <c r="L2357" s="447" t="s">
        <v>225</v>
      </c>
      <c r="M2357" s="447" t="s">
        <v>225</v>
      </c>
      <c r="N2357" s="447" t="s">
        <v>225</v>
      </c>
      <c r="O2357" s="447" t="s">
        <v>293</v>
      </c>
      <c r="P2357" s="447" t="s">
        <v>293</v>
      </c>
      <c r="Q2357" s="447" t="s">
        <v>293</v>
      </c>
      <c r="R2357" s="447" t="s">
        <v>293</v>
      </c>
      <c r="S2357" s="447" t="s">
        <v>293</v>
      </c>
      <c r="T2357" s="447" t="s">
        <v>293</v>
      </c>
      <c r="U2357" s="447" t="s">
        <v>293</v>
      </c>
      <c r="V2357" s="447" t="s">
        <v>293</v>
      </c>
      <c r="W2357" s="447" t="s">
        <v>293</v>
      </c>
      <c r="X2357" s="447" t="s">
        <v>293</v>
      </c>
      <c r="Y2357" s="447" t="s">
        <v>293</v>
      </c>
      <c r="Z2357" s="447" t="s">
        <v>293</v>
      </c>
      <c r="AA2357" s="447" t="s">
        <v>293</v>
      </c>
      <c r="AB2357" s="447" t="s">
        <v>293</v>
      </c>
      <c r="AC2357" s="447" t="s">
        <v>293</v>
      </c>
      <c r="AD2357" s="447" t="s">
        <v>293</v>
      </c>
      <c r="AE2357" s="447" t="s">
        <v>293</v>
      </c>
      <c r="AF2357" s="447" t="s">
        <v>293</v>
      </c>
      <c r="AG2357" s="447" t="s">
        <v>293</v>
      </c>
      <c r="AH2357" s="447" t="s">
        <v>293</v>
      </c>
      <c r="AI2357" s="447" t="s">
        <v>293</v>
      </c>
      <c r="AJ2357" s="447" t="s">
        <v>293</v>
      </c>
      <c r="AK2357" s="447" t="s">
        <v>293</v>
      </c>
      <c r="AL2357" s="447" t="s">
        <v>293</v>
      </c>
      <c r="AM2357" s="447" t="s">
        <v>293</v>
      </c>
      <c r="AN2357" s="447" t="s">
        <v>293</v>
      </c>
      <c r="AO2357" s="447" t="s">
        <v>293</v>
      </c>
      <c r="AP2357" s="447" t="s">
        <v>293</v>
      </c>
      <c r="AQ2357" s="447" t="s">
        <v>293</v>
      </c>
      <c r="AR2357" s="447" t="s">
        <v>293</v>
      </c>
      <c r="AS2357" s="447" t="s">
        <v>293</v>
      </c>
      <c r="AT2357" s="447" t="s">
        <v>293</v>
      </c>
      <c r="AU2357" s="447" t="s">
        <v>293</v>
      </c>
      <c r="AV2357" s="447" t="s">
        <v>293</v>
      </c>
      <c r="AW2357" s="447" t="s">
        <v>293</v>
      </c>
      <c r="AX2357" s="447" t="s">
        <v>293</v>
      </c>
    </row>
    <row r="2358" spans="1:50" x14ac:dyDescent="0.3">
      <c r="A2358" s="447">
        <v>706998</v>
      </c>
      <c r="B2358" s="447" t="s">
        <v>317</v>
      </c>
      <c r="C2358" s="447" t="s">
        <v>224</v>
      </c>
      <c r="D2358" s="447" t="s">
        <v>224</v>
      </c>
      <c r="E2358" s="447" t="s">
        <v>225</v>
      </c>
      <c r="F2358" s="447" t="s">
        <v>225</v>
      </c>
      <c r="G2358" s="447" t="s">
        <v>226</v>
      </c>
      <c r="H2358" s="447" t="s">
        <v>224</v>
      </c>
      <c r="I2358" s="447" t="s">
        <v>225</v>
      </c>
      <c r="J2358" s="447" t="s">
        <v>225</v>
      </c>
      <c r="K2358" s="447" t="s">
        <v>225</v>
      </c>
      <c r="L2358" s="447" t="s">
        <v>225</v>
      </c>
      <c r="M2358" s="447" t="s">
        <v>226</v>
      </c>
      <c r="N2358" s="447" t="s">
        <v>224</v>
      </c>
      <c r="O2358" s="447" t="s">
        <v>293</v>
      </c>
      <c r="P2358" s="447" t="s">
        <v>293</v>
      </c>
      <c r="Q2358" s="447" t="s">
        <v>293</v>
      </c>
      <c r="R2358" s="447" t="s">
        <v>293</v>
      </c>
      <c r="S2358" s="447" t="s">
        <v>293</v>
      </c>
      <c r="T2358" s="447" t="s">
        <v>293</v>
      </c>
      <c r="U2358" s="447" t="s">
        <v>293</v>
      </c>
      <c r="V2358" s="447" t="s">
        <v>293</v>
      </c>
      <c r="W2358" s="447" t="s">
        <v>293</v>
      </c>
      <c r="X2358" s="447" t="s">
        <v>293</v>
      </c>
      <c r="Y2358" s="447" t="s">
        <v>293</v>
      </c>
      <c r="Z2358" s="447" t="s">
        <v>293</v>
      </c>
      <c r="AA2358" s="447" t="s">
        <v>293</v>
      </c>
      <c r="AB2358" s="447" t="s">
        <v>293</v>
      </c>
      <c r="AC2358" s="447" t="s">
        <v>293</v>
      </c>
      <c r="AD2358" s="447" t="s">
        <v>293</v>
      </c>
      <c r="AE2358" s="447" t="s">
        <v>293</v>
      </c>
      <c r="AF2358" s="447" t="s">
        <v>293</v>
      </c>
      <c r="AG2358" s="447" t="s">
        <v>293</v>
      </c>
      <c r="AH2358" s="447" t="s">
        <v>293</v>
      </c>
      <c r="AI2358" s="447" t="s">
        <v>293</v>
      </c>
      <c r="AJ2358" s="447" t="s">
        <v>293</v>
      </c>
      <c r="AK2358" s="447" t="s">
        <v>293</v>
      </c>
      <c r="AL2358" s="447" t="s">
        <v>293</v>
      </c>
      <c r="AM2358" s="447" t="s">
        <v>293</v>
      </c>
      <c r="AN2358" s="447" t="s">
        <v>293</v>
      </c>
      <c r="AO2358" s="447" t="s">
        <v>293</v>
      </c>
      <c r="AP2358" s="447" t="s">
        <v>293</v>
      </c>
      <c r="AQ2358" s="447" t="s">
        <v>293</v>
      </c>
      <c r="AR2358" s="447" t="s">
        <v>293</v>
      </c>
      <c r="AS2358" s="447" t="s">
        <v>293</v>
      </c>
      <c r="AT2358" s="447" t="s">
        <v>293</v>
      </c>
      <c r="AU2358" s="447" t="s">
        <v>293</v>
      </c>
      <c r="AV2358" s="447" t="s">
        <v>293</v>
      </c>
      <c r="AW2358" s="447" t="s">
        <v>293</v>
      </c>
      <c r="AX2358" s="447" t="s">
        <v>293</v>
      </c>
    </row>
    <row r="2359" spans="1:50" x14ac:dyDescent="0.3">
      <c r="A2359" s="447">
        <v>707015</v>
      </c>
      <c r="B2359" s="447" t="s">
        <v>317</v>
      </c>
      <c r="C2359" s="447" t="s">
        <v>224</v>
      </c>
      <c r="D2359" s="447" t="s">
        <v>224</v>
      </c>
      <c r="E2359" s="447" t="s">
        <v>224</v>
      </c>
      <c r="F2359" s="447" t="s">
        <v>224</v>
      </c>
      <c r="G2359" s="447" t="s">
        <v>224</v>
      </c>
      <c r="H2359" s="447" t="s">
        <v>224</v>
      </c>
      <c r="I2359" s="447" t="s">
        <v>224</v>
      </c>
      <c r="J2359" s="447" t="s">
        <v>224</v>
      </c>
      <c r="K2359" s="447" t="s">
        <v>224</v>
      </c>
      <c r="L2359" s="447" t="s">
        <v>224</v>
      </c>
      <c r="M2359" s="447" t="s">
        <v>224</v>
      </c>
      <c r="N2359" s="447" t="s">
        <v>224</v>
      </c>
      <c r="O2359" s="447" t="s">
        <v>293</v>
      </c>
      <c r="P2359" s="447" t="s">
        <v>293</v>
      </c>
      <c r="Q2359" s="447" t="s">
        <v>293</v>
      </c>
      <c r="R2359" s="447" t="s">
        <v>293</v>
      </c>
      <c r="S2359" s="447" t="s">
        <v>293</v>
      </c>
      <c r="T2359" s="447" t="s">
        <v>293</v>
      </c>
      <c r="U2359" s="447" t="s">
        <v>293</v>
      </c>
      <c r="V2359" s="447" t="s">
        <v>293</v>
      </c>
      <c r="W2359" s="447" t="s">
        <v>293</v>
      </c>
      <c r="X2359" s="447" t="s">
        <v>293</v>
      </c>
      <c r="Y2359" s="447" t="s">
        <v>293</v>
      </c>
      <c r="Z2359" s="447" t="s">
        <v>293</v>
      </c>
      <c r="AA2359" s="447" t="s">
        <v>293</v>
      </c>
      <c r="AB2359" s="447" t="s">
        <v>293</v>
      </c>
      <c r="AC2359" s="447" t="s">
        <v>293</v>
      </c>
      <c r="AD2359" s="447" t="s">
        <v>293</v>
      </c>
      <c r="AE2359" s="447" t="s">
        <v>293</v>
      </c>
      <c r="AF2359" s="447" t="s">
        <v>293</v>
      </c>
      <c r="AG2359" s="447" t="s">
        <v>293</v>
      </c>
      <c r="AH2359" s="447" t="s">
        <v>293</v>
      </c>
      <c r="AI2359" s="447" t="s">
        <v>293</v>
      </c>
      <c r="AJ2359" s="447" t="s">
        <v>293</v>
      </c>
      <c r="AK2359" s="447" t="s">
        <v>293</v>
      </c>
      <c r="AL2359" s="447" t="s">
        <v>293</v>
      </c>
      <c r="AM2359" s="447" t="s">
        <v>293</v>
      </c>
      <c r="AN2359" s="447" t="s">
        <v>293</v>
      </c>
      <c r="AO2359" s="447" t="s">
        <v>293</v>
      </c>
      <c r="AP2359" s="447" t="s">
        <v>293</v>
      </c>
      <c r="AQ2359" s="447" t="s">
        <v>293</v>
      </c>
      <c r="AR2359" s="447" t="s">
        <v>293</v>
      </c>
      <c r="AS2359" s="447" t="s">
        <v>293</v>
      </c>
      <c r="AT2359" s="447" t="s">
        <v>293</v>
      </c>
      <c r="AU2359" s="447" t="s">
        <v>293</v>
      </c>
      <c r="AV2359" s="447" t="s">
        <v>293</v>
      </c>
      <c r="AW2359" s="447" t="s">
        <v>293</v>
      </c>
      <c r="AX2359" s="447" t="s">
        <v>293</v>
      </c>
    </row>
    <row r="2360" spans="1:50" x14ac:dyDescent="0.3">
      <c r="A2360" s="447">
        <v>707017</v>
      </c>
      <c r="B2360" s="447" t="s">
        <v>317</v>
      </c>
      <c r="C2360" s="447" t="s">
        <v>224</v>
      </c>
      <c r="D2360" s="447" t="s">
        <v>224</v>
      </c>
      <c r="E2360" s="447" t="s">
        <v>224</v>
      </c>
      <c r="F2360" s="447" t="s">
        <v>224</v>
      </c>
      <c r="G2360" s="447" t="s">
        <v>224</v>
      </c>
      <c r="H2360" s="447" t="s">
        <v>225</v>
      </c>
      <c r="I2360" s="447" t="s">
        <v>225</v>
      </c>
      <c r="J2360" s="447" t="s">
        <v>225</v>
      </c>
      <c r="K2360" s="447" t="s">
        <v>225</v>
      </c>
      <c r="L2360" s="447" t="s">
        <v>225</v>
      </c>
      <c r="M2360" s="447" t="s">
        <v>225</v>
      </c>
      <c r="N2360" s="447" t="s">
        <v>225</v>
      </c>
      <c r="O2360" s="447" t="s">
        <v>293</v>
      </c>
      <c r="P2360" s="447" t="s">
        <v>293</v>
      </c>
      <c r="Q2360" s="447" t="s">
        <v>293</v>
      </c>
      <c r="R2360" s="447" t="s">
        <v>293</v>
      </c>
      <c r="S2360" s="447" t="s">
        <v>293</v>
      </c>
      <c r="T2360" s="447" t="s">
        <v>293</v>
      </c>
      <c r="U2360" s="447" t="s">
        <v>293</v>
      </c>
      <c r="V2360" s="447" t="s">
        <v>293</v>
      </c>
      <c r="W2360" s="447" t="s">
        <v>293</v>
      </c>
      <c r="X2360" s="447" t="s">
        <v>293</v>
      </c>
      <c r="Y2360" s="447" t="s">
        <v>293</v>
      </c>
      <c r="Z2360" s="447" t="s">
        <v>293</v>
      </c>
      <c r="AA2360" s="447" t="s">
        <v>293</v>
      </c>
      <c r="AB2360" s="447" t="s">
        <v>293</v>
      </c>
      <c r="AC2360" s="447" t="s">
        <v>293</v>
      </c>
      <c r="AD2360" s="447" t="s">
        <v>293</v>
      </c>
      <c r="AE2360" s="447" t="s">
        <v>293</v>
      </c>
      <c r="AF2360" s="447" t="s">
        <v>293</v>
      </c>
      <c r="AG2360" s="447" t="s">
        <v>293</v>
      </c>
      <c r="AH2360" s="447" t="s">
        <v>293</v>
      </c>
      <c r="AI2360" s="447" t="s">
        <v>293</v>
      </c>
      <c r="AJ2360" s="447" t="s">
        <v>293</v>
      </c>
      <c r="AK2360" s="447" t="s">
        <v>293</v>
      </c>
      <c r="AL2360" s="447" t="s">
        <v>293</v>
      </c>
      <c r="AM2360" s="447" t="s">
        <v>293</v>
      </c>
      <c r="AN2360" s="447" t="s">
        <v>293</v>
      </c>
      <c r="AO2360" s="447" t="s">
        <v>293</v>
      </c>
      <c r="AP2360" s="447" t="s">
        <v>293</v>
      </c>
      <c r="AQ2360" s="447" t="s">
        <v>293</v>
      </c>
      <c r="AR2360" s="447" t="s">
        <v>293</v>
      </c>
      <c r="AS2360" s="447" t="s">
        <v>293</v>
      </c>
      <c r="AT2360" s="447" t="s">
        <v>293</v>
      </c>
      <c r="AU2360" s="447" t="s">
        <v>293</v>
      </c>
      <c r="AV2360" s="447" t="s">
        <v>293</v>
      </c>
      <c r="AW2360" s="447" t="s">
        <v>293</v>
      </c>
      <c r="AX2360" s="447" t="s">
        <v>293</v>
      </c>
    </row>
    <row r="2361" spans="1:50" x14ac:dyDescent="0.3">
      <c r="A2361" s="447">
        <v>707022</v>
      </c>
      <c r="B2361" s="447" t="s">
        <v>317</v>
      </c>
      <c r="C2361" s="447" t="s">
        <v>224</v>
      </c>
      <c r="D2361" s="447" t="s">
        <v>224</v>
      </c>
      <c r="E2361" s="447" t="s">
        <v>226</v>
      </c>
      <c r="F2361" s="447" t="s">
        <v>226</v>
      </c>
      <c r="G2361" s="447" t="s">
        <v>226</v>
      </c>
      <c r="H2361" s="447" t="s">
        <v>226</v>
      </c>
      <c r="I2361" s="447" t="s">
        <v>224</v>
      </c>
      <c r="J2361" s="447" t="s">
        <v>226</v>
      </c>
      <c r="K2361" s="447" t="s">
        <v>226</v>
      </c>
      <c r="L2361" s="447" t="s">
        <v>225</v>
      </c>
      <c r="M2361" s="447" t="s">
        <v>224</v>
      </c>
      <c r="N2361" s="447" t="s">
        <v>226</v>
      </c>
      <c r="O2361" s="447" t="s">
        <v>293</v>
      </c>
      <c r="P2361" s="447" t="s">
        <v>293</v>
      </c>
      <c r="Q2361" s="447" t="s">
        <v>293</v>
      </c>
      <c r="R2361" s="447" t="s">
        <v>293</v>
      </c>
      <c r="S2361" s="447" t="s">
        <v>293</v>
      </c>
      <c r="T2361" s="447" t="s">
        <v>293</v>
      </c>
      <c r="U2361" s="447" t="s">
        <v>293</v>
      </c>
      <c r="V2361" s="447" t="s">
        <v>293</v>
      </c>
      <c r="W2361" s="447" t="s">
        <v>293</v>
      </c>
      <c r="X2361" s="447" t="s">
        <v>293</v>
      </c>
      <c r="Y2361" s="447" t="s">
        <v>293</v>
      </c>
      <c r="Z2361" s="447" t="s">
        <v>293</v>
      </c>
      <c r="AA2361" s="447" t="s">
        <v>293</v>
      </c>
      <c r="AB2361" s="447" t="s">
        <v>293</v>
      </c>
      <c r="AC2361" s="447" t="s">
        <v>293</v>
      </c>
      <c r="AD2361" s="447" t="s">
        <v>293</v>
      </c>
      <c r="AE2361" s="447" t="s">
        <v>293</v>
      </c>
      <c r="AF2361" s="447" t="s">
        <v>293</v>
      </c>
      <c r="AG2361" s="447" t="s">
        <v>293</v>
      </c>
      <c r="AH2361" s="447" t="s">
        <v>293</v>
      </c>
      <c r="AI2361" s="447" t="s">
        <v>293</v>
      </c>
      <c r="AJ2361" s="447" t="s">
        <v>293</v>
      </c>
      <c r="AK2361" s="447" t="s">
        <v>293</v>
      </c>
      <c r="AL2361" s="447" t="s">
        <v>293</v>
      </c>
      <c r="AM2361" s="447" t="s">
        <v>293</v>
      </c>
      <c r="AN2361" s="447" t="s">
        <v>293</v>
      </c>
      <c r="AO2361" s="447" t="s">
        <v>293</v>
      </c>
      <c r="AP2361" s="447" t="s">
        <v>293</v>
      </c>
      <c r="AQ2361" s="447" t="s">
        <v>293</v>
      </c>
      <c r="AR2361" s="447" t="s">
        <v>293</v>
      </c>
      <c r="AS2361" s="447" t="s">
        <v>293</v>
      </c>
      <c r="AT2361" s="447" t="s">
        <v>293</v>
      </c>
      <c r="AU2361" s="447" t="s">
        <v>293</v>
      </c>
      <c r="AV2361" s="447" t="s">
        <v>293</v>
      </c>
      <c r="AW2361" s="447" t="s">
        <v>293</v>
      </c>
      <c r="AX2361" s="447" t="s">
        <v>293</v>
      </c>
    </row>
    <row r="2362" spans="1:50" x14ac:dyDescent="0.3">
      <c r="A2362" s="447">
        <v>707029</v>
      </c>
      <c r="B2362" s="447" t="s">
        <v>317</v>
      </c>
      <c r="C2362" s="447" t="s">
        <v>224</v>
      </c>
      <c r="D2362" s="447" t="s">
        <v>224</v>
      </c>
      <c r="E2362" s="447" t="s">
        <v>224</v>
      </c>
      <c r="F2362" s="447" t="s">
        <v>224</v>
      </c>
      <c r="G2362" s="447" t="s">
        <v>226</v>
      </c>
      <c r="H2362" s="447" t="s">
        <v>225</v>
      </c>
      <c r="I2362" s="447" t="s">
        <v>225</v>
      </c>
      <c r="J2362" s="447" t="s">
        <v>225</v>
      </c>
      <c r="K2362" s="447" t="s">
        <v>225</v>
      </c>
      <c r="L2362" s="447" t="s">
        <v>225</v>
      </c>
      <c r="M2362" s="447" t="s">
        <v>225</v>
      </c>
      <c r="N2362" s="447" t="s">
        <v>225</v>
      </c>
      <c r="O2362" s="447" t="s">
        <v>293</v>
      </c>
      <c r="P2362" s="447" t="s">
        <v>293</v>
      </c>
      <c r="Q2362" s="447" t="s">
        <v>293</v>
      </c>
      <c r="R2362" s="447" t="s">
        <v>293</v>
      </c>
      <c r="S2362" s="447" t="s">
        <v>293</v>
      </c>
      <c r="T2362" s="447" t="s">
        <v>293</v>
      </c>
      <c r="U2362" s="447" t="s">
        <v>293</v>
      </c>
      <c r="V2362" s="447" t="s">
        <v>293</v>
      </c>
      <c r="W2362" s="447" t="s">
        <v>293</v>
      </c>
      <c r="X2362" s="447" t="s">
        <v>293</v>
      </c>
      <c r="Y2362" s="447" t="s">
        <v>293</v>
      </c>
      <c r="Z2362" s="447" t="s">
        <v>293</v>
      </c>
      <c r="AA2362" s="447" t="s">
        <v>293</v>
      </c>
      <c r="AB2362" s="447" t="s">
        <v>293</v>
      </c>
      <c r="AC2362" s="447" t="s">
        <v>293</v>
      </c>
      <c r="AD2362" s="447" t="s">
        <v>293</v>
      </c>
      <c r="AE2362" s="447" t="s">
        <v>293</v>
      </c>
      <c r="AF2362" s="447" t="s">
        <v>293</v>
      </c>
      <c r="AG2362" s="447" t="s">
        <v>293</v>
      </c>
      <c r="AH2362" s="447" t="s">
        <v>293</v>
      </c>
      <c r="AI2362" s="447" t="s">
        <v>293</v>
      </c>
      <c r="AJ2362" s="447" t="s">
        <v>293</v>
      </c>
      <c r="AK2362" s="447" t="s">
        <v>293</v>
      </c>
      <c r="AL2362" s="447" t="s">
        <v>293</v>
      </c>
      <c r="AM2362" s="447" t="s">
        <v>293</v>
      </c>
      <c r="AN2362" s="447" t="s">
        <v>293</v>
      </c>
      <c r="AO2362" s="447" t="s">
        <v>293</v>
      </c>
      <c r="AP2362" s="447" t="s">
        <v>293</v>
      </c>
      <c r="AQ2362" s="447" t="s">
        <v>293</v>
      </c>
      <c r="AR2362" s="447" t="s">
        <v>293</v>
      </c>
      <c r="AS2362" s="447" t="s">
        <v>293</v>
      </c>
      <c r="AT2362" s="447" t="s">
        <v>293</v>
      </c>
      <c r="AU2362" s="447" t="s">
        <v>293</v>
      </c>
      <c r="AV2362" s="447" t="s">
        <v>293</v>
      </c>
      <c r="AW2362" s="447" t="s">
        <v>293</v>
      </c>
      <c r="AX2362" s="447" t="s">
        <v>293</v>
      </c>
    </row>
    <row r="2363" spans="1:50" x14ac:dyDescent="0.3">
      <c r="A2363" s="447">
        <v>707032</v>
      </c>
      <c r="B2363" s="447" t="s">
        <v>317</v>
      </c>
      <c r="C2363" s="447" t="s">
        <v>224</v>
      </c>
      <c r="D2363" s="447" t="s">
        <v>224</v>
      </c>
      <c r="E2363" s="447" t="s">
        <v>224</v>
      </c>
      <c r="F2363" s="447" t="s">
        <v>226</v>
      </c>
      <c r="G2363" s="447" t="s">
        <v>226</v>
      </c>
      <c r="H2363" s="447" t="s">
        <v>226</v>
      </c>
      <c r="I2363" s="447" t="s">
        <v>224</v>
      </c>
      <c r="J2363" s="447" t="s">
        <v>224</v>
      </c>
      <c r="K2363" s="447" t="s">
        <v>224</v>
      </c>
      <c r="L2363" s="447" t="s">
        <v>224</v>
      </c>
      <c r="M2363" s="447" t="s">
        <v>224</v>
      </c>
      <c r="N2363" s="447" t="s">
        <v>226</v>
      </c>
      <c r="O2363" s="447" t="s">
        <v>293</v>
      </c>
      <c r="P2363" s="447" t="s">
        <v>293</v>
      </c>
      <c r="Q2363" s="447" t="s">
        <v>293</v>
      </c>
      <c r="R2363" s="447" t="s">
        <v>293</v>
      </c>
      <c r="S2363" s="447" t="s">
        <v>293</v>
      </c>
      <c r="T2363" s="447" t="s">
        <v>293</v>
      </c>
      <c r="U2363" s="447" t="s">
        <v>293</v>
      </c>
      <c r="V2363" s="447" t="s">
        <v>293</v>
      </c>
      <c r="W2363" s="447" t="s">
        <v>293</v>
      </c>
      <c r="X2363" s="447" t="s">
        <v>293</v>
      </c>
      <c r="Y2363" s="447" t="s">
        <v>293</v>
      </c>
      <c r="Z2363" s="447" t="s">
        <v>293</v>
      </c>
      <c r="AA2363" s="447" t="s">
        <v>293</v>
      </c>
      <c r="AB2363" s="447" t="s">
        <v>293</v>
      </c>
      <c r="AC2363" s="447" t="s">
        <v>293</v>
      </c>
      <c r="AD2363" s="447" t="s">
        <v>293</v>
      </c>
      <c r="AE2363" s="447" t="s">
        <v>293</v>
      </c>
      <c r="AF2363" s="447" t="s">
        <v>293</v>
      </c>
      <c r="AG2363" s="447" t="s">
        <v>293</v>
      </c>
      <c r="AH2363" s="447" t="s">
        <v>293</v>
      </c>
      <c r="AI2363" s="447" t="s">
        <v>293</v>
      </c>
      <c r="AJ2363" s="447" t="s">
        <v>293</v>
      </c>
      <c r="AK2363" s="447" t="s">
        <v>293</v>
      </c>
      <c r="AL2363" s="447" t="s">
        <v>293</v>
      </c>
      <c r="AM2363" s="447" t="s">
        <v>293</v>
      </c>
      <c r="AN2363" s="447" t="s">
        <v>293</v>
      </c>
      <c r="AO2363" s="447" t="s">
        <v>293</v>
      </c>
      <c r="AP2363" s="447" t="s">
        <v>293</v>
      </c>
      <c r="AQ2363" s="447" t="s">
        <v>293</v>
      </c>
      <c r="AR2363" s="447" t="s">
        <v>293</v>
      </c>
      <c r="AS2363" s="447" t="s">
        <v>293</v>
      </c>
      <c r="AT2363" s="447" t="s">
        <v>293</v>
      </c>
      <c r="AU2363" s="447" t="s">
        <v>293</v>
      </c>
      <c r="AV2363" s="447" t="s">
        <v>293</v>
      </c>
      <c r="AW2363" s="447" t="s">
        <v>293</v>
      </c>
      <c r="AX2363" s="447" t="s">
        <v>293</v>
      </c>
    </row>
    <row r="2364" spans="1:50" x14ac:dyDescent="0.3">
      <c r="A2364" s="447">
        <v>707035</v>
      </c>
      <c r="B2364" s="447" t="s">
        <v>317</v>
      </c>
      <c r="C2364" s="447" t="s">
        <v>224</v>
      </c>
      <c r="D2364" s="447" t="s">
        <v>224</v>
      </c>
      <c r="E2364" s="447" t="s">
        <v>224</v>
      </c>
      <c r="F2364" s="447" t="s">
        <v>224</v>
      </c>
      <c r="G2364" s="447" t="s">
        <v>224</v>
      </c>
      <c r="H2364" s="447" t="s">
        <v>224</v>
      </c>
      <c r="I2364" s="447" t="s">
        <v>224</v>
      </c>
      <c r="J2364" s="447" t="s">
        <v>226</v>
      </c>
      <c r="K2364" s="447" t="s">
        <v>226</v>
      </c>
      <c r="L2364" s="447" t="s">
        <v>226</v>
      </c>
      <c r="M2364" s="447" t="s">
        <v>226</v>
      </c>
      <c r="N2364" s="447" t="s">
        <v>226</v>
      </c>
      <c r="O2364" s="447" t="s">
        <v>293</v>
      </c>
      <c r="P2364" s="447" t="s">
        <v>293</v>
      </c>
      <c r="Q2364" s="447" t="s">
        <v>293</v>
      </c>
      <c r="R2364" s="447" t="s">
        <v>293</v>
      </c>
      <c r="S2364" s="447" t="s">
        <v>293</v>
      </c>
      <c r="T2364" s="447" t="s">
        <v>293</v>
      </c>
      <c r="U2364" s="447" t="s">
        <v>293</v>
      </c>
      <c r="V2364" s="447" t="s">
        <v>293</v>
      </c>
      <c r="W2364" s="447" t="s">
        <v>293</v>
      </c>
      <c r="X2364" s="447" t="s">
        <v>293</v>
      </c>
      <c r="Y2364" s="447" t="s">
        <v>293</v>
      </c>
      <c r="Z2364" s="447" t="s">
        <v>293</v>
      </c>
      <c r="AA2364" s="447" t="s">
        <v>293</v>
      </c>
      <c r="AB2364" s="447" t="s">
        <v>293</v>
      </c>
      <c r="AC2364" s="447" t="s">
        <v>293</v>
      </c>
      <c r="AD2364" s="447" t="s">
        <v>293</v>
      </c>
      <c r="AE2364" s="447" t="s">
        <v>293</v>
      </c>
      <c r="AF2364" s="447" t="s">
        <v>293</v>
      </c>
      <c r="AG2364" s="447" t="s">
        <v>293</v>
      </c>
      <c r="AH2364" s="447" t="s">
        <v>293</v>
      </c>
      <c r="AI2364" s="447" t="s">
        <v>293</v>
      </c>
      <c r="AJ2364" s="447" t="s">
        <v>293</v>
      </c>
      <c r="AK2364" s="447" t="s">
        <v>293</v>
      </c>
      <c r="AL2364" s="447" t="s">
        <v>293</v>
      </c>
      <c r="AM2364" s="447" t="s">
        <v>293</v>
      </c>
      <c r="AN2364" s="447" t="s">
        <v>293</v>
      </c>
      <c r="AO2364" s="447" t="s">
        <v>293</v>
      </c>
      <c r="AP2364" s="447" t="s">
        <v>293</v>
      </c>
      <c r="AQ2364" s="447" t="s">
        <v>293</v>
      </c>
      <c r="AR2364" s="447" t="s">
        <v>293</v>
      </c>
      <c r="AS2364" s="447" t="s">
        <v>293</v>
      </c>
      <c r="AT2364" s="447" t="s">
        <v>293</v>
      </c>
      <c r="AU2364" s="447" t="s">
        <v>293</v>
      </c>
      <c r="AV2364" s="447" t="s">
        <v>293</v>
      </c>
      <c r="AW2364" s="447" t="s">
        <v>293</v>
      </c>
      <c r="AX2364" s="447" t="s">
        <v>293</v>
      </c>
    </row>
    <row r="2365" spans="1:50" x14ac:dyDescent="0.3">
      <c r="A2365" s="447">
        <v>707044</v>
      </c>
      <c r="B2365" s="447" t="s">
        <v>317</v>
      </c>
      <c r="C2365" s="447" t="s">
        <v>224</v>
      </c>
      <c r="D2365" s="447" t="s">
        <v>224</v>
      </c>
      <c r="E2365" s="447" t="s">
        <v>225</v>
      </c>
      <c r="F2365" s="447" t="s">
        <v>225</v>
      </c>
      <c r="G2365" s="447" t="s">
        <v>224</v>
      </c>
      <c r="H2365" s="447" t="s">
        <v>225</v>
      </c>
      <c r="I2365" s="447" t="s">
        <v>225</v>
      </c>
      <c r="J2365" s="447" t="s">
        <v>225</v>
      </c>
      <c r="K2365" s="447" t="s">
        <v>225</v>
      </c>
      <c r="L2365" s="447" t="s">
        <v>225</v>
      </c>
      <c r="M2365" s="447" t="s">
        <v>225</v>
      </c>
      <c r="N2365" s="447" t="s">
        <v>225</v>
      </c>
      <c r="O2365" s="447" t="s">
        <v>293</v>
      </c>
      <c r="P2365" s="447" t="s">
        <v>293</v>
      </c>
      <c r="Q2365" s="447" t="s">
        <v>293</v>
      </c>
      <c r="R2365" s="447" t="s">
        <v>293</v>
      </c>
      <c r="S2365" s="447" t="s">
        <v>293</v>
      </c>
      <c r="T2365" s="447" t="s">
        <v>293</v>
      </c>
      <c r="U2365" s="447" t="s">
        <v>293</v>
      </c>
      <c r="V2365" s="447" t="s">
        <v>293</v>
      </c>
      <c r="W2365" s="447" t="s">
        <v>293</v>
      </c>
      <c r="X2365" s="447" t="s">
        <v>293</v>
      </c>
      <c r="Y2365" s="447" t="s">
        <v>293</v>
      </c>
      <c r="Z2365" s="447" t="s">
        <v>293</v>
      </c>
      <c r="AA2365" s="447" t="s">
        <v>293</v>
      </c>
      <c r="AB2365" s="447" t="s">
        <v>293</v>
      </c>
      <c r="AC2365" s="447" t="s">
        <v>293</v>
      </c>
      <c r="AD2365" s="447" t="s">
        <v>293</v>
      </c>
      <c r="AE2365" s="447" t="s">
        <v>293</v>
      </c>
      <c r="AF2365" s="447" t="s">
        <v>293</v>
      </c>
      <c r="AG2365" s="447" t="s">
        <v>293</v>
      </c>
      <c r="AH2365" s="447" t="s">
        <v>293</v>
      </c>
      <c r="AI2365" s="447" t="s">
        <v>293</v>
      </c>
      <c r="AJ2365" s="447" t="s">
        <v>293</v>
      </c>
      <c r="AK2365" s="447" t="s">
        <v>293</v>
      </c>
      <c r="AL2365" s="447" t="s">
        <v>293</v>
      </c>
      <c r="AM2365" s="447" t="s">
        <v>293</v>
      </c>
      <c r="AN2365" s="447" t="s">
        <v>293</v>
      </c>
      <c r="AO2365" s="447" t="s">
        <v>293</v>
      </c>
      <c r="AP2365" s="447" t="s">
        <v>293</v>
      </c>
      <c r="AQ2365" s="447" t="s">
        <v>293</v>
      </c>
      <c r="AR2365" s="447" t="s">
        <v>293</v>
      </c>
      <c r="AS2365" s="447" t="s">
        <v>293</v>
      </c>
      <c r="AT2365" s="447" t="s">
        <v>293</v>
      </c>
      <c r="AU2365" s="447" t="s">
        <v>293</v>
      </c>
      <c r="AV2365" s="447" t="s">
        <v>293</v>
      </c>
      <c r="AW2365" s="447" t="s">
        <v>293</v>
      </c>
      <c r="AX2365" s="447" t="s">
        <v>293</v>
      </c>
    </row>
    <row r="2366" spans="1:50" x14ac:dyDescent="0.3">
      <c r="A2366" s="447">
        <v>707056</v>
      </c>
      <c r="B2366" s="447" t="s">
        <v>317</v>
      </c>
      <c r="C2366" s="447" t="s">
        <v>224</v>
      </c>
      <c r="D2366" s="447" t="s">
        <v>224</v>
      </c>
      <c r="E2366" s="447" t="s">
        <v>224</v>
      </c>
      <c r="F2366" s="447" t="s">
        <v>226</v>
      </c>
      <c r="G2366" s="447" t="s">
        <v>224</v>
      </c>
      <c r="H2366" s="447" t="s">
        <v>226</v>
      </c>
      <c r="I2366" s="447" t="s">
        <v>226</v>
      </c>
      <c r="J2366" s="447" t="s">
        <v>225</v>
      </c>
      <c r="K2366" s="447" t="s">
        <v>225</v>
      </c>
      <c r="L2366" s="447" t="s">
        <v>225</v>
      </c>
      <c r="M2366" s="447" t="s">
        <v>225</v>
      </c>
      <c r="N2366" s="447" t="s">
        <v>226</v>
      </c>
      <c r="O2366" s="447" t="s">
        <v>293</v>
      </c>
      <c r="P2366" s="447" t="s">
        <v>293</v>
      </c>
      <c r="Q2366" s="447" t="s">
        <v>293</v>
      </c>
      <c r="R2366" s="447" t="s">
        <v>293</v>
      </c>
      <c r="S2366" s="447" t="s">
        <v>293</v>
      </c>
      <c r="T2366" s="447" t="s">
        <v>293</v>
      </c>
      <c r="U2366" s="447" t="s">
        <v>293</v>
      </c>
      <c r="V2366" s="447" t="s">
        <v>293</v>
      </c>
      <c r="W2366" s="447" t="s">
        <v>293</v>
      </c>
      <c r="X2366" s="447" t="s">
        <v>293</v>
      </c>
      <c r="Y2366" s="447" t="s">
        <v>293</v>
      </c>
      <c r="Z2366" s="447" t="s">
        <v>293</v>
      </c>
      <c r="AA2366" s="447" t="s">
        <v>293</v>
      </c>
      <c r="AB2366" s="447" t="s">
        <v>293</v>
      </c>
      <c r="AC2366" s="447" t="s">
        <v>293</v>
      </c>
      <c r="AD2366" s="447" t="s">
        <v>293</v>
      </c>
      <c r="AE2366" s="447" t="s">
        <v>293</v>
      </c>
      <c r="AF2366" s="447" t="s">
        <v>293</v>
      </c>
      <c r="AG2366" s="447" t="s">
        <v>293</v>
      </c>
      <c r="AH2366" s="447" t="s">
        <v>293</v>
      </c>
      <c r="AI2366" s="447" t="s">
        <v>293</v>
      </c>
      <c r="AJ2366" s="447" t="s">
        <v>293</v>
      </c>
      <c r="AK2366" s="447" t="s">
        <v>293</v>
      </c>
      <c r="AL2366" s="447" t="s">
        <v>293</v>
      </c>
      <c r="AM2366" s="447" t="s">
        <v>293</v>
      </c>
      <c r="AN2366" s="447" t="s">
        <v>293</v>
      </c>
      <c r="AO2366" s="447" t="s">
        <v>293</v>
      </c>
      <c r="AP2366" s="447" t="s">
        <v>293</v>
      </c>
      <c r="AQ2366" s="447" t="s">
        <v>293</v>
      </c>
      <c r="AR2366" s="447" t="s">
        <v>293</v>
      </c>
      <c r="AS2366" s="447" t="s">
        <v>293</v>
      </c>
      <c r="AT2366" s="447" t="s">
        <v>293</v>
      </c>
      <c r="AU2366" s="447" t="s">
        <v>293</v>
      </c>
      <c r="AV2366" s="447" t="s">
        <v>293</v>
      </c>
      <c r="AW2366" s="447" t="s">
        <v>293</v>
      </c>
      <c r="AX2366" s="447" t="s">
        <v>293</v>
      </c>
    </row>
    <row r="2367" spans="1:50" x14ac:dyDescent="0.3">
      <c r="A2367" s="447">
        <v>707059</v>
      </c>
      <c r="B2367" s="447" t="s">
        <v>317</v>
      </c>
      <c r="C2367" s="447" t="s">
        <v>224</v>
      </c>
      <c r="D2367" s="447" t="s">
        <v>226</v>
      </c>
      <c r="E2367" s="447" t="s">
        <v>224</v>
      </c>
      <c r="F2367" s="447" t="s">
        <v>226</v>
      </c>
      <c r="G2367" s="447" t="s">
        <v>226</v>
      </c>
      <c r="H2367" s="447" t="s">
        <v>226</v>
      </c>
      <c r="I2367" s="447" t="s">
        <v>224</v>
      </c>
      <c r="J2367" s="447" t="s">
        <v>226</v>
      </c>
      <c r="K2367" s="447" t="s">
        <v>226</v>
      </c>
      <c r="L2367" s="447" t="s">
        <v>224</v>
      </c>
      <c r="M2367" s="447" t="s">
        <v>226</v>
      </c>
      <c r="N2367" s="447" t="s">
        <v>226</v>
      </c>
      <c r="O2367" s="447" t="s">
        <v>293</v>
      </c>
      <c r="P2367" s="447" t="s">
        <v>293</v>
      </c>
      <c r="Q2367" s="447" t="s">
        <v>293</v>
      </c>
      <c r="R2367" s="447" t="s">
        <v>293</v>
      </c>
      <c r="S2367" s="447" t="s">
        <v>293</v>
      </c>
      <c r="T2367" s="447" t="s">
        <v>293</v>
      </c>
      <c r="U2367" s="447" t="s">
        <v>293</v>
      </c>
      <c r="V2367" s="447" t="s">
        <v>293</v>
      </c>
      <c r="W2367" s="447" t="s">
        <v>293</v>
      </c>
      <c r="X2367" s="447" t="s">
        <v>293</v>
      </c>
      <c r="Y2367" s="447" t="s">
        <v>293</v>
      </c>
      <c r="Z2367" s="447" t="s">
        <v>293</v>
      </c>
      <c r="AA2367" s="447" t="s">
        <v>293</v>
      </c>
      <c r="AB2367" s="447" t="s">
        <v>293</v>
      </c>
      <c r="AC2367" s="447" t="s">
        <v>293</v>
      </c>
      <c r="AD2367" s="447" t="s">
        <v>293</v>
      </c>
      <c r="AE2367" s="447" t="s">
        <v>293</v>
      </c>
      <c r="AF2367" s="447" t="s">
        <v>293</v>
      </c>
      <c r="AG2367" s="447" t="s">
        <v>293</v>
      </c>
      <c r="AH2367" s="447" t="s">
        <v>293</v>
      </c>
      <c r="AI2367" s="447" t="s">
        <v>293</v>
      </c>
      <c r="AJ2367" s="447" t="s">
        <v>293</v>
      </c>
      <c r="AK2367" s="447" t="s">
        <v>293</v>
      </c>
      <c r="AL2367" s="447" t="s">
        <v>293</v>
      </c>
      <c r="AM2367" s="447" t="s">
        <v>293</v>
      </c>
      <c r="AN2367" s="447" t="s">
        <v>293</v>
      </c>
      <c r="AO2367" s="447" t="s">
        <v>293</v>
      </c>
      <c r="AP2367" s="447" t="s">
        <v>293</v>
      </c>
      <c r="AQ2367" s="447" t="s">
        <v>293</v>
      </c>
      <c r="AR2367" s="447" t="s">
        <v>293</v>
      </c>
      <c r="AS2367" s="447" t="s">
        <v>293</v>
      </c>
      <c r="AT2367" s="447" t="s">
        <v>293</v>
      </c>
      <c r="AU2367" s="447" t="s">
        <v>293</v>
      </c>
      <c r="AV2367" s="447" t="s">
        <v>293</v>
      </c>
      <c r="AW2367" s="447" t="s">
        <v>293</v>
      </c>
      <c r="AX2367" s="447" t="s">
        <v>293</v>
      </c>
    </row>
    <row r="2368" spans="1:50" x14ac:dyDescent="0.3">
      <c r="A2368" s="447">
        <v>707068</v>
      </c>
      <c r="B2368" s="447" t="s">
        <v>317</v>
      </c>
      <c r="C2368" s="447" t="s">
        <v>224</v>
      </c>
      <c r="D2368" s="447" t="s">
        <v>226</v>
      </c>
      <c r="E2368" s="447" t="s">
        <v>224</v>
      </c>
      <c r="F2368" s="447" t="s">
        <v>226</v>
      </c>
      <c r="G2368" s="447" t="s">
        <v>225</v>
      </c>
      <c r="H2368" s="447" t="s">
        <v>224</v>
      </c>
      <c r="I2368" s="447" t="s">
        <v>225</v>
      </c>
      <c r="J2368" s="447" t="s">
        <v>225</v>
      </c>
      <c r="K2368" s="447" t="s">
        <v>225</v>
      </c>
      <c r="L2368" s="447" t="s">
        <v>225</v>
      </c>
      <c r="M2368" s="447" t="s">
        <v>225</v>
      </c>
      <c r="N2368" s="447" t="s">
        <v>225</v>
      </c>
      <c r="O2368" s="447" t="s">
        <v>293</v>
      </c>
      <c r="P2368" s="447" t="s">
        <v>293</v>
      </c>
      <c r="Q2368" s="447" t="s">
        <v>293</v>
      </c>
      <c r="R2368" s="447" t="s">
        <v>293</v>
      </c>
      <c r="S2368" s="447" t="s">
        <v>293</v>
      </c>
      <c r="T2368" s="447" t="s">
        <v>293</v>
      </c>
      <c r="U2368" s="447" t="s">
        <v>293</v>
      </c>
      <c r="V2368" s="447" t="s">
        <v>293</v>
      </c>
      <c r="W2368" s="447" t="s">
        <v>293</v>
      </c>
      <c r="X2368" s="447" t="s">
        <v>293</v>
      </c>
      <c r="Y2368" s="447" t="s">
        <v>293</v>
      </c>
      <c r="Z2368" s="447" t="s">
        <v>293</v>
      </c>
      <c r="AA2368" s="447" t="s">
        <v>293</v>
      </c>
      <c r="AB2368" s="447" t="s">
        <v>293</v>
      </c>
      <c r="AC2368" s="447" t="s">
        <v>293</v>
      </c>
      <c r="AD2368" s="447" t="s">
        <v>293</v>
      </c>
      <c r="AE2368" s="447" t="s">
        <v>293</v>
      </c>
      <c r="AF2368" s="447" t="s">
        <v>293</v>
      </c>
      <c r="AG2368" s="447" t="s">
        <v>293</v>
      </c>
      <c r="AH2368" s="447" t="s">
        <v>293</v>
      </c>
      <c r="AI2368" s="447" t="s">
        <v>293</v>
      </c>
      <c r="AJ2368" s="447" t="s">
        <v>293</v>
      </c>
      <c r="AK2368" s="447" t="s">
        <v>293</v>
      </c>
      <c r="AL2368" s="447" t="s">
        <v>293</v>
      </c>
      <c r="AM2368" s="447" t="s">
        <v>293</v>
      </c>
      <c r="AN2368" s="447" t="s">
        <v>293</v>
      </c>
      <c r="AO2368" s="447" t="s">
        <v>293</v>
      </c>
      <c r="AP2368" s="447" t="s">
        <v>293</v>
      </c>
      <c r="AQ2368" s="447" t="s">
        <v>293</v>
      </c>
      <c r="AR2368" s="447" t="s">
        <v>293</v>
      </c>
      <c r="AS2368" s="447" t="s">
        <v>293</v>
      </c>
      <c r="AT2368" s="447" t="s">
        <v>293</v>
      </c>
      <c r="AU2368" s="447" t="s">
        <v>293</v>
      </c>
      <c r="AV2368" s="447" t="s">
        <v>293</v>
      </c>
      <c r="AW2368" s="447" t="s">
        <v>293</v>
      </c>
      <c r="AX2368" s="447" t="s">
        <v>293</v>
      </c>
    </row>
    <row r="2369" spans="1:50" x14ac:dyDescent="0.3">
      <c r="A2369" s="447">
        <v>707069</v>
      </c>
      <c r="B2369" s="447" t="s">
        <v>317</v>
      </c>
      <c r="C2369" s="447" t="s">
        <v>224</v>
      </c>
      <c r="D2369" s="447" t="s">
        <v>224</v>
      </c>
      <c r="E2369" s="447" t="s">
        <v>224</v>
      </c>
      <c r="F2369" s="447" t="s">
        <v>224</v>
      </c>
      <c r="G2369" s="447" t="s">
        <v>224</v>
      </c>
      <c r="H2369" s="447" t="s">
        <v>226</v>
      </c>
      <c r="I2369" s="447" t="s">
        <v>226</v>
      </c>
      <c r="J2369" s="447" t="s">
        <v>224</v>
      </c>
      <c r="K2369" s="447" t="s">
        <v>224</v>
      </c>
      <c r="L2369" s="447" t="s">
        <v>226</v>
      </c>
      <c r="M2369" s="447" t="s">
        <v>224</v>
      </c>
      <c r="N2369" s="447" t="s">
        <v>226</v>
      </c>
      <c r="O2369" s="447" t="s">
        <v>293</v>
      </c>
      <c r="P2369" s="447" t="s">
        <v>293</v>
      </c>
      <c r="Q2369" s="447" t="s">
        <v>293</v>
      </c>
      <c r="R2369" s="447" t="s">
        <v>293</v>
      </c>
      <c r="S2369" s="447" t="s">
        <v>293</v>
      </c>
      <c r="T2369" s="447" t="s">
        <v>293</v>
      </c>
      <c r="U2369" s="447" t="s">
        <v>293</v>
      </c>
      <c r="V2369" s="447" t="s">
        <v>293</v>
      </c>
      <c r="W2369" s="447" t="s">
        <v>293</v>
      </c>
      <c r="X2369" s="447" t="s">
        <v>293</v>
      </c>
      <c r="Y2369" s="447" t="s">
        <v>293</v>
      </c>
      <c r="Z2369" s="447" t="s">
        <v>293</v>
      </c>
      <c r="AA2369" s="447" t="s">
        <v>293</v>
      </c>
      <c r="AB2369" s="447" t="s">
        <v>293</v>
      </c>
      <c r="AC2369" s="447" t="s">
        <v>293</v>
      </c>
      <c r="AD2369" s="447" t="s">
        <v>293</v>
      </c>
      <c r="AE2369" s="447" t="s">
        <v>293</v>
      </c>
      <c r="AF2369" s="447" t="s">
        <v>293</v>
      </c>
      <c r="AG2369" s="447" t="s">
        <v>293</v>
      </c>
      <c r="AH2369" s="447" t="s">
        <v>293</v>
      </c>
      <c r="AI2369" s="447" t="s">
        <v>293</v>
      </c>
      <c r="AJ2369" s="447" t="s">
        <v>293</v>
      </c>
      <c r="AK2369" s="447" t="s">
        <v>293</v>
      </c>
      <c r="AL2369" s="447" t="s">
        <v>293</v>
      </c>
      <c r="AM2369" s="447" t="s">
        <v>293</v>
      </c>
      <c r="AN2369" s="447" t="s">
        <v>293</v>
      </c>
      <c r="AO2369" s="447" t="s">
        <v>293</v>
      </c>
      <c r="AP2369" s="447" t="s">
        <v>293</v>
      </c>
      <c r="AQ2369" s="447" t="s">
        <v>293</v>
      </c>
      <c r="AR2369" s="447" t="s">
        <v>293</v>
      </c>
      <c r="AS2369" s="447" t="s">
        <v>293</v>
      </c>
      <c r="AT2369" s="447" t="s">
        <v>293</v>
      </c>
      <c r="AU2369" s="447" t="s">
        <v>293</v>
      </c>
      <c r="AV2369" s="447" t="s">
        <v>293</v>
      </c>
      <c r="AW2369" s="447" t="s">
        <v>293</v>
      </c>
      <c r="AX2369" s="447" t="s">
        <v>293</v>
      </c>
    </row>
    <row r="2370" spans="1:50" x14ac:dyDescent="0.3">
      <c r="A2370" s="447">
        <v>707072</v>
      </c>
      <c r="B2370" s="447" t="s">
        <v>317</v>
      </c>
      <c r="C2370" s="447" t="s">
        <v>224</v>
      </c>
      <c r="D2370" s="447" t="s">
        <v>226</v>
      </c>
      <c r="E2370" s="447" t="s">
        <v>224</v>
      </c>
      <c r="F2370" s="447" t="s">
        <v>224</v>
      </c>
      <c r="G2370" s="447" t="s">
        <v>225</v>
      </c>
      <c r="H2370" s="447" t="s">
        <v>226</v>
      </c>
      <c r="I2370" s="447" t="s">
        <v>226</v>
      </c>
      <c r="J2370" s="447" t="s">
        <v>225</v>
      </c>
      <c r="K2370" s="447" t="s">
        <v>225</v>
      </c>
      <c r="L2370" s="447" t="s">
        <v>226</v>
      </c>
      <c r="M2370" s="447" t="s">
        <v>225</v>
      </c>
      <c r="N2370" s="447" t="s">
        <v>225</v>
      </c>
      <c r="O2370" s="447" t="s">
        <v>293</v>
      </c>
      <c r="P2370" s="447" t="s">
        <v>293</v>
      </c>
      <c r="Q2370" s="447" t="s">
        <v>293</v>
      </c>
      <c r="R2370" s="447" t="s">
        <v>293</v>
      </c>
      <c r="S2370" s="447" t="s">
        <v>293</v>
      </c>
      <c r="T2370" s="447" t="s">
        <v>293</v>
      </c>
      <c r="U2370" s="447" t="s">
        <v>293</v>
      </c>
      <c r="V2370" s="447" t="s">
        <v>293</v>
      </c>
      <c r="W2370" s="447" t="s">
        <v>293</v>
      </c>
      <c r="X2370" s="447" t="s">
        <v>293</v>
      </c>
      <c r="Y2370" s="447" t="s">
        <v>293</v>
      </c>
      <c r="Z2370" s="447" t="s">
        <v>293</v>
      </c>
      <c r="AA2370" s="447" t="s">
        <v>293</v>
      </c>
      <c r="AB2370" s="447" t="s">
        <v>293</v>
      </c>
      <c r="AC2370" s="447" t="s">
        <v>293</v>
      </c>
      <c r="AD2370" s="447" t="s">
        <v>293</v>
      </c>
      <c r="AE2370" s="447" t="s">
        <v>293</v>
      </c>
      <c r="AF2370" s="447" t="s">
        <v>293</v>
      </c>
      <c r="AG2370" s="447" t="s">
        <v>293</v>
      </c>
      <c r="AH2370" s="447" t="s">
        <v>293</v>
      </c>
      <c r="AI2370" s="447" t="s">
        <v>293</v>
      </c>
      <c r="AJ2370" s="447" t="s">
        <v>293</v>
      </c>
      <c r="AK2370" s="447" t="s">
        <v>293</v>
      </c>
      <c r="AL2370" s="447" t="s">
        <v>293</v>
      </c>
      <c r="AM2370" s="447" t="s">
        <v>293</v>
      </c>
      <c r="AN2370" s="447" t="s">
        <v>293</v>
      </c>
      <c r="AO2370" s="447" t="s">
        <v>293</v>
      </c>
      <c r="AP2370" s="447" t="s">
        <v>293</v>
      </c>
      <c r="AQ2370" s="447" t="s">
        <v>293</v>
      </c>
      <c r="AR2370" s="447" t="s">
        <v>293</v>
      </c>
      <c r="AS2370" s="447" t="s">
        <v>293</v>
      </c>
      <c r="AT2370" s="447" t="s">
        <v>293</v>
      </c>
      <c r="AU2370" s="447" t="s">
        <v>293</v>
      </c>
      <c r="AV2370" s="447" t="s">
        <v>293</v>
      </c>
      <c r="AW2370" s="447" t="s">
        <v>293</v>
      </c>
      <c r="AX2370" s="447" t="s">
        <v>293</v>
      </c>
    </row>
    <row r="2371" spans="1:50" x14ac:dyDescent="0.3">
      <c r="A2371" s="447">
        <v>707077</v>
      </c>
      <c r="B2371" s="447" t="s">
        <v>317</v>
      </c>
      <c r="C2371" s="447" t="s">
        <v>224</v>
      </c>
      <c r="D2371" s="447" t="s">
        <v>224</v>
      </c>
      <c r="E2371" s="447" t="s">
        <v>224</v>
      </c>
      <c r="F2371" s="447" t="s">
        <v>224</v>
      </c>
      <c r="G2371" s="447" t="s">
        <v>226</v>
      </c>
      <c r="H2371" s="447" t="s">
        <v>225</v>
      </c>
      <c r="I2371" s="447" t="s">
        <v>225</v>
      </c>
      <c r="J2371" s="447" t="s">
        <v>225</v>
      </c>
      <c r="K2371" s="447" t="s">
        <v>225</v>
      </c>
      <c r="L2371" s="447" t="s">
        <v>225</v>
      </c>
      <c r="M2371" s="447" t="s">
        <v>225</v>
      </c>
      <c r="N2371" s="447" t="s">
        <v>225</v>
      </c>
      <c r="O2371" s="447" t="s">
        <v>293</v>
      </c>
      <c r="P2371" s="447" t="s">
        <v>293</v>
      </c>
      <c r="Q2371" s="447" t="s">
        <v>293</v>
      </c>
      <c r="R2371" s="447" t="s">
        <v>293</v>
      </c>
      <c r="S2371" s="447" t="s">
        <v>293</v>
      </c>
      <c r="T2371" s="447" t="s">
        <v>293</v>
      </c>
      <c r="U2371" s="447" t="s">
        <v>293</v>
      </c>
      <c r="V2371" s="447" t="s">
        <v>293</v>
      </c>
      <c r="W2371" s="447" t="s">
        <v>293</v>
      </c>
      <c r="X2371" s="447" t="s">
        <v>293</v>
      </c>
      <c r="Y2371" s="447" t="s">
        <v>293</v>
      </c>
      <c r="Z2371" s="447" t="s">
        <v>293</v>
      </c>
      <c r="AA2371" s="447" t="s">
        <v>293</v>
      </c>
      <c r="AB2371" s="447" t="s">
        <v>293</v>
      </c>
      <c r="AC2371" s="447" t="s">
        <v>293</v>
      </c>
      <c r="AD2371" s="447" t="s">
        <v>293</v>
      </c>
      <c r="AE2371" s="447" t="s">
        <v>293</v>
      </c>
      <c r="AF2371" s="447" t="s">
        <v>293</v>
      </c>
      <c r="AG2371" s="447" t="s">
        <v>293</v>
      </c>
      <c r="AH2371" s="447" t="s">
        <v>293</v>
      </c>
      <c r="AI2371" s="447" t="s">
        <v>293</v>
      </c>
      <c r="AJ2371" s="447" t="s">
        <v>293</v>
      </c>
      <c r="AK2371" s="447" t="s">
        <v>293</v>
      </c>
      <c r="AL2371" s="447" t="s">
        <v>293</v>
      </c>
      <c r="AM2371" s="447" t="s">
        <v>293</v>
      </c>
      <c r="AN2371" s="447" t="s">
        <v>293</v>
      </c>
      <c r="AO2371" s="447" t="s">
        <v>293</v>
      </c>
      <c r="AP2371" s="447" t="s">
        <v>293</v>
      </c>
      <c r="AQ2371" s="447" t="s">
        <v>293</v>
      </c>
      <c r="AR2371" s="447" t="s">
        <v>293</v>
      </c>
      <c r="AS2371" s="447" t="s">
        <v>293</v>
      </c>
      <c r="AT2371" s="447" t="s">
        <v>293</v>
      </c>
      <c r="AU2371" s="447" t="s">
        <v>293</v>
      </c>
      <c r="AV2371" s="447" t="s">
        <v>293</v>
      </c>
      <c r="AW2371" s="447" t="s">
        <v>293</v>
      </c>
      <c r="AX2371" s="447" t="s">
        <v>293</v>
      </c>
    </row>
    <row r="2372" spans="1:50" x14ac:dyDescent="0.3">
      <c r="A2372" s="447">
        <v>707096</v>
      </c>
      <c r="B2372" s="447" t="s">
        <v>317</v>
      </c>
      <c r="C2372" s="447" t="s">
        <v>224</v>
      </c>
      <c r="D2372" s="447" t="s">
        <v>224</v>
      </c>
      <c r="E2372" s="447" t="s">
        <v>224</v>
      </c>
      <c r="F2372" s="447" t="s">
        <v>224</v>
      </c>
      <c r="G2372" s="447" t="s">
        <v>224</v>
      </c>
      <c r="H2372" s="447" t="s">
        <v>224</v>
      </c>
      <c r="I2372" s="447" t="s">
        <v>226</v>
      </c>
      <c r="J2372" s="447" t="s">
        <v>224</v>
      </c>
      <c r="K2372" s="447" t="s">
        <v>226</v>
      </c>
      <c r="L2372" s="447" t="s">
        <v>226</v>
      </c>
      <c r="M2372" s="447" t="s">
        <v>224</v>
      </c>
      <c r="N2372" s="447" t="s">
        <v>224</v>
      </c>
      <c r="O2372" s="447" t="s">
        <v>293</v>
      </c>
      <c r="P2372" s="447" t="s">
        <v>293</v>
      </c>
      <c r="Q2372" s="447" t="s">
        <v>293</v>
      </c>
      <c r="R2372" s="447" t="s">
        <v>293</v>
      </c>
      <c r="S2372" s="447" t="s">
        <v>293</v>
      </c>
      <c r="T2372" s="447" t="s">
        <v>293</v>
      </c>
      <c r="U2372" s="447" t="s">
        <v>293</v>
      </c>
      <c r="V2372" s="447" t="s">
        <v>293</v>
      </c>
      <c r="W2372" s="447" t="s">
        <v>293</v>
      </c>
      <c r="X2372" s="447" t="s">
        <v>293</v>
      </c>
      <c r="Y2372" s="447" t="s">
        <v>293</v>
      </c>
      <c r="Z2372" s="447" t="s">
        <v>293</v>
      </c>
      <c r="AA2372" s="447" t="s">
        <v>293</v>
      </c>
      <c r="AB2372" s="447" t="s">
        <v>293</v>
      </c>
      <c r="AC2372" s="447" t="s">
        <v>293</v>
      </c>
      <c r="AD2372" s="447" t="s">
        <v>293</v>
      </c>
      <c r="AE2372" s="447" t="s">
        <v>293</v>
      </c>
      <c r="AF2372" s="447" t="s">
        <v>293</v>
      </c>
      <c r="AG2372" s="447" t="s">
        <v>293</v>
      </c>
      <c r="AH2372" s="447" t="s">
        <v>293</v>
      </c>
      <c r="AI2372" s="447" t="s">
        <v>293</v>
      </c>
      <c r="AJ2372" s="447" t="s">
        <v>293</v>
      </c>
      <c r="AK2372" s="447" t="s">
        <v>293</v>
      </c>
      <c r="AL2372" s="447" t="s">
        <v>293</v>
      </c>
      <c r="AM2372" s="447" t="s">
        <v>293</v>
      </c>
      <c r="AN2372" s="447" t="s">
        <v>293</v>
      </c>
      <c r="AO2372" s="447" t="s">
        <v>293</v>
      </c>
      <c r="AP2372" s="447" t="s">
        <v>293</v>
      </c>
      <c r="AQ2372" s="447" t="s">
        <v>293</v>
      </c>
      <c r="AR2372" s="447" t="s">
        <v>293</v>
      </c>
      <c r="AS2372" s="447" t="s">
        <v>293</v>
      </c>
      <c r="AT2372" s="447" t="s">
        <v>293</v>
      </c>
      <c r="AU2372" s="447" t="s">
        <v>293</v>
      </c>
      <c r="AV2372" s="447" t="s">
        <v>293</v>
      </c>
      <c r="AW2372" s="447" t="s">
        <v>293</v>
      </c>
      <c r="AX2372" s="447" t="s">
        <v>293</v>
      </c>
    </row>
    <row r="2373" spans="1:50" x14ac:dyDescent="0.3">
      <c r="A2373" s="447">
        <v>707098</v>
      </c>
      <c r="B2373" s="447" t="s">
        <v>317</v>
      </c>
      <c r="C2373" s="447" t="s">
        <v>224</v>
      </c>
      <c r="D2373" s="447" t="s">
        <v>224</v>
      </c>
      <c r="E2373" s="447" t="s">
        <v>224</v>
      </c>
      <c r="F2373" s="447" t="s">
        <v>226</v>
      </c>
      <c r="G2373" s="447" t="s">
        <v>226</v>
      </c>
      <c r="H2373" s="447" t="s">
        <v>226</v>
      </c>
      <c r="I2373" s="447" t="s">
        <v>224</v>
      </c>
      <c r="J2373" s="447" t="s">
        <v>224</v>
      </c>
      <c r="K2373" s="447" t="s">
        <v>226</v>
      </c>
      <c r="L2373" s="447" t="s">
        <v>224</v>
      </c>
      <c r="M2373" s="447" t="s">
        <v>224</v>
      </c>
      <c r="N2373" s="447" t="s">
        <v>226</v>
      </c>
      <c r="O2373" s="447" t="s">
        <v>293</v>
      </c>
      <c r="P2373" s="447" t="s">
        <v>293</v>
      </c>
      <c r="Q2373" s="447" t="s">
        <v>293</v>
      </c>
      <c r="R2373" s="447" t="s">
        <v>293</v>
      </c>
      <c r="S2373" s="447" t="s">
        <v>293</v>
      </c>
      <c r="T2373" s="447" t="s">
        <v>293</v>
      </c>
      <c r="U2373" s="447" t="s">
        <v>293</v>
      </c>
      <c r="V2373" s="447" t="s">
        <v>293</v>
      </c>
      <c r="W2373" s="447" t="s">
        <v>293</v>
      </c>
      <c r="X2373" s="447" t="s">
        <v>293</v>
      </c>
      <c r="Y2373" s="447" t="s">
        <v>293</v>
      </c>
      <c r="Z2373" s="447" t="s">
        <v>293</v>
      </c>
      <c r="AA2373" s="447" t="s">
        <v>293</v>
      </c>
      <c r="AB2373" s="447" t="s">
        <v>293</v>
      </c>
      <c r="AC2373" s="447" t="s">
        <v>293</v>
      </c>
      <c r="AD2373" s="447" t="s">
        <v>293</v>
      </c>
      <c r="AE2373" s="447" t="s">
        <v>293</v>
      </c>
      <c r="AF2373" s="447" t="s">
        <v>293</v>
      </c>
      <c r="AG2373" s="447" t="s">
        <v>293</v>
      </c>
      <c r="AH2373" s="447" t="s">
        <v>293</v>
      </c>
      <c r="AI2373" s="447" t="s">
        <v>293</v>
      </c>
      <c r="AJ2373" s="447" t="s">
        <v>293</v>
      </c>
      <c r="AK2373" s="447" t="s">
        <v>293</v>
      </c>
      <c r="AL2373" s="447" t="s">
        <v>293</v>
      </c>
      <c r="AM2373" s="447" t="s">
        <v>293</v>
      </c>
      <c r="AN2373" s="447" t="s">
        <v>293</v>
      </c>
      <c r="AO2373" s="447" t="s">
        <v>293</v>
      </c>
      <c r="AP2373" s="447" t="s">
        <v>293</v>
      </c>
      <c r="AQ2373" s="447" t="s">
        <v>293</v>
      </c>
      <c r="AR2373" s="447" t="s">
        <v>293</v>
      </c>
      <c r="AS2373" s="447" t="s">
        <v>293</v>
      </c>
      <c r="AT2373" s="447" t="s">
        <v>293</v>
      </c>
      <c r="AU2373" s="447" t="s">
        <v>293</v>
      </c>
      <c r="AV2373" s="447" t="s">
        <v>293</v>
      </c>
      <c r="AW2373" s="447" t="s">
        <v>293</v>
      </c>
      <c r="AX2373" s="447" t="s">
        <v>293</v>
      </c>
    </row>
    <row r="2374" spans="1:50" x14ac:dyDescent="0.3">
      <c r="A2374" s="447">
        <v>707110</v>
      </c>
      <c r="B2374" s="447" t="s">
        <v>317</v>
      </c>
      <c r="C2374" s="447" t="s">
        <v>224</v>
      </c>
      <c r="D2374" s="447" t="s">
        <v>226</v>
      </c>
      <c r="E2374" s="447" t="s">
        <v>226</v>
      </c>
      <c r="F2374" s="447" t="s">
        <v>226</v>
      </c>
      <c r="G2374" s="447" t="s">
        <v>224</v>
      </c>
      <c r="H2374" s="447" t="s">
        <v>224</v>
      </c>
      <c r="I2374" s="447" t="s">
        <v>226</v>
      </c>
      <c r="J2374" s="447" t="s">
        <v>224</v>
      </c>
      <c r="K2374" s="447" t="s">
        <v>225</v>
      </c>
      <c r="L2374" s="447" t="s">
        <v>226</v>
      </c>
      <c r="M2374" s="447" t="s">
        <v>225</v>
      </c>
      <c r="N2374" s="447" t="s">
        <v>226</v>
      </c>
      <c r="O2374" s="447" t="s">
        <v>293</v>
      </c>
      <c r="P2374" s="447" t="s">
        <v>293</v>
      </c>
      <c r="Q2374" s="447" t="s">
        <v>293</v>
      </c>
      <c r="R2374" s="447" t="s">
        <v>293</v>
      </c>
      <c r="S2374" s="447" t="s">
        <v>293</v>
      </c>
      <c r="T2374" s="447" t="s">
        <v>293</v>
      </c>
      <c r="U2374" s="447" t="s">
        <v>293</v>
      </c>
      <c r="V2374" s="447" t="s">
        <v>293</v>
      </c>
      <c r="W2374" s="447" t="s">
        <v>293</v>
      </c>
      <c r="X2374" s="447" t="s">
        <v>293</v>
      </c>
      <c r="Y2374" s="447" t="s">
        <v>293</v>
      </c>
      <c r="Z2374" s="447" t="s">
        <v>293</v>
      </c>
      <c r="AA2374" s="447" t="s">
        <v>293</v>
      </c>
      <c r="AB2374" s="447" t="s">
        <v>293</v>
      </c>
      <c r="AC2374" s="447" t="s">
        <v>293</v>
      </c>
      <c r="AD2374" s="447" t="s">
        <v>293</v>
      </c>
      <c r="AE2374" s="447" t="s">
        <v>293</v>
      </c>
      <c r="AF2374" s="447" t="s">
        <v>293</v>
      </c>
      <c r="AG2374" s="447" t="s">
        <v>293</v>
      </c>
      <c r="AH2374" s="447" t="s">
        <v>293</v>
      </c>
      <c r="AI2374" s="447" t="s">
        <v>293</v>
      </c>
      <c r="AJ2374" s="447" t="s">
        <v>293</v>
      </c>
      <c r="AK2374" s="447" t="s">
        <v>293</v>
      </c>
      <c r="AL2374" s="447" t="s">
        <v>293</v>
      </c>
      <c r="AM2374" s="447" t="s">
        <v>293</v>
      </c>
      <c r="AN2374" s="447" t="s">
        <v>293</v>
      </c>
      <c r="AO2374" s="447" t="s">
        <v>293</v>
      </c>
      <c r="AP2374" s="447" t="s">
        <v>293</v>
      </c>
      <c r="AQ2374" s="447" t="s">
        <v>293</v>
      </c>
      <c r="AR2374" s="447" t="s">
        <v>293</v>
      </c>
      <c r="AS2374" s="447" t="s">
        <v>293</v>
      </c>
      <c r="AT2374" s="447" t="s">
        <v>293</v>
      </c>
      <c r="AU2374" s="447" t="s">
        <v>293</v>
      </c>
      <c r="AV2374" s="447" t="s">
        <v>293</v>
      </c>
      <c r="AW2374" s="447" t="s">
        <v>293</v>
      </c>
      <c r="AX2374" s="447" t="s">
        <v>293</v>
      </c>
    </row>
    <row r="2375" spans="1:50" x14ac:dyDescent="0.3">
      <c r="A2375" s="447">
        <v>707119</v>
      </c>
      <c r="B2375" s="447" t="s">
        <v>317</v>
      </c>
      <c r="C2375" s="447" t="s">
        <v>224</v>
      </c>
      <c r="D2375" s="447" t="s">
        <v>224</v>
      </c>
      <c r="E2375" s="447" t="s">
        <v>224</v>
      </c>
      <c r="F2375" s="447" t="s">
        <v>224</v>
      </c>
      <c r="G2375" s="447" t="s">
        <v>224</v>
      </c>
      <c r="H2375" s="447" t="s">
        <v>226</v>
      </c>
      <c r="I2375" s="447" t="s">
        <v>226</v>
      </c>
      <c r="J2375" s="447" t="s">
        <v>226</v>
      </c>
      <c r="K2375" s="447" t="s">
        <v>226</v>
      </c>
      <c r="L2375" s="447" t="s">
        <v>226</v>
      </c>
      <c r="M2375" s="447" t="s">
        <v>226</v>
      </c>
      <c r="N2375" s="447" t="s">
        <v>225</v>
      </c>
      <c r="O2375" s="447" t="s">
        <v>293</v>
      </c>
      <c r="P2375" s="447" t="s">
        <v>293</v>
      </c>
      <c r="Q2375" s="447" t="s">
        <v>293</v>
      </c>
      <c r="R2375" s="447" t="s">
        <v>293</v>
      </c>
      <c r="S2375" s="447" t="s">
        <v>293</v>
      </c>
      <c r="T2375" s="447" t="s">
        <v>293</v>
      </c>
      <c r="U2375" s="447" t="s">
        <v>293</v>
      </c>
      <c r="V2375" s="447" t="s">
        <v>293</v>
      </c>
      <c r="W2375" s="447" t="s">
        <v>293</v>
      </c>
      <c r="X2375" s="447" t="s">
        <v>293</v>
      </c>
      <c r="Y2375" s="447" t="s">
        <v>293</v>
      </c>
      <c r="Z2375" s="447" t="s">
        <v>293</v>
      </c>
      <c r="AA2375" s="447" t="s">
        <v>293</v>
      </c>
      <c r="AB2375" s="447" t="s">
        <v>293</v>
      </c>
      <c r="AC2375" s="447" t="s">
        <v>293</v>
      </c>
      <c r="AD2375" s="447" t="s">
        <v>293</v>
      </c>
      <c r="AE2375" s="447" t="s">
        <v>293</v>
      </c>
      <c r="AF2375" s="447" t="s">
        <v>293</v>
      </c>
      <c r="AG2375" s="447" t="s">
        <v>293</v>
      </c>
      <c r="AH2375" s="447" t="s">
        <v>293</v>
      </c>
      <c r="AI2375" s="447" t="s">
        <v>293</v>
      </c>
      <c r="AJ2375" s="447" t="s">
        <v>293</v>
      </c>
      <c r="AK2375" s="447" t="s">
        <v>293</v>
      </c>
      <c r="AL2375" s="447" t="s">
        <v>293</v>
      </c>
      <c r="AM2375" s="447" t="s">
        <v>293</v>
      </c>
      <c r="AN2375" s="447" t="s">
        <v>293</v>
      </c>
      <c r="AO2375" s="447" t="s">
        <v>293</v>
      </c>
      <c r="AP2375" s="447" t="s">
        <v>293</v>
      </c>
      <c r="AQ2375" s="447" t="s">
        <v>293</v>
      </c>
      <c r="AR2375" s="447" t="s">
        <v>293</v>
      </c>
      <c r="AS2375" s="447" t="s">
        <v>293</v>
      </c>
      <c r="AT2375" s="447" t="s">
        <v>293</v>
      </c>
      <c r="AU2375" s="447" t="s">
        <v>293</v>
      </c>
      <c r="AV2375" s="447" t="s">
        <v>293</v>
      </c>
      <c r="AW2375" s="447" t="s">
        <v>293</v>
      </c>
      <c r="AX2375" s="447" t="s">
        <v>293</v>
      </c>
    </row>
    <row r="2376" spans="1:50" x14ac:dyDescent="0.3">
      <c r="A2376" s="447">
        <v>707128</v>
      </c>
      <c r="B2376" s="447" t="s">
        <v>317</v>
      </c>
      <c r="C2376" s="447" t="s">
        <v>224</v>
      </c>
      <c r="D2376" s="447" t="s">
        <v>226</v>
      </c>
      <c r="E2376" s="447" t="s">
        <v>224</v>
      </c>
      <c r="F2376" s="447" t="s">
        <v>226</v>
      </c>
      <c r="G2376" s="447" t="s">
        <v>224</v>
      </c>
      <c r="H2376" s="447" t="s">
        <v>226</v>
      </c>
      <c r="I2376" s="447" t="s">
        <v>226</v>
      </c>
      <c r="J2376" s="447" t="s">
        <v>226</v>
      </c>
      <c r="K2376" s="447" t="s">
        <v>226</v>
      </c>
      <c r="L2376" s="447" t="s">
        <v>226</v>
      </c>
      <c r="M2376" s="447" t="s">
        <v>224</v>
      </c>
      <c r="N2376" s="447" t="s">
        <v>226</v>
      </c>
      <c r="O2376" s="447" t="s">
        <v>293</v>
      </c>
      <c r="P2376" s="447" t="s">
        <v>293</v>
      </c>
      <c r="Q2376" s="447" t="s">
        <v>293</v>
      </c>
      <c r="R2376" s="447" t="s">
        <v>293</v>
      </c>
      <c r="S2376" s="447" t="s">
        <v>293</v>
      </c>
      <c r="T2376" s="447" t="s">
        <v>293</v>
      </c>
      <c r="U2376" s="447" t="s">
        <v>293</v>
      </c>
      <c r="V2376" s="447" t="s">
        <v>293</v>
      </c>
      <c r="W2376" s="447" t="s">
        <v>293</v>
      </c>
      <c r="X2376" s="447" t="s">
        <v>293</v>
      </c>
      <c r="Y2376" s="447" t="s">
        <v>293</v>
      </c>
      <c r="Z2376" s="447" t="s">
        <v>293</v>
      </c>
      <c r="AA2376" s="447" t="s">
        <v>293</v>
      </c>
      <c r="AB2376" s="447" t="s">
        <v>293</v>
      </c>
      <c r="AC2376" s="447" t="s">
        <v>293</v>
      </c>
      <c r="AD2376" s="447" t="s">
        <v>293</v>
      </c>
      <c r="AE2376" s="447" t="s">
        <v>293</v>
      </c>
      <c r="AF2376" s="447" t="s">
        <v>293</v>
      </c>
      <c r="AG2376" s="447" t="s">
        <v>293</v>
      </c>
      <c r="AH2376" s="447" t="s">
        <v>293</v>
      </c>
      <c r="AI2376" s="447" t="s">
        <v>293</v>
      </c>
      <c r="AJ2376" s="447" t="s">
        <v>293</v>
      </c>
      <c r="AK2376" s="447" t="s">
        <v>293</v>
      </c>
      <c r="AL2376" s="447" t="s">
        <v>293</v>
      </c>
      <c r="AM2376" s="447" t="s">
        <v>293</v>
      </c>
      <c r="AN2376" s="447" t="s">
        <v>293</v>
      </c>
      <c r="AO2376" s="447" t="s">
        <v>293</v>
      </c>
      <c r="AP2376" s="447" t="s">
        <v>293</v>
      </c>
      <c r="AQ2376" s="447" t="s">
        <v>293</v>
      </c>
      <c r="AR2376" s="447" t="s">
        <v>293</v>
      </c>
      <c r="AS2376" s="447" t="s">
        <v>293</v>
      </c>
      <c r="AT2376" s="447" t="s">
        <v>293</v>
      </c>
      <c r="AU2376" s="447" t="s">
        <v>293</v>
      </c>
      <c r="AV2376" s="447" t="s">
        <v>293</v>
      </c>
      <c r="AW2376" s="447" t="s">
        <v>293</v>
      </c>
      <c r="AX2376" s="447" t="s">
        <v>293</v>
      </c>
    </row>
    <row r="2377" spans="1:50" x14ac:dyDescent="0.3">
      <c r="A2377" s="447">
        <v>705572</v>
      </c>
      <c r="B2377" s="447" t="s">
        <v>317</v>
      </c>
      <c r="C2377" s="447" t="s">
        <v>224</v>
      </c>
      <c r="D2377" s="447" t="s">
        <v>226</v>
      </c>
      <c r="E2377" s="447" t="s">
        <v>224</v>
      </c>
      <c r="F2377" s="447" t="s">
        <v>224</v>
      </c>
      <c r="G2377" s="447" t="s">
        <v>225</v>
      </c>
      <c r="H2377" s="447" t="s">
        <v>226</v>
      </c>
      <c r="I2377" s="447" t="s">
        <v>225</v>
      </c>
      <c r="J2377" s="447" t="s">
        <v>226</v>
      </c>
      <c r="K2377" s="447" t="s">
        <v>226</v>
      </c>
      <c r="L2377" s="447" t="s">
        <v>225</v>
      </c>
      <c r="M2377" s="447" t="s">
        <v>225</v>
      </c>
      <c r="N2377" s="447" t="s">
        <v>226</v>
      </c>
    </row>
    <row r="2378" spans="1:50" x14ac:dyDescent="0.3">
      <c r="A2378" s="447">
        <v>706287</v>
      </c>
      <c r="B2378" s="447" t="s">
        <v>317</v>
      </c>
      <c r="C2378" s="447" t="s">
        <v>224</v>
      </c>
      <c r="D2378" s="447" t="s">
        <v>226</v>
      </c>
      <c r="E2378" s="447" t="s">
        <v>224</v>
      </c>
      <c r="F2378" s="447" t="s">
        <v>224</v>
      </c>
      <c r="G2378" s="447" t="s">
        <v>224</v>
      </c>
      <c r="H2378" s="447" t="s">
        <v>226</v>
      </c>
      <c r="I2378" s="447" t="s">
        <v>225</v>
      </c>
      <c r="J2378" s="447" t="s">
        <v>225</v>
      </c>
      <c r="K2378" s="447" t="s">
        <v>225</v>
      </c>
      <c r="L2378" s="447" t="s">
        <v>225</v>
      </c>
      <c r="M2378" s="447" t="s">
        <v>225</v>
      </c>
      <c r="N2378" s="447" t="s">
        <v>225</v>
      </c>
    </row>
    <row r="2379" spans="1:50" x14ac:dyDescent="0.3">
      <c r="A2379" s="447">
        <v>706794</v>
      </c>
      <c r="B2379" s="447" t="s">
        <v>317</v>
      </c>
      <c r="C2379" s="447" t="s">
        <v>224</v>
      </c>
      <c r="D2379" s="447" t="s">
        <v>224</v>
      </c>
      <c r="E2379" s="447" t="s">
        <v>224</v>
      </c>
      <c r="F2379" s="447" t="s">
        <v>224</v>
      </c>
      <c r="G2379" s="447" t="s">
        <v>224</v>
      </c>
      <c r="H2379" s="447" t="s">
        <v>224</v>
      </c>
      <c r="I2379" s="447" t="s">
        <v>226</v>
      </c>
      <c r="J2379" s="447" t="s">
        <v>225</v>
      </c>
      <c r="K2379" s="447" t="s">
        <v>226</v>
      </c>
      <c r="L2379" s="447" t="s">
        <v>225</v>
      </c>
      <c r="M2379" s="447" t="s">
        <v>225</v>
      </c>
      <c r="N2379" s="447" t="s">
        <v>225</v>
      </c>
    </row>
    <row r="2380" spans="1:50" x14ac:dyDescent="0.3">
      <c r="A2380" s="447">
        <v>706833</v>
      </c>
      <c r="B2380" s="447" t="s">
        <v>317</v>
      </c>
      <c r="C2380" s="447" t="s">
        <v>224</v>
      </c>
      <c r="D2380" s="447" t="s">
        <v>226</v>
      </c>
      <c r="E2380" s="447" t="s">
        <v>226</v>
      </c>
      <c r="F2380" s="447" t="s">
        <v>226</v>
      </c>
      <c r="G2380" s="447" t="s">
        <v>224</v>
      </c>
      <c r="H2380" s="447" t="s">
        <v>226</v>
      </c>
      <c r="I2380" s="447" t="s">
        <v>225</v>
      </c>
      <c r="J2380" s="447" t="s">
        <v>225</v>
      </c>
      <c r="K2380" s="447" t="s">
        <v>225</v>
      </c>
      <c r="L2380" s="447" t="s">
        <v>225</v>
      </c>
      <c r="M2380" s="447" t="s">
        <v>225</v>
      </c>
      <c r="N2380" s="447" t="s">
        <v>225</v>
      </c>
    </row>
    <row r="2381" spans="1:50" x14ac:dyDescent="0.3">
      <c r="A2381" s="447">
        <v>707039</v>
      </c>
      <c r="B2381" s="447" t="s">
        <v>317</v>
      </c>
      <c r="C2381" s="447" t="s">
        <v>224</v>
      </c>
      <c r="D2381" s="447" t="s">
        <v>226</v>
      </c>
      <c r="E2381" s="447" t="s">
        <v>224</v>
      </c>
      <c r="F2381" s="447" t="s">
        <v>226</v>
      </c>
      <c r="G2381" s="447" t="s">
        <v>224</v>
      </c>
      <c r="H2381" s="447" t="s">
        <v>226</v>
      </c>
      <c r="I2381" s="447" t="s">
        <v>225</v>
      </c>
      <c r="J2381" s="447" t="s">
        <v>225</v>
      </c>
      <c r="K2381" s="447" t="s">
        <v>225</v>
      </c>
      <c r="L2381" s="447" t="s">
        <v>225</v>
      </c>
      <c r="M2381" s="447" t="s">
        <v>225</v>
      </c>
      <c r="N2381" s="447" t="s">
        <v>225</v>
      </c>
    </row>
    <row r="2382" spans="1:50" x14ac:dyDescent="0.3">
      <c r="A2382" s="447">
        <v>701945</v>
      </c>
      <c r="B2382" s="447" t="s">
        <v>317</v>
      </c>
      <c r="C2382" s="447" t="s">
        <v>224</v>
      </c>
      <c r="D2382" s="447" t="s">
        <v>224</v>
      </c>
      <c r="E2382" s="447" t="s">
        <v>224</v>
      </c>
      <c r="F2382" s="447" t="s">
        <v>224</v>
      </c>
      <c r="G2382" s="447" t="s">
        <v>224</v>
      </c>
      <c r="H2382" s="447" t="s">
        <v>224</v>
      </c>
      <c r="I2382" s="447" t="s">
        <v>224</v>
      </c>
      <c r="J2382" s="447" t="s">
        <v>224</v>
      </c>
      <c r="K2382" s="447" t="s">
        <v>224</v>
      </c>
      <c r="L2382" s="447" t="s">
        <v>224</v>
      </c>
      <c r="M2382" s="447" t="s">
        <v>224</v>
      </c>
      <c r="N2382" s="447" t="s">
        <v>224</v>
      </c>
    </row>
    <row r="2383" spans="1:50" x14ac:dyDescent="0.3">
      <c r="A2383" s="447">
        <v>703955</v>
      </c>
      <c r="B2383" s="447" t="s">
        <v>317</v>
      </c>
      <c r="C2383" s="447" t="s">
        <v>224</v>
      </c>
      <c r="D2383" s="447" t="s">
        <v>224</v>
      </c>
      <c r="E2383" s="447" t="s">
        <v>226</v>
      </c>
      <c r="F2383" s="447" t="s">
        <v>224</v>
      </c>
      <c r="G2383" s="447" t="s">
        <v>224</v>
      </c>
      <c r="H2383" s="447" t="s">
        <v>224</v>
      </c>
      <c r="I2383" s="447" t="s">
        <v>224</v>
      </c>
      <c r="J2383" s="447" t="s">
        <v>224</v>
      </c>
      <c r="K2383" s="447" t="s">
        <v>226</v>
      </c>
      <c r="L2383" s="447" t="s">
        <v>224</v>
      </c>
      <c r="M2383" s="447" t="s">
        <v>224</v>
      </c>
      <c r="N2383" s="447" t="s">
        <v>225</v>
      </c>
    </row>
    <row r="2384" spans="1:50" x14ac:dyDescent="0.3">
      <c r="A2384" s="447">
        <v>704188</v>
      </c>
      <c r="B2384" s="447" t="s">
        <v>317</v>
      </c>
      <c r="C2384" s="447" t="s">
        <v>224</v>
      </c>
      <c r="D2384" s="447" t="s">
        <v>226</v>
      </c>
      <c r="E2384" s="447" t="s">
        <v>224</v>
      </c>
      <c r="F2384" s="447" t="s">
        <v>225</v>
      </c>
      <c r="G2384" s="447" t="s">
        <v>224</v>
      </c>
      <c r="H2384" s="447" t="s">
        <v>224</v>
      </c>
      <c r="I2384" s="447" t="s">
        <v>224</v>
      </c>
      <c r="J2384" s="447" t="s">
        <v>225</v>
      </c>
      <c r="K2384" s="447" t="s">
        <v>225</v>
      </c>
      <c r="L2384" s="447" t="s">
        <v>225</v>
      </c>
      <c r="M2384" s="447" t="s">
        <v>225</v>
      </c>
      <c r="N2384" s="447" t="s">
        <v>224</v>
      </c>
    </row>
    <row r="2385" spans="1:14" x14ac:dyDescent="0.3">
      <c r="A2385" s="447">
        <v>704836</v>
      </c>
      <c r="B2385" s="447" t="s">
        <v>317</v>
      </c>
      <c r="C2385" s="447" t="s">
        <v>224</v>
      </c>
      <c r="D2385" s="447" t="s">
        <v>226</v>
      </c>
      <c r="E2385" s="447" t="s">
        <v>224</v>
      </c>
      <c r="F2385" s="447" t="s">
        <v>226</v>
      </c>
      <c r="G2385" s="447" t="s">
        <v>225</v>
      </c>
      <c r="H2385" s="447" t="s">
        <v>224</v>
      </c>
      <c r="I2385" s="447" t="s">
        <v>224</v>
      </c>
      <c r="J2385" s="447" t="s">
        <v>225</v>
      </c>
      <c r="K2385" s="447" t="s">
        <v>225</v>
      </c>
      <c r="L2385" s="447" t="s">
        <v>225</v>
      </c>
      <c r="M2385" s="447" t="s">
        <v>226</v>
      </c>
      <c r="N2385" s="447" t="s">
        <v>224</v>
      </c>
    </row>
    <row r="2386" spans="1:14" x14ac:dyDescent="0.3">
      <c r="A2386" s="447">
        <v>705143</v>
      </c>
      <c r="B2386" s="447" t="s">
        <v>317</v>
      </c>
      <c r="C2386" s="447" t="s">
        <v>224</v>
      </c>
      <c r="D2386" s="447" t="s">
        <v>224</v>
      </c>
      <c r="E2386" s="447" t="s">
        <v>226</v>
      </c>
      <c r="F2386" s="447" t="s">
        <v>225</v>
      </c>
      <c r="G2386" s="447" t="s">
        <v>224</v>
      </c>
      <c r="H2386" s="447" t="s">
        <v>224</v>
      </c>
      <c r="I2386" s="447" t="s">
        <v>224</v>
      </c>
      <c r="J2386" s="447" t="s">
        <v>225</v>
      </c>
      <c r="K2386" s="447" t="s">
        <v>226</v>
      </c>
      <c r="L2386" s="447" t="s">
        <v>225</v>
      </c>
      <c r="M2386" s="447" t="s">
        <v>225</v>
      </c>
      <c r="N2386" s="447" t="s">
        <v>226</v>
      </c>
    </row>
    <row r="2387" spans="1:14" x14ac:dyDescent="0.3">
      <c r="A2387" s="447">
        <v>705691</v>
      </c>
      <c r="B2387" s="447" t="s">
        <v>317</v>
      </c>
      <c r="C2387" s="447" t="s">
        <v>224</v>
      </c>
      <c r="D2387" s="447" t="s">
        <v>225</v>
      </c>
      <c r="E2387" s="447" t="s">
        <v>225</v>
      </c>
      <c r="F2387" s="447" t="s">
        <v>225</v>
      </c>
      <c r="G2387" s="447" t="s">
        <v>224</v>
      </c>
      <c r="H2387" s="447" t="s">
        <v>226</v>
      </c>
      <c r="I2387" s="447" t="s">
        <v>225</v>
      </c>
      <c r="J2387" s="447" t="s">
        <v>225</v>
      </c>
      <c r="K2387" s="447" t="s">
        <v>224</v>
      </c>
      <c r="L2387" s="447" t="s">
        <v>225</v>
      </c>
      <c r="M2387" s="447" t="s">
        <v>225</v>
      </c>
      <c r="N2387" s="447" t="s">
        <v>224</v>
      </c>
    </row>
    <row r="2388" spans="1:14" x14ac:dyDescent="0.3">
      <c r="A2388" s="447">
        <v>705717</v>
      </c>
      <c r="B2388" s="447" t="s">
        <v>317</v>
      </c>
      <c r="C2388" s="447" t="s">
        <v>224</v>
      </c>
      <c r="D2388" s="447" t="s">
        <v>225</v>
      </c>
      <c r="E2388" s="447" t="s">
        <v>224</v>
      </c>
      <c r="F2388" s="447" t="s">
        <v>224</v>
      </c>
      <c r="G2388" s="447" t="s">
        <v>224</v>
      </c>
      <c r="H2388" s="447" t="s">
        <v>224</v>
      </c>
      <c r="I2388" s="447" t="s">
        <v>225</v>
      </c>
      <c r="J2388" s="447" t="s">
        <v>224</v>
      </c>
      <c r="K2388" s="447" t="s">
        <v>224</v>
      </c>
      <c r="L2388" s="447" t="s">
        <v>226</v>
      </c>
      <c r="M2388" s="447" t="s">
        <v>226</v>
      </c>
      <c r="N2388" s="447" t="s">
        <v>224</v>
      </c>
    </row>
    <row r="2389" spans="1:14" x14ac:dyDescent="0.3">
      <c r="A2389" s="447">
        <v>705754</v>
      </c>
      <c r="B2389" s="447" t="s">
        <v>317</v>
      </c>
      <c r="C2389" s="447" t="s">
        <v>224</v>
      </c>
      <c r="D2389" s="447" t="s">
        <v>224</v>
      </c>
      <c r="E2389" s="447" t="s">
        <v>226</v>
      </c>
      <c r="F2389" s="447" t="s">
        <v>224</v>
      </c>
      <c r="G2389" s="447" t="s">
        <v>224</v>
      </c>
      <c r="H2389" s="447" t="s">
        <v>224</v>
      </c>
      <c r="I2389" s="447" t="s">
        <v>225</v>
      </c>
      <c r="J2389" s="447" t="s">
        <v>225</v>
      </c>
      <c r="K2389" s="447" t="s">
        <v>225</v>
      </c>
      <c r="L2389" s="447" t="s">
        <v>225</v>
      </c>
      <c r="M2389" s="447" t="s">
        <v>225</v>
      </c>
      <c r="N2389" s="447" t="s">
        <v>225</v>
      </c>
    </row>
    <row r="2390" spans="1:14" x14ac:dyDescent="0.3">
      <c r="A2390" s="447">
        <v>706355</v>
      </c>
      <c r="B2390" s="447" t="s">
        <v>317</v>
      </c>
      <c r="C2390" s="447" t="s">
        <v>224</v>
      </c>
      <c r="D2390" s="447" t="s">
        <v>226</v>
      </c>
      <c r="E2390" s="447" t="s">
        <v>224</v>
      </c>
      <c r="F2390" s="447" t="s">
        <v>226</v>
      </c>
      <c r="G2390" s="447" t="s">
        <v>224</v>
      </c>
      <c r="H2390" s="447" t="s">
        <v>224</v>
      </c>
      <c r="I2390" s="447" t="s">
        <v>225</v>
      </c>
      <c r="J2390" s="447" t="s">
        <v>225</v>
      </c>
      <c r="K2390" s="447" t="s">
        <v>225</v>
      </c>
      <c r="L2390" s="447" t="s">
        <v>225</v>
      </c>
      <c r="M2390" s="447" t="s">
        <v>225</v>
      </c>
      <c r="N2390" s="447" t="s">
        <v>225</v>
      </c>
    </row>
    <row r="2391" spans="1:14" x14ac:dyDescent="0.3">
      <c r="A2391" s="447">
        <v>706428</v>
      </c>
      <c r="B2391" s="447" t="s">
        <v>317</v>
      </c>
      <c r="C2391" s="447" t="s">
        <v>224</v>
      </c>
      <c r="D2391" s="447" t="s">
        <v>226</v>
      </c>
      <c r="E2391" s="447" t="s">
        <v>224</v>
      </c>
      <c r="F2391" s="447" t="s">
        <v>226</v>
      </c>
      <c r="G2391" s="447" t="s">
        <v>224</v>
      </c>
      <c r="H2391" s="447" t="s">
        <v>226</v>
      </c>
      <c r="I2391" s="447" t="s">
        <v>224</v>
      </c>
      <c r="J2391" s="447" t="s">
        <v>225</v>
      </c>
      <c r="K2391" s="447" t="s">
        <v>224</v>
      </c>
      <c r="L2391" s="447" t="s">
        <v>225</v>
      </c>
      <c r="M2391" s="447" t="s">
        <v>225</v>
      </c>
      <c r="N2391" s="447" t="s">
        <v>226</v>
      </c>
    </row>
    <row r="2392" spans="1:14" x14ac:dyDescent="0.3">
      <c r="A2392" s="447">
        <v>706630</v>
      </c>
      <c r="B2392" s="447" t="s">
        <v>317</v>
      </c>
      <c r="C2392" s="447" t="s">
        <v>224</v>
      </c>
      <c r="D2392" s="447" t="s">
        <v>224</v>
      </c>
      <c r="E2392" s="447" t="s">
        <v>224</v>
      </c>
      <c r="F2392" s="447" t="s">
        <v>224</v>
      </c>
      <c r="G2392" s="447" t="s">
        <v>226</v>
      </c>
      <c r="H2392" s="447" t="s">
        <v>224</v>
      </c>
      <c r="I2392" s="447" t="s">
        <v>225</v>
      </c>
      <c r="J2392" s="447" t="s">
        <v>226</v>
      </c>
      <c r="K2392" s="447" t="s">
        <v>226</v>
      </c>
      <c r="L2392" s="447" t="s">
        <v>225</v>
      </c>
      <c r="M2392" s="447" t="s">
        <v>225</v>
      </c>
      <c r="N2392" s="447" t="s">
        <v>226</v>
      </c>
    </row>
    <row r="2393" spans="1:14" x14ac:dyDescent="0.3">
      <c r="A2393" s="447">
        <v>706658</v>
      </c>
      <c r="B2393" s="447" t="s">
        <v>317</v>
      </c>
      <c r="C2393" s="447" t="s">
        <v>224</v>
      </c>
      <c r="D2393" s="447" t="s">
        <v>224</v>
      </c>
      <c r="E2393" s="447" t="s">
        <v>224</v>
      </c>
      <c r="F2393" s="447" t="s">
        <v>224</v>
      </c>
      <c r="G2393" s="447" t="s">
        <v>224</v>
      </c>
      <c r="H2393" s="447" t="s">
        <v>226</v>
      </c>
      <c r="I2393" s="447" t="s">
        <v>226</v>
      </c>
      <c r="J2393" s="447" t="s">
        <v>226</v>
      </c>
      <c r="K2393" s="447" t="s">
        <v>226</v>
      </c>
      <c r="L2393" s="447" t="s">
        <v>225</v>
      </c>
      <c r="M2393" s="447" t="s">
        <v>226</v>
      </c>
      <c r="N2393" s="447" t="s">
        <v>225</v>
      </c>
    </row>
    <row r="2394" spans="1:14" x14ac:dyDescent="0.3">
      <c r="A2394" s="447">
        <v>706721</v>
      </c>
      <c r="B2394" s="447" t="s">
        <v>317</v>
      </c>
      <c r="C2394" s="447" t="s">
        <v>224</v>
      </c>
      <c r="D2394" s="447" t="s">
        <v>224</v>
      </c>
      <c r="E2394" s="447" t="s">
        <v>224</v>
      </c>
      <c r="F2394" s="447" t="s">
        <v>226</v>
      </c>
      <c r="G2394" s="447" t="s">
        <v>224</v>
      </c>
      <c r="H2394" s="447" t="s">
        <v>225</v>
      </c>
      <c r="I2394" s="447" t="s">
        <v>224</v>
      </c>
      <c r="J2394" s="447" t="s">
        <v>225</v>
      </c>
      <c r="K2394" s="447" t="s">
        <v>224</v>
      </c>
      <c r="L2394" s="447" t="s">
        <v>225</v>
      </c>
      <c r="M2394" s="447" t="s">
        <v>225</v>
      </c>
      <c r="N2394" s="447" t="s">
        <v>225</v>
      </c>
    </row>
    <row r="2395" spans="1:14" x14ac:dyDescent="0.3">
      <c r="A2395" s="447">
        <v>706770</v>
      </c>
      <c r="B2395" s="447" t="s">
        <v>317</v>
      </c>
      <c r="C2395" s="447" t="s">
        <v>224</v>
      </c>
      <c r="D2395" s="447" t="s">
        <v>224</v>
      </c>
      <c r="E2395" s="447" t="s">
        <v>226</v>
      </c>
      <c r="F2395" s="447" t="s">
        <v>226</v>
      </c>
      <c r="G2395" s="447" t="s">
        <v>226</v>
      </c>
      <c r="H2395" s="447" t="s">
        <v>225</v>
      </c>
      <c r="I2395" s="447" t="s">
        <v>225</v>
      </c>
      <c r="J2395" s="447" t="s">
        <v>225</v>
      </c>
      <c r="K2395" s="447" t="s">
        <v>225</v>
      </c>
      <c r="L2395" s="447" t="s">
        <v>225</v>
      </c>
      <c r="M2395" s="447" t="s">
        <v>225</v>
      </c>
      <c r="N2395" s="447" t="s">
        <v>225</v>
      </c>
    </row>
    <row r="2396" spans="1:14" x14ac:dyDescent="0.3">
      <c r="A2396" s="447">
        <v>706792</v>
      </c>
      <c r="B2396" s="447" t="s">
        <v>317</v>
      </c>
      <c r="C2396" s="447" t="s">
        <v>224</v>
      </c>
      <c r="D2396" s="447" t="s">
        <v>224</v>
      </c>
      <c r="E2396" s="447" t="s">
        <v>224</v>
      </c>
      <c r="F2396" s="447" t="s">
        <v>224</v>
      </c>
      <c r="G2396" s="447" t="s">
        <v>224</v>
      </c>
      <c r="H2396" s="447" t="s">
        <v>226</v>
      </c>
      <c r="I2396" s="447" t="s">
        <v>225</v>
      </c>
      <c r="J2396" s="447" t="s">
        <v>225</v>
      </c>
      <c r="K2396" s="447" t="s">
        <v>225</v>
      </c>
      <c r="L2396" s="447" t="s">
        <v>225</v>
      </c>
      <c r="M2396" s="447" t="s">
        <v>226</v>
      </c>
      <c r="N2396" s="447" t="s">
        <v>224</v>
      </c>
    </row>
    <row r="2397" spans="1:14" x14ac:dyDescent="0.3">
      <c r="A2397" s="447">
        <v>706941</v>
      </c>
      <c r="B2397" s="447" t="s">
        <v>317</v>
      </c>
      <c r="C2397" s="447" t="s">
        <v>224</v>
      </c>
      <c r="D2397" s="447" t="s">
        <v>224</v>
      </c>
      <c r="E2397" s="447" t="s">
        <v>224</v>
      </c>
      <c r="F2397" s="447" t="s">
        <v>226</v>
      </c>
      <c r="G2397" s="447" t="s">
        <v>224</v>
      </c>
      <c r="H2397" s="447" t="s">
        <v>225</v>
      </c>
      <c r="I2397" s="447" t="s">
        <v>225</v>
      </c>
      <c r="J2397" s="447" t="s">
        <v>225</v>
      </c>
      <c r="K2397" s="447" t="s">
        <v>225</v>
      </c>
      <c r="L2397" s="447" t="s">
        <v>225</v>
      </c>
      <c r="M2397" s="447" t="s">
        <v>225</v>
      </c>
      <c r="N2397" s="447" t="s">
        <v>225</v>
      </c>
    </row>
    <row r="2398" spans="1:14" x14ac:dyDescent="0.3">
      <c r="A2398" s="447">
        <v>707073</v>
      </c>
      <c r="B2398" s="447" t="s">
        <v>317</v>
      </c>
      <c r="C2398" s="447" t="s">
        <v>224</v>
      </c>
      <c r="D2398" s="447" t="s">
        <v>226</v>
      </c>
      <c r="E2398" s="447" t="s">
        <v>226</v>
      </c>
      <c r="F2398" s="447" t="s">
        <v>226</v>
      </c>
      <c r="G2398" s="447" t="s">
        <v>226</v>
      </c>
      <c r="H2398" s="447" t="s">
        <v>224</v>
      </c>
      <c r="I2398" s="447" t="s">
        <v>225</v>
      </c>
      <c r="J2398" s="447" t="s">
        <v>225</v>
      </c>
      <c r="K2398" s="447" t="s">
        <v>225</v>
      </c>
      <c r="L2398" s="447" t="s">
        <v>225</v>
      </c>
      <c r="M2398" s="447" t="s">
        <v>225</v>
      </c>
      <c r="N2398" s="447" t="s">
        <v>225</v>
      </c>
    </row>
    <row r="2399" spans="1:14" x14ac:dyDescent="0.3">
      <c r="A2399" s="447">
        <v>707130</v>
      </c>
      <c r="B2399" s="447" t="s">
        <v>317</v>
      </c>
      <c r="C2399" s="447" t="s">
        <v>224</v>
      </c>
      <c r="D2399" s="447" t="s">
        <v>226</v>
      </c>
      <c r="E2399" s="447" t="s">
        <v>226</v>
      </c>
      <c r="F2399" s="447" t="s">
        <v>226</v>
      </c>
      <c r="G2399" s="447" t="s">
        <v>224</v>
      </c>
      <c r="H2399" s="447" t="s">
        <v>226</v>
      </c>
      <c r="I2399" s="447" t="s">
        <v>226</v>
      </c>
      <c r="J2399" s="447" t="s">
        <v>224</v>
      </c>
      <c r="K2399" s="447" t="s">
        <v>226</v>
      </c>
      <c r="L2399" s="447" t="s">
        <v>226</v>
      </c>
      <c r="M2399" s="447" t="s">
        <v>226</v>
      </c>
      <c r="N2399" s="447" t="s">
        <v>226</v>
      </c>
    </row>
    <row r="2400" spans="1:14" x14ac:dyDescent="0.3">
      <c r="A2400" s="447">
        <v>705998</v>
      </c>
      <c r="B2400" s="447" t="s">
        <v>317</v>
      </c>
      <c r="C2400" s="447" t="s">
        <v>224</v>
      </c>
      <c r="D2400" s="447" t="s">
        <v>224</v>
      </c>
      <c r="E2400" s="447" t="s">
        <v>224</v>
      </c>
      <c r="F2400" s="447" t="s">
        <v>226</v>
      </c>
      <c r="G2400" s="447" t="s">
        <v>226</v>
      </c>
      <c r="J2400" s="447" t="s">
        <v>225</v>
      </c>
      <c r="K2400" s="447" t="s">
        <v>225</v>
      </c>
    </row>
    <row r="2401" spans="1:14" x14ac:dyDescent="0.3">
      <c r="A2401" s="447">
        <v>706923</v>
      </c>
      <c r="B2401" s="447" t="s">
        <v>317</v>
      </c>
      <c r="C2401" s="447" t="s">
        <v>224</v>
      </c>
      <c r="F2401" s="447" t="s">
        <v>224</v>
      </c>
      <c r="G2401" s="447" t="s">
        <v>224</v>
      </c>
    </row>
    <row r="2402" spans="1:14" x14ac:dyDescent="0.3">
      <c r="A2402" s="447">
        <v>703213</v>
      </c>
      <c r="B2402" s="447" t="s">
        <v>317</v>
      </c>
      <c r="C2402" s="447" t="s">
        <v>224</v>
      </c>
      <c r="D2402" s="447" t="s">
        <v>224</v>
      </c>
      <c r="E2402" s="447" t="s">
        <v>224</v>
      </c>
      <c r="F2402" s="447" t="s">
        <v>224</v>
      </c>
      <c r="G2402" s="447" t="s">
        <v>225</v>
      </c>
      <c r="H2402" s="447" t="s">
        <v>224</v>
      </c>
      <c r="I2402" s="447" t="s">
        <v>226</v>
      </c>
      <c r="J2402" s="447" t="s">
        <v>225</v>
      </c>
      <c r="K2402" s="447" t="s">
        <v>225</v>
      </c>
      <c r="L2402" s="447" t="s">
        <v>225</v>
      </c>
      <c r="M2402" s="447" t="s">
        <v>224</v>
      </c>
      <c r="N2402" s="447" t="s">
        <v>224</v>
      </c>
    </row>
    <row r="2403" spans="1:14" x14ac:dyDescent="0.3">
      <c r="A2403" s="447">
        <v>705300</v>
      </c>
      <c r="B2403" s="447" t="s">
        <v>317</v>
      </c>
      <c r="C2403" s="447" t="s">
        <v>224</v>
      </c>
      <c r="D2403" s="447" t="s">
        <v>224</v>
      </c>
      <c r="E2403" s="447" t="s">
        <v>226</v>
      </c>
      <c r="F2403" s="447" t="s">
        <v>224</v>
      </c>
      <c r="G2403" s="447" t="s">
        <v>224</v>
      </c>
      <c r="H2403" s="447" t="s">
        <v>226</v>
      </c>
      <c r="I2403" s="447" t="s">
        <v>225</v>
      </c>
      <c r="J2403" s="447" t="s">
        <v>225</v>
      </c>
      <c r="K2403" s="447" t="s">
        <v>225</v>
      </c>
      <c r="L2403" s="447" t="s">
        <v>224</v>
      </c>
      <c r="M2403" s="447" t="s">
        <v>224</v>
      </c>
      <c r="N2403" s="447" t="s">
        <v>225</v>
      </c>
    </row>
    <row r="2404" spans="1:14" x14ac:dyDescent="0.3">
      <c r="A2404" s="447">
        <v>705306</v>
      </c>
      <c r="B2404" s="447" t="s">
        <v>317</v>
      </c>
      <c r="C2404" s="447" t="s">
        <v>224</v>
      </c>
      <c r="D2404" s="447" t="s">
        <v>225</v>
      </c>
      <c r="E2404" s="447" t="s">
        <v>224</v>
      </c>
      <c r="F2404" s="447" t="s">
        <v>225</v>
      </c>
      <c r="G2404" s="447" t="s">
        <v>224</v>
      </c>
      <c r="H2404" s="447" t="s">
        <v>225</v>
      </c>
      <c r="I2404" s="447" t="s">
        <v>225</v>
      </c>
      <c r="J2404" s="447" t="s">
        <v>225</v>
      </c>
      <c r="K2404" s="447" t="s">
        <v>225</v>
      </c>
      <c r="L2404" s="447" t="s">
        <v>225</v>
      </c>
      <c r="M2404" s="447" t="s">
        <v>226</v>
      </c>
      <c r="N2404" s="447" t="s">
        <v>225</v>
      </c>
    </row>
    <row r="2405" spans="1:14" x14ac:dyDescent="0.3">
      <c r="A2405" s="447">
        <v>705497</v>
      </c>
      <c r="B2405" s="447" t="s">
        <v>317</v>
      </c>
      <c r="C2405" s="447" t="s">
        <v>224</v>
      </c>
      <c r="D2405" s="447" t="s">
        <v>225</v>
      </c>
      <c r="E2405" s="447" t="s">
        <v>224</v>
      </c>
      <c r="F2405" s="447" t="s">
        <v>225</v>
      </c>
      <c r="G2405" s="447" t="s">
        <v>224</v>
      </c>
      <c r="H2405" s="447" t="s">
        <v>225</v>
      </c>
      <c r="I2405" s="447" t="s">
        <v>225</v>
      </c>
      <c r="J2405" s="447" t="s">
        <v>225</v>
      </c>
      <c r="K2405" s="447" t="s">
        <v>225</v>
      </c>
      <c r="L2405" s="447" t="s">
        <v>225</v>
      </c>
      <c r="M2405" s="447" t="s">
        <v>225</v>
      </c>
      <c r="N2405" s="447" t="s">
        <v>225</v>
      </c>
    </row>
    <row r="2406" spans="1:14" x14ac:dyDescent="0.3">
      <c r="A2406" s="447">
        <v>706052</v>
      </c>
      <c r="B2406" s="447" t="s">
        <v>317</v>
      </c>
      <c r="C2406" s="447" t="s">
        <v>224</v>
      </c>
      <c r="D2406" s="447" t="s">
        <v>225</v>
      </c>
      <c r="E2406" s="447" t="s">
        <v>224</v>
      </c>
      <c r="F2406" s="447" t="s">
        <v>225</v>
      </c>
      <c r="G2406" s="447" t="s">
        <v>225</v>
      </c>
      <c r="H2406" s="447" t="s">
        <v>225</v>
      </c>
      <c r="I2406" s="447" t="s">
        <v>225</v>
      </c>
      <c r="J2406" s="447" t="s">
        <v>225</v>
      </c>
      <c r="K2406" s="447" t="s">
        <v>225</v>
      </c>
      <c r="L2406" s="447" t="s">
        <v>225</v>
      </c>
      <c r="M2406" s="447" t="s">
        <v>225</v>
      </c>
      <c r="N2406" s="447" t="s">
        <v>225</v>
      </c>
    </row>
    <row r="2407" spans="1:14" x14ac:dyDescent="0.3">
      <c r="A2407" s="447">
        <v>706516</v>
      </c>
      <c r="B2407" s="447" t="s">
        <v>317</v>
      </c>
      <c r="C2407" s="447" t="s">
        <v>224</v>
      </c>
      <c r="D2407" s="447" t="s">
        <v>224</v>
      </c>
      <c r="E2407" s="447" t="s">
        <v>224</v>
      </c>
      <c r="F2407" s="447" t="s">
        <v>226</v>
      </c>
      <c r="G2407" s="447" t="s">
        <v>224</v>
      </c>
      <c r="H2407" s="447" t="s">
        <v>226</v>
      </c>
      <c r="I2407" s="447" t="s">
        <v>226</v>
      </c>
      <c r="J2407" s="447" t="s">
        <v>225</v>
      </c>
      <c r="K2407" s="447" t="s">
        <v>225</v>
      </c>
      <c r="L2407" s="447" t="s">
        <v>226</v>
      </c>
      <c r="M2407" s="447" t="s">
        <v>226</v>
      </c>
      <c r="N2407" s="447" t="s">
        <v>225</v>
      </c>
    </row>
    <row r="2408" spans="1:14" x14ac:dyDescent="0.3">
      <c r="A2408" s="447">
        <v>706387</v>
      </c>
      <c r="B2408" s="447" t="s">
        <v>317</v>
      </c>
      <c r="C2408" s="447" t="s">
        <v>224</v>
      </c>
      <c r="D2408" s="447" t="s">
        <v>224</v>
      </c>
      <c r="E2408" s="447" t="s">
        <v>224</v>
      </c>
      <c r="F2408" s="447" t="s">
        <v>226</v>
      </c>
      <c r="G2408" s="447" t="s">
        <v>224</v>
      </c>
      <c r="H2408" s="447" t="s">
        <v>224</v>
      </c>
      <c r="I2408" s="447" t="s">
        <v>224</v>
      </c>
      <c r="J2408" s="447" t="s">
        <v>224</v>
      </c>
      <c r="K2408" s="447" t="s">
        <v>224</v>
      </c>
      <c r="L2408" s="447" t="s">
        <v>224</v>
      </c>
      <c r="M2408" s="447" t="s">
        <v>224</v>
      </c>
      <c r="N2408" s="447" t="s">
        <v>224</v>
      </c>
    </row>
    <row r="2409" spans="1:14" x14ac:dyDescent="0.3">
      <c r="A2409" s="447">
        <v>706740</v>
      </c>
      <c r="B2409" s="447" t="s">
        <v>317</v>
      </c>
      <c r="C2409" s="447" t="s">
        <v>224</v>
      </c>
      <c r="D2409" s="447" t="s">
        <v>226</v>
      </c>
      <c r="E2409" s="447" t="s">
        <v>224</v>
      </c>
      <c r="F2409" s="447" t="s">
        <v>224</v>
      </c>
      <c r="G2409" s="447" t="s">
        <v>224</v>
      </c>
      <c r="H2409" s="447" t="s">
        <v>225</v>
      </c>
      <c r="I2409" s="447" t="s">
        <v>224</v>
      </c>
      <c r="J2409" s="447" t="s">
        <v>224</v>
      </c>
      <c r="K2409" s="447" t="s">
        <v>224</v>
      </c>
      <c r="L2409" s="447" t="s">
        <v>224</v>
      </c>
      <c r="M2409" s="447" t="s">
        <v>224</v>
      </c>
      <c r="N2409" s="447" t="s">
        <v>225</v>
      </c>
    </row>
    <row r="2410" spans="1:14" x14ac:dyDescent="0.3">
      <c r="A2410" s="447">
        <v>706371</v>
      </c>
      <c r="B2410" s="447" t="s">
        <v>317</v>
      </c>
      <c r="C2410" s="447" t="s">
        <v>224</v>
      </c>
      <c r="D2410" s="447" t="s">
        <v>225</v>
      </c>
      <c r="E2410" s="447" t="s">
        <v>224</v>
      </c>
      <c r="F2410" s="447" t="s">
        <v>224</v>
      </c>
      <c r="G2410" s="447" t="s">
        <v>224</v>
      </c>
      <c r="H2410" s="447" t="s">
        <v>224</v>
      </c>
      <c r="I2410" s="447" t="s">
        <v>226</v>
      </c>
      <c r="J2410" s="447" t="s">
        <v>226</v>
      </c>
      <c r="K2410" s="447" t="s">
        <v>226</v>
      </c>
      <c r="L2410" s="447" t="s">
        <v>226</v>
      </c>
      <c r="M2410" s="447" t="s">
        <v>225</v>
      </c>
      <c r="N2410" s="447" t="s">
        <v>225</v>
      </c>
    </row>
    <row r="2411" spans="1:14" x14ac:dyDescent="0.3">
      <c r="A2411" s="447">
        <v>706674</v>
      </c>
      <c r="B2411" s="447" t="s">
        <v>317</v>
      </c>
      <c r="C2411" s="447" t="s">
        <v>224</v>
      </c>
      <c r="D2411" s="447" t="s">
        <v>224</v>
      </c>
      <c r="E2411" s="447" t="s">
        <v>224</v>
      </c>
      <c r="F2411" s="447" t="s">
        <v>226</v>
      </c>
      <c r="G2411" s="447" t="s">
        <v>226</v>
      </c>
      <c r="H2411" s="447" t="s">
        <v>226</v>
      </c>
      <c r="I2411" s="447" t="s">
        <v>224</v>
      </c>
      <c r="J2411" s="447" t="s">
        <v>225</v>
      </c>
      <c r="K2411" s="447" t="s">
        <v>225</v>
      </c>
      <c r="L2411" s="447" t="s">
        <v>225</v>
      </c>
      <c r="M2411" s="447" t="s">
        <v>225</v>
      </c>
      <c r="N2411" s="447" t="s">
        <v>224</v>
      </c>
    </row>
    <row r="2412" spans="1:14" x14ac:dyDescent="0.3">
      <c r="A2412" s="447">
        <v>706271</v>
      </c>
      <c r="B2412" s="447" t="s">
        <v>317</v>
      </c>
      <c r="C2412" s="447" t="s">
        <v>224</v>
      </c>
      <c r="D2412" s="447" t="s">
        <v>226</v>
      </c>
      <c r="E2412" s="447" t="s">
        <v>225</v>
      </c>
      <c r="F2412" s="447" t="s">
        <v>224</v>
      </c>
      <c r="G2412" s="447" t="s">
        <v>224</v>
      </c>
      <c r="H2412" s="447" t="s">
        <v>224</v>
      </c>
      <c r="I2412" s="447" t="s">
        <v>225</v>
      </c>
      <c r="J2412" s="447" t="s">
        <v>225</v>
      </c>
      <c r="K2412" s="447" t="s">
        <v>225</v>
      </c>
      <c r="L2412" s="447" t="s">
        <v>225</v>
      </c>
      <c r="M2412" s="447" t="s">
        <v>225</v>
      </c>
      <c r="N2412" s="447" t="s">
        <v>225</v>
      </c>
    </row>
    <row r="2413" spans="1:14" x14ac:dyDescent="0.3">
      <c r="A2413" s="447">
        <v>706701</v>
      </c>
      <c r="B2413" s="447" t="s">
        <v>317</v>
      </c>
      <c r="C2413" s="447" t="s">
        <v>224</v>
      </c>
      <c r="D2413" s="447" t="s">
        <v>224</v>
      </c>
      <c r="E2413" s="447" t="s">
        <v>226</v>
      </c>
      <c r="F2413" s="447" t="s">
        <v>225</v>
      </c>
      <c r="G2413" s="447" t="s">
        <v>225</v>
      </c>
      <c r="H2413" s="447" t="s">
        <v>225</v>
      </c>
      <c r="I2413" s="447" t="s">
        <v>224</v>
      </c>
      <c r="J2413" s="447" t="s">
        <v>224</v>
      </c>
      <c r="K2413" s="447" t="s">
        <v>224</v>
      </c>
      <c r="L2413" s="447" t="s">
        <v>225</v>
      </c>
      <c r="M2413" s="447" t="s">
        <v>225</v>
      </c>
      <c r="N2413" s="447" t="s">
        <v>226</v>
      </c>
    </row>
    <row r="2414" spans="1:14" x14ac:dyDescent="0.3">
      <c r="A2414" s="447">
        <v>706491</v>
      </c>
      <c r="B2414" s="447" t="s">
        <v>317</v>
      </c>
      <c r="C2414" s="447" t="s">
        <v>224</v>
      </c>
      <c r="D2414" s="447" t="s">
        <v>224</v>
      </c>
      <c r="E2414" s="447" t="s">
        <v>224</v>
      </c>
      <c r="F2414" s="447" t="s">
        <v>226</v>
      </c>
      <c r="G2414" s="447" t="s">
        <v>224</v>
      </c>
      <c r="H2414" s="447" t="s">
        <v>226</v>
      </c>
      <c r="I2414" s="447" t="s">
        <v>224</v>
      </c>
      <c r="J2414" s="447" t="s">
        <v>226</v>
      </c>
      <c r="K2414" s="447" t="s">
        <v>226</v>
      </c>
      <c r="L2414" s="447" t="s">
        <v>224</v>
      </c>
      <c r="M2414" s="447" t="s">
        <v>226</v>
      </c>
      <c r="N2414" s="447" t="s">
        <v>226</v>
      </c>
    </row>
    <row r="2415" spans="1:14" x14ac:dyDescent="0.3">
      <c r="A2415" s="447">
        <v>706228</v>
      </c>
      <c r="B2415" s="447" t="s">
        <v>317</v>
      </c>
      <c r="C2415" s="447" t="s">
        <v>224</v>
      </c>
      <c r="D2415" s="447" t="s">
        <v>224</v>
      </c>
      <c r="E2415" s="447" t="s">
        <v>224</v>
      </c>
      <c r="F2415" s="447" t="s">
        <v>224</v>
      </c>
      <c r="G2415" s="447" t="s">
        <v>224</v>
      </c>
      <c r="H2415" s="447" t="s">
        <v>224</v>
      </c>
      <c r="I2415" s="447" t="s">
        <v>226</v>
      </c>
      <c r="J2415" s="447" t="s">
        <v>225</v>
      </c>
      <c r="K2415" s="447" t="s">
        <v>225</v>
      </c>
      <c r="L2415" s="447" t="s">
        <v>225</v>
      </c>
      <c r="M2415" s="447" t="s">
        <v>226</v>
      </c>
      <c r="N2415" s="447" t="s">
        <v>225</v>
      </c>
    </row>
    <row r="2416" spans="1:14" x14ac:dyDescent="0.3">
      <c r="A2416" s="447">
        <v>706288</v>
      </c>
      <c r="B2416" s="447" t="s">
        <v>317</v>
      </c>
      <c r="C2416" s="447" t="s">
        <v>224</v>
      </c>
      <c r="D2416" s="447" t="s">
        <v>224</v>
      </c>
      <c r="E2416" s="447" t="s">
        <v>224</v>
      </c>
      <c r="F2416" s="447" t="s">
        <v>226</v>
      </c>
      <c r="G2416" s="447" t="s">
        <v>225</v>
      </c>
      <c r="H2416" s="447" t="s">
        <v>226</v>
      </c>
      <c r="I2416" s="447" t="s">
        <v>225</v>
      </c>
      <c r="J2416" s="447" t="s">
        <v>225</v>
      </c>
      <c r="K2416" s="447" t="s">
        <v>226</v>
      </c>
      <c r="L2416" s="447" t="s">
        <v>225</v>
      </c>
      <c r="M2416" s="447" t="s">
        <v>226</v>
      </c>
      <c r="N2416" s="447" t="s">
        <v>226</v>
      </c>
    </row>
    <row r="2417" spans="1:14" x14ac:dyDescent="0.3">
      <c r="A2417" s="447">
        <v>700389</v>
      </c>
      <c r="B2417" s="447" t="s">
        <v>317</v>
      </c>
      <c r="C2417" s="447" t="s">
        <v>224</v>
      </c>
      <c r="D2417" s="447" t="s">
        <v>224</v>
      </c>
      <c r="E2417" s="447" t="s">
        <v>224</v>
      </c>
      <c r="F2417" s="447" t="s">
        <v>224</v>
      </c>
      <c r="G2417" s="447" t="s">
        <v>226</v>
      </c>
      <c r="H2417" s="447" t="s">
        <v>224</v>
      </c>
      <c r="I2417" s="447" t="s">
        <v>224</v>
      </c>
      <c r="J2417" s="447" t="s">
        <v>224</v>
      </c>
      <c r="K2417" s="447" t="s">
        <v>226</v>
      </c>
      <c r="L2417" s="447" t="s">
        <v>224</v>
      </c>
      <c r="M2417" s="447" t="s">
        <v>224</v>
      </c>
      <c r="N2417" s="447" t="s">
        <v>226</v>
      </c>
    </row>
    <row r="2418" spans="1:14" x14ac:dyDescent="0.3">
      <c r="A2418" s="447">
        <v>706183</v>
      </c>
      <c r="B2418" s="447" t="s">
        <v>317</v>
      </c>
      <c r="C2418" s="447" t="s">
        <v>224</v>
      </c>
      <c r="D2418" s="447" t="s">
        <v>224</v>
      </c>
      <c r="E2418" s="447" t="s">
        <v>226</v>
      </c>
      <c r="F2418" s="447" t="s">
        <v>226</v>
      </c>
      <c r="G2418" s="447" t="s">
        <v>226</v>
      </c>
      <c r="H2418" s="447" t="s">
        <v>226</v>
      </c>
      <c r="I2418" s="447" t="s">
        <v>226</v>
      </c>
      <c r="J2418" s="447" t="s">
        <v>226</v>
      </c>
      <c r="K2418" s="447" t="s">
        <v>226</v>
      </c>
      <c r="L2418" s="447" t="s">
        <v>226</v>
      </c>
      <c r="M2418" s="447" t="s">
        <v>226</v>
      </c>
      <c r="N2418" s="447" t="s">
        <v>225</v>
      </c>
    </row>
    <row r="2419" spans="1:14" x14ac:dyDescent="0.3">
      <c r="A2419" s="447">
        <v>706616</v>
      </c>
      <c r="B2419" s="447" t="s">
        <v>317</v>
      </c>
      <c r="C2419" s="447" t="s">
        <v>224</v>
      </c>
      <c r="D2419" s="447" t="s">
        <v>225</v>
      </c>
      <c r="E2419" s="447" t="s">
        <v>225</v>
      </c>
      <c r="F2419" s="447" t="s">
        <v>225</v>
      </c>
      <c r="G2419" s="447" t="s">
        <v>224</v>
      </c>
      <c r="H2419" s="447" t="s">
        <v>225</v>
      </c>
      <c r="I2419" s="447" t="s">
        <v>225</v>
      </c>
      <c r="J2419" s="447" t="s">
        <v>225</v>
      </c>
      <c r="K2419" s="447" t="s">
        <v>225</v>
      </c>
      <c r="L2419" s="447" t="s">
        <v>225</v>
      </c>
      <c r="M2419" s="447" t="s">
        <v>225</v>
      </c>
      <c r="N2419" s="447" t="s">
        <v>225</v>
      </c>
    </row>
    <row r="2420" spans="1:14" x14ac:dyDescent="0.3">
      <c r="A2420" s="447">
        <v>706251</v>
      </c>
      <c r="B2420" s="447" t="s">
        <v>317</v>
      </c>
      <c r="C2420" s="447" t="s">
        <v>224</v>
      </c>
      <c r="D2420" s="447" t="s">
        <v>224</v>
      </c>
      <c r="E2420" s="447" t="s">
        <v>226</v>
      </c>
      <c r="F2420" s="447" t="s">
        <v>226</v>
      </c>
      <c r="G2420" s="447" t="s">
        <v>224</v>
      </c>
      <c r="H2420" s="447" t="s">
        <v>225</v>
      </c>
      <c r="I2420" s="447" t="s">
        <v>225</v>
      </c>
      <c r="J2420" s="447" t="s">
        <v>225</v>
      </c>
      <c r="K2420" s="447" t="s">
        <v>225</v>
      </c>
      <c r="L2420" s="447" t="s">
        <v>225</v>
      </c>
      <c r="M2420" s="447" t="s">
        <v>225</v>
      </c>
      <c r="N2420" s="447" t="s">
        <v>225</v>
      </c>
    </row>
    <row r="2421" spans="1:14" x14ac:dyDescent="0.3">
      <c r="A2421" s="447">
        <v>706573</v>
      </c>
      <c r="B2421" s="447" t="s">
        <v>317</v>
      </c>
      <c r="C2421" s="447" t="s">
        <v>224</v>
      </c>
      <c r="D2421" s="447" t="s">
        <v>226</v>
      </c>
      <c r="E2421" s="447" t="s">
        <v>224</v>
      </c>
      <c r="F2421" s="447" t="s">
        <v>226</v>
      </c>
      <c r="G2421" s="447" t="s">
        <v>224</v>
      </c>
      <c r="H2421" s="447" t="s">
        <v>224</v>
      </c>
      <c r="I2421" s="447" t="s">
        <v>224</v>
      </c>
      <c r="J2421" s="447" t="s">
        <v>224</v>
      </c>
      <c r="K2421" s="447" t="s">
        <v>224</v>
      </c>
      <c r="L2421" s="447" t="s">
        <v>224</v>
      </c>
      <c r="M2421" s="447" t="s">
        <v>224</v>
      </c>
      <c r="N2421" s="447" t="s">
        <v>224</v>
      </c>
    </row>
    <row r="2422" spans="1:14" x14ac:dyDescent="0.3">
      <c r="A2422" s="447">
        <v>706508</v>
      </c>
      <c r="B2422" s="447" t="s">
        <v>317</v>
      </c>
      <c r="C2422" s="447" t="s">
        <v>224</v>
      </c>
      <c r="D2422" s="447" t="s">
        <v>224</v>
      </c>
      <c r="E2422" s="447" t="s">
        <v>224</v>
      </c>
      <c r="F2422" s="447" t="s">
        <v>224</v>
      </c>
      <c r="G2422" s="447" t="s">
        <v>224</v>
      </c>
      <c r="H2422" s="447" t="s">
        <v>225</v>
      </c>
      <c r="I2422" s="447" t="s">
        <v>226</v>
      </c>
      <c r="J2422" s="447" t="s">
        <v>226</v>
      </c>
      <c r="K2422" s="447" t="s">
        <v>226</v>
      </c>
      <c r="L2422" s="447" t="s">
        <v>226</v>
      </c>
      <c r="M2422" s="447" t="s">
        <v>226</v>
      </c>
      <c r="N2422" s="447" t="s">
        <v>225</v>
      </c>
    </row>
    <row r="2423" spans="1:14" x14ac:dyDescent="0.3">
      <c r="A2423" s="447">
        <v>706180</v>
      </c>
      <c r="B2423" s="447" t="s">
        <v>317</v>
      </c>
      <c r="C2423" s="447" t="s">
        <v>224</v>
      </c>
      <c r="D2423" s="447" t="s">
        <v>224</v>
      </c>
      <c r="E2423" s="447" t="s">
        <v>224</v>
      </c>
      <c r="F2423" s="447" t="s">
        <v>224</v>
      </c>
      <c r="G2423" s="447" t="s">
        <v>224</v>
      </c>
      <c r="H2423" s="447" t="s">
        <v>224</v>
      </c>
      <c r="I2423" s="447" t="s">
        <v>226</v>
      </c>
      <c r="J2423" s="447" t="s">
        <v>225</v>
      </c>
      <c r="K2423" s="447" t="s">
        <v>226</v>
      </c>
      <c r="L2423" s="447" t="s">
        <v>225</v>
      </c>
      <c r="M2423" s="447" t="s">
        <v>226</v>
      </c>
      <c r="N2423" s="447" t="s">
        <v>225</v>
      </c>
    </row>
    <row r="2424" spans="1:14" x14ac:dyDescent="0.3">
      <c r="A2424" s="447">
        <v>706390</v>
      </c>
      <c r="B2424" s="447" t="s">
        <v>317</v>
      </c>
      <c r="C2424" s="447" t="s">
        <v>224</v>
      </c>
      <c r="D2424" s="447" t="s">
        <v>226</v>
      </c>
      <c r="E2424" s="447" t="s">
        <v>224</v>
      </c>
      <c r="F2424" s="447" t="s">
        <v>226</v>
      </c>
      <c r="G2424" s="447" t="s">
        <v>224</v>
      </c>
      <c r="H2424" s="447" t="s">
        <v>224</v>
      </c>
      <c r="I2424" s="447" t="s">
        <v>226</v>
      </c>
      <c r="J2424" s="447" t="s">
        <v>225</v>
      </c>
      <c r="K2424" s="447" t="s">
        <v>225</v>
      </c>
      <c r="L2424" s="447" t="s">
        <v>225</v>
      </c>
      <c r="M2424" s="447" t="s">
        <v>226</v>
      </c>
      <c r="N2424" s="447" t="s">
        <v>226</v>
      </c>
    </row>
    <row r="2425" spans="1:14" x14ac:dyDescent="0.3">
      <c r="A2425" s="447">
        <v>706463</v>
      </c>
      <c r="B2425" s="447" t="s">
        <v>317</v>
      </c>
      <c r="C2425" s="447" t="s">
        <v>224</v>
      </c>
      <c r="D2425" s="447" t="s">
        <v>226</v>
      </c>
      <c r="E2425" s="447" t="s">
        <v>224</v>
      </c>
      <c r="F2425" s="447" t="s">
        <v>224</v>
      </c>
      <c r="G2425" s="447" t="s">
        <v>224</v>
      </c>
      <c r="H2425" s="447" t="s">
        <v>224</v>
      </c>
      <c r="I2425" s="447" t="s">
        <v>225</v>
      </c>
      <c r="J2425" s="447" t="s">
        <v>225</v>
      </c>
      <c r="K2425" s="447" t="s">
        <v>225</v>
      </c>
      <c r="L2425" s="447" t="s">
        <v>225</v>
      </c>
      <c r="M2425" s="447" t="s">
        <v>225</v>
      </c>
      <c r="N2425" s="447" t="s">
        <v>225</v>
      </c>
    </row>
    <row r="2426" spans="1:14" x14ac:dyDescent="0.3">
      <c r="A2426" s="447">
        <v>706709</v>
      </c>
      <c r="B2426" s="447" t="s">
        <v>317</v>
      </c>
      <c r="C2426" s="447" t="s">
        <v>224</v>
      </c>
      <c r="D2426" s="447" t="s">
        <v>224</v>
      </c>
      <c r="E2426" s="447" t="s">
        <v>224</v>
      </c>
      <c r="F2426" s="447" t="s">
        <v>226</v>
      </c>
      <c r="G2426" s="447" t="s">
        <v>226</v>
      </c>
      <c r="H2426" s="447" t="s">
        <v>225</v>
      </c>
      <c r="I2426" s="447" t="s">
        <v>226</v>
      </c>
      <c r="J2426" s="447" t="s">
        <v>224</v>
      </c>
      <c r="K2426" s="447" t="s">
        <v>226</v>
      </c>
      <c r="L2426" s="447" t="s">
        <v>226</v>
      </c>
      <c r="M2426" s="447" t="s">
        <v>226</v>
      </c>
      <c r="N2426" s="447" t="s">
        <v>226</v>
      </c>
    </row>
    <row r="2427" spans="1:14" x14ac:dyDescent="0.3">
      <c r="A2427" s="447">
        <v>706299</v>
      </c>
      <c r="B2427" s="447" t="s">
        <v>317</v>
      </c>
      <c r="C2427" s="447" t="s">
        <v>224</v>
      </c>
      <c r="D2427" s="447" t="s">
        <v>226</v>
      </c>
      <c r="E2427" s="447" t="s">
        <v>226</v>
      </c>
      <c r="F2427" s="447" t="s">
        <v>226</v>
      </c>
      <c r="G2427" s="447" t="s">
        <v>224</v>
      </c>
      <c r="H2427" s="447" t="s">
        <v>224</v>
      </c>
      <c r="I2427" s="447" t="s">
        <v>225</v>
      </c>
      <c r="J2427" s="447" t="s">
        <v>225</v>
      </c>
      <c r="K2427" s="447" t="s">
        <v>225</v>
      </c>
      <c r="L2427" s="447" t="s">
        <v>224</v>
      </c>
      <c r="M2427" s="447" t="s">
        <v>225</v>
      </c>
      <c r="N2427" s="447" t="s">
        <v>226</v>
      </c>
    </row>
    <row r="2428" spans="1:14" x14ac:dyDescent="0.3">
      <c r="A2428" s="447">
        <v>706628</v>
      </c>
      <c r="B2428" s="447" t="s">
        <v>317</v>
      </c>
      <c r="C2428" s="447" t="s">
        <v>224</v>
      </c>
      <c r="D2428" s="447" t="s">
        <v>226</v>
      </c>
      <c r="E2428" s="447" t="s">
        <v>224</v>
      </c>
      <c r="F2428" s="447" t="s">
        <v>226</v>
      </c>
      <c r="G2428" s="447" t="s">
        <v>224</v>
      </c>
      <c r="H2428" s="447" t="s">
        <v>226</v>
      </c>
      <c r="I2428" s="447" t="s">
        <v>224</v>
      </c>
      <c r="J2428" s="447" t="s">
        <v>226</v>
      </c>
      <c r="K2428" s="447" t="s">
        <v>224</v>
      </c>
      <c r="L2428" s="447" t="s">
        <v>224</v>
      </c>
      <c r="M2428" s="447" t="s">
        <v>224</v>
      </c>
      <c r="N2428" s="447" t="s">
        <v>226</v>
      </c>
    </row>
    <row r="2429" spans="1:14" x14ac:dyDescent="0.3">
      <c r="A2429" s="447">
        <v>706698</v>
      </c>
      <c r="B2429" s="447" t="s">
        <v>317</v>
      </c>
      <c r="C2429" s="447" t="s">
        <v>224</v>
      </c>
      <c r="D2429" s="447" t="s">
        <v>224</v>
      </c>
      <c r="E2429" s="447" t="s">
        <v>226</v>
      </c>
      <c r="F2429" s="447" t="s">
        <v>225</v>
      </c>
      <c r="G2429" s="447" t="s">
        <v>225</v>
      </c>
      <c r="H2429" s="447" t="s">
        <v>225</v>
      </c>
      <c r="I2429" s="447" t="s">
        <v>225</v>
      </c>
      <c r="J2429" s="447" t="s">
        <v>225</v>
      </c>
      <c r="K2429" s="447" t="s">
        <v>225</v>
      </c>
      <c r="L2429" s="447" t="s">
        <v>225</v>
      </c>
      <c r="M2429" s="447" t="s">
        <v>225</v>
      </c>
      <c r="N2429" s="447" t="s">
        <v>225</v>
      </c>
    </row>
    <row r="2430" spans="1:14" x14ac:dyDescent="0.3">
      <c r="A2430" s="447">
        <v>705602</v>
      </c>
      <c r="B2430" s="447" t="s">
        <v>317</v>
      </c>
      <c r="C2430" s="447" t="s">
        <v>224</v>
      </c>
      <c r="D2430" s="447" t="s">
        <v>226</v>
      </c>
      <c r="E2430" s="447" t="s">
        <v>226</v>
      </c>
      <c r="F2430" s="447" t="s">
        <v>226</v>
      </c>
      <c r="G2430" s="447" t="s">
        <v>226</v>
      </c>
      <c r="H2430" s="447" t="s">
        <v>226</v>
      </c>
      <c r="I2430" s="447" t="s">
        <v>226</v>
      </c>
      <c r="J2430" s="447" t="s">
        <v>226</v>
      </c>
      <c r="K2430" s="447" t="s">
        <v>226</v>
      </c>
      <c r="L2430" s="447" t="s">
        <v>225</v>
      </c>
      <c r="M2430" s="447" t="s">
        <v>226</v>
      </c>
      <c r="N2430" s="447" t="s">
        <v>226</v>
      </c>
    </row>
    <row r="2431" spans="1:14" x14ac:dyDescent="0.3">
      <c r="A2431" s="447">
        <v>706445</v>
      </c>
      <c r="B2431" s="447" t="s">
        <v>317</v>
      </c>
      <c r="C2431" s="447" t="s">
        <v>224</v>
      </c>
      <c r="D2431" s="447" t="s">
        <v>224</v>
      </c>
      <c r="E2431" s="447" t="s">
        <v>225</v>
      </c>
      <c r="F2431" s="447" t="s">
        <v>226</v>
      </c>
      <c r="G2431" s="447" t="s">
        <v>226</v>
      </c>
      <c r="H2431" s="447" t="s">
        <v>226</v>
      </c>
      <c r="I2431" s="447" t="s">
        <v>226</v>
      </c>
      <c r="J2431" s="447" t="s">
        <v>226</v>
      </c>
      <c r="K2431" s="447" t="s">
        <v>226</v>
      </c>
      <c r="L2431" s="447" t="s">
        <v>226</v>
      </c>
      <c r="M2431" s="447" t="s">
        <v>225</v>
      </c>
      <c r="N2431" s="447" t="s">
        <v>225</v>
      </c>
    </row>
    <row r="2432" spans="1:14" x14ac:dyDescent="0.3">
      <c r="A2432" s="447">
        <v>706181</v>
      </c>
      <c r="B2432" s="447" t="s">
        <v>317</v>
      </c>
      <c r="C2432" s="447" t="s">
        <v>224</v>
      </c>
      <c r="D2432" s="447" t="s">
        <v>224</v>
      </c>
      <c r="E2432" s="447" t="s">
        <v>224</v>
      </c>
      <c r="F2432" s="447" t="s">
        <v>224</v>
      </c>
      <c r="G2432" s="447" t="s">
        <v>224</v>
      </c>
      <c r="H2432" s="447" t="s">
        <v>224</v>
      </c>
      <c r="I2432" s="447" t="s">
        <v>225</v>
      </c>
      <c r="J2432" s="447" t="s">
        <v>225</v>
      </c>
      <c r="K2432" s="447" t="s">
        <v>225</v>
      </c>
      <c r="L2432" s="447" t="s">
        <v>225</v>
      </c>
      <c r="M2432" s="447" t="s">
        <v>225</v>
      </c>
      <c r="N2432" s="447" t="s">
        <v>225</v>
      </c>
    </row>
    <row r="2433" spans="1:14" x14ac:dyDescent="0.3">
      <c r="A2433" s="447">
        <v>704777</v>
      </c>
      <c r="B2433" s="447" t="s">
        <v>317</v>
      </c>
      <c r="C2433" s="447" t="s">
        <v>224</v>
      </c>
      <c r="D2433" s="447" t="s">
        <v>226</v>
      </c>
      <c r="E2433" s="447" t="s">
        <v>224</v>
      </c>
      <c r="F2433" s="447" t="s">
        <v>226</v>
      </c>
      <c r="G2433" s="447" t="s">
        <v>224</v>
      </c>
      <c r="H2433" s="447" t="s">
        <v>224</v>
      </c>
      <c r="I2433" s="447" t="s">
        <v>225</v>
      </c>
      <c r="J2433" s="447" t="s">
        <v>225</v>
      </c>
      <c r="K2433" s="447" t="s">
        <v>225</v>
      </c>
      <c r="L2433" s="447" t="s">
        <v>225</v>
      </c>
      <c r="M2433" s="447" t="s">
        <v>225</v>
      </c>
      <c r="N2433" s="447" t="s">
        <v>225</v>
      </c>
    </row>
    <row r="2434" spans="1:14" x14ac:dyDescent="0.3">
      <c r="A2434" s="447">
        <v>706460</v>
      </c>
      <c r="B2434" s="447" t="s">
        <v>317</v>
      </c>
      <c r="C2434" s="447" t="s">
        <v>224</v>
      </c>
      <c r="D2434" s="447" t="s">
        <v>226</v>
      </c>
      <c r="E2434" s="447" t="s">
        <v>225</v>
      </c>
      <c r="F2434" s="447" t="s">
        <v>224</v>
      </c>
      <c r="G2434" s="447" t="s">
        <v>225</v>
      </c>
      <c r="H2434" s="447" t="s">
        <v>224</v>
      </c>
      <c r="I2434" s="447" t="s">
        <v>225</v>
      </c>
      <c r="J2434" s="447" t="s">
        <v>225</v>
      </c>
      <c r="K2434" s="447" t="s">
        <v>225</v>
      </c>
      <c r="L2434" s="447" t="s">
        <v>225</v>
      </c>
      <c r="M2434" s="447" t="s">
        <v>225</v>
      </c>
      <c r="N2434" s="447" t="s">
        <v>225</v>
      </c>
    </row>
    <row r="2435" spans="1:14" x14ac:dyDescent="0.3">
      <c r="A2435" s="447">
        <v>706509</v>
      </c>
      <c r="B2435" s="447" t="s">
        <v>317</v>
      </c>
      <c r="C2435" s="447" t="s">
        <v>224</v>
      </c>
      <c r="D2435" s="447" t="s">
        <v>224</v>
      </c>
      <c r="E2435" s="447" t="s">
        <v>224</v>
      </c>
      <c r="F2435" s="447" t="s">
        <v>224</v>
      </c>
      <c r="G2435" s="447" t="s">
        <v>224</v>
      </c>
      <c r="H2435" s="447" t="s">
        <v>224</v>
      </c>
      <c r="I2435" s="447" t="s">
        <v>225</v>
      </c>
      <c r="J2435" s="447" t="s">
        <v>225</v>
      </c>
      <c r="K2435" s="447" t="s">
        <v>225</v>
      </c>
      <c r="L2435" s="447" t="s">
        <v>225</v>
      </c>
      <c r="M2435" s="447" t="s">
        <v>225</v>
      </c>
      <c r="N2435" s="447" t="s">
        <v>225</v>
      </c>
    </row>
    <row r="2436" spans="1:14" x14ac:dyDescent="0.3">
      <c r="A2436" s="447">
        <v>704389</v>
      </c>
      <c r="B2436" s="447" t="s">
        <v>317</v>
      </c>
      <c r="C2436" s="447" t="s">
        <v>224</v>
      </c>
      <c r="D2436" s="447" t="s">
        <v>224</v>
      </c>
      <c r="E2436" s="447" t="s">
        <v>224</v>
      </c>
      <c r="F2436" s="447" t="s">
        <v>224</v>
      </c>
      <c r="G2436" s="447" t="s">
        <v>224</v>
      </c>
      <c r="H2436" s="447" t="s">
        <v>225</v>
      </c>
      <c r="I2436" s="447" t="s">
        <v>224</v>
      </c>
      <c r="J2436" s="447" t="s">
        <v>224</v>
      </c>
      <c r="K2436" s="447" t="s">
        <v>224</v>
      </c>
      <c r="L2436" s="447" t="s">
        <v>224</v>
      </c>
      <c r="M2436" s="447" t="s">
        <v>226</v>
      </c>
      <c r="N2436" s="447" t="s">
        <v>225</v>
      </c>
    </row>
    <row r="2437" spans="1:14" x14ac:dyDescent="0.3">
      <c r="A2437" s="447">
        <v>704531</v>
      </c>
      <c r="B2437" s="447" t="s">
        <v>317</v>
      </c>
      <c r="C2437" s="447" t="s">
        <v>224</v>
      </c>
      <c r="D2437" s="447" t="s">
        <v>226</v>
      </c>
      <c r="E2437" s="447" t="s">
        <v>224</v>
      </c>
      <c r="F2437" s="447" t="s">
        <v>225</v>
      </c>
      <c r="G2437" s="447" t="s">
        <v>225</v>
      </c>
      <c r="H2437" s="447" t="s">
        <v>226</v>
      </c>
      <c r="I2437" s="447" t="s">
        <v>226</v>
      </c>
      <c r="J2437" s="447" t="s">
        <v>225</v>
      </c>
      <c r="K2437" s="447" t="s">
        <v>226</v>
      </c>
      <c r="L2437" s="447" t="s">
        <v>225</v>
      </c>
      <c r="M2437" s="447" t="s">
        <v>225</v>
      </c>
      <c r="N2437" s="447" t="s">
        <v>225</v>
      </c>
    </row>
    <row r="2438" spans="1:14" x14ac:dyDescent="0.3">
      <c r="A2438" s="447">
        <v>705230</v>
      </c>
      <c r="B2438" s="447" t="s">
        <v>317</v>
      </c>
      <c r="C2438" s="447" t="s">
        <v>224</v>
      </c>
      <c r="D2438" s="447" t="s">
        <v>224</v>
      </c>
      <c r="E2438" s="447" t="s">
        <v>224</v>
      </c>
      <c r="F2438" s="447" t="s">
        <v>224</v>
      </c>
      <c r="G2438" s="447" t="s">
        <v>224</v>
      </c>
      <c r="H2438" s="447" t="s">
        <v>224</v>
      </c>
      <c r="I2438" s="447" t="s">
        <v>224</v>
      </c>
      <c r="J2438" s="447" t="s">
        <v>225</v>
      </c>
      <c r="K2438" s="447" t="s">
        <v>224</v>
      </c>
      <c r="L2438" s="447" t="s">
        <v>224</v>
      </c>
      <c r="M2438" s="447" t="s">
        <v>224</v>
      </c>
      <c r="N2438" s="447" t="s">
        <v>225</v>
      </c>
    </row>
    <row r="2439" spans="1:14" x14ac:dyDescent="0.3">
      <c r="A2439" s="447">
        <v>705251</v>
      </c>
      <c r="B2439" s="447" t="s">
        <v>317</v>
      </c>
      <c r="C2439" s="447" t="s">
        <v>224</v>
      </c>
      <c r="D2439" s="447" t="s">
        <v>225</v>
      </c>
      <c r="E2439" s="447" t="s">
        <v>225</v>
      </c>
      <c r="F2439" s="447" t="s">
        <v>225</v>
      </c>
      <c r="G2439" s="447" t="s">
        <v>224</v>
      </c>
      <c r="H2439" s="447" t="s">
        <v>225</v>
      </c>
      <c r="I2439" s="447" t="s">
        <v>225</v>
      </c>
      <c r="J2439" s="447" t="s">
        <v>225</v>
      </c>
      <c r="K2439" s="447" t="s">
        <v>225</v>
      </c>
      <c r="L2439" s="447" t="s">
        <v>225</v>
      </c>
      <c r="M2439" s="447" t="s">
        <v>225</v>
      </c>
      <c r="N2439" s="447" t="s">
        <v>225</v>
      </c>
    </row>
    <row r="2440" spans="1:14" x14ac:dyDescent="0.3">
      <c r="A2440" s="447">
        <v>705679</v>
      </c>
      <c r="B2440" s="447" t="s">
        <v>317</v>
      </c>
      <c r="C2440" s="447" t="s">
        <v>224</v>
      </c>
      <c r="D2440" s="447" t="s">
        <v>224</v>
      </c>
      <c r="E2440" s="447" t="s">
        <v>224</v>
      </c>
      <c r="F2440" s="447" t="s">
        <v>224</v>
      </c>
      <c r="G2440" s="447" t="s">
        <v>224</v>
      </c>
      <c r="H2440" s="447" t="s">
        <v>226</v>
      </c>
      <c r="I2440" s="447" t="s">
        <v>225</v>
      </c>
      <c r="J2440" s="447" t="s">
        <v>225</v>
      </c>
      <c r="K2440" s="447" t="s">
        <v>225</v>
      </c>
      <c r="L2440" s="447" t="s">
        <v>225</v>
      </c>
      <c r="M2440" s="447" t="s">
        <v>225</v>
      </c>
      <c r="N2440" s="447" t="s">
        <v>225</v>
      </c>
    </row>
    <row r="2441" spans="1:14" x14ac:dyDescent="0.3">
      <c r="A2441" s="447">
        <v>706066</v>
      </c>
      <c r="B2441" s="447" t="s">
        <v>317</v>
      </c>
      <c r="C2441" s="447" t="s">
        <v>224</v>
      </c>
      <c r="D2441" s="447" t="s">
        <v>224</v>
      </c>
      <c r="E2441" s="447" t="s">
        <v>224</v>
      </c>
      <c r="F2441" s="447" t="s">
        <v>224</v>
      </c>
      <c r="G2441" s="447" t="s">
        <v>224</v>
      </c>
      <c r="H2441" s="447" t="s">
        <v>226</v>
      </c>
      <c r="I2441" s="447" t="s">
        <v>226</v>
      </c>
      <c r="J2441" s="447" t="s">
        <v>226</v>
      </c>
      <c r="K2441" s="447" t="s">
        <v>226</v>
      </c>
      <c r="L2441" s="447" t="s">
        <v>226</v>
      </c>
      <c r="M2441" s="447" t="s">
        <v>226</v>
      </c>
      <c r="N2441" s="447" t="s">
        <v>226</v>
      </c>
    </row>
    <row r="2442" spans="1:14" x14ac:dyDescent="0.3">
      <c r="A2442" s="447">
        <v>706675</v>
      </c>
      <c r="B2442" s="447" t="s">
        <v>317</v>
      </c>
      <c r="C2442" s="447" t="s">
        <v>224</v>
      </c>
      <c r="D2442" s="447" t="s">
        <v>224</v>
      </c>
      <c r="E2442" s="447" t="s">
        <v>224</v>
      </c>
      <c r="F2442" s="447" t="s">
        <v>225</v>
      </c>
      <c r="G2442" s="447" t="s">
        <v>226</v>
      </c>
      <c r="H2442" s="447" t="s">
        <v>224</v>
      </c>
      <c r="I2442" s="447" t="s">
        <v>226</v>
      </c>
      <c r="J2442" s="447" t="s">
        <v>225</v>
      </c>
      <c r="K2442" s="447" t="s">
        <v>226</v>
      </c>
      <c r="L2442" s="447" t="s">
        <v>226</v>
      </c>
      <c r="M2442" s="447" t="s">
        <v>225</v>
      </c>
      <c r="N2442" s="447" t="s">
        <v>225</v>
      </c>
    </row>
    <row r="2443" spans="1:14" x14ac:dyDescent="0.3">
      <c r="A2443" s="447">
        <v>706542</v>
      </c>
      <c r="B2443" s="447" t="s">
        <v>317</v>
      </c>
      <c r="C2443" s="447" t="s">
        <v>224</v>
      </c>
      <c r="D2443" s="447" t="s">
        <v>226</v>
      </c>
      <c r="E2443" s="447" t="s">
        <v>224</v>
      </c>
      <c r="F2443" s="447" t="s">
        <v>225</v>
      </c>
      <c r="G2443" s="447" t="s">
        <v>226</v>
      </c>
      <c r="H2443" s="447" t="s">
        <v>224</v>
      </c>
      <c r="I2443" s="447" t="s">
        <v>225</v>
      </c>
      <c r="J2443" s="447" t="s">
        <v>225</v>
      </c>
      <c r="K2443" s="447" t="s">
        <v>225</v>
      </c>
      <c r="L2443" s="447" t="s">
        <v>225</v>
      </c>
      <c r="M2443" s="447" t="s">
        <v>225</v>
      </c>
      <c r="N2443" s="447" t="s">
        <v>225</v>
      </c>
    </row>
    <row r="2444" spans="1:14" x14ac:dyDescent="0.3">
      <c r="A2444" s="447">
        <v>707076</v>
      </c>
      <c r="B2444" s="447" t="s">
        <v>317</v>
      </c>
      <c r="C2444" s="447" t="s">
        <v>224</v>
      </c>
      <c r="D2444" s="447" t="s">
        <v>226</v>
      </c>
      <c r="E2444" s="447" t="s">
        <v>225</v>
      </c>
      <c r="F2444" s="447" t="s">
        <v>226</v>
      </c>
      <c r="G2444" s="447" t="s">
        <v>226</v>
      </c>
      <c r="H2444" s="447" t="s">
        <v>225</v>
      </c>
      <c r="I2444" s="447" t="s">
        <v>226</v>
      </c>
      <c r="J2444" s="447" t="s">
        <v>225</v>
      </c>
      <c r="K2444" s="447" t="s">
        <v>225</v>
      </c>
      <c r="L2444" s="447" t="s">
        <v>225</v>
      </c>
      <c r="M2444" s="447" t="s">
        <v>226</v>
      </c>
      <c r="N2444" s="447" t="s">
        <v>225</v>
      </c>
    </row>
    <row r="2445" spans="1:14" x14ac:dyDescent="0.3">
      <c r="A2445" s="447">
        <v>706819</v>
      </c>
      <c r="B2445" s="447" t="s">
        <v>317</v>
      </c>
      <c r="C2445" s="447" t="s">
        <v>224</v>
      </c>
      <c r="D2445" s="447" t="s">
        <v>224</v>
      </c>
      <c r="E2445" s="447" t="s">
        <v>224</v>
      </c>
      <c r="F2445" s="447" t="s">
        <v>226</v>
      </c>
      <c r="G2445" s="447" t="s">
        <v>226</v>
      </c>
      <c r="H2445" s="447" t="s">
        <v>224</v>
      </c>
      <c r="I2445" s="447" t="s">
        <v>226</v>
      </c>
      <c r="J2445" s="447" t="s">
        <v>225</v>
      </c>
      <c r="K2445" s="447" t="s">
        <v>225</v>
      </c>
      <c r="L2445" s="447" t="s">
        <v>226</v>
      </c>
      <c r="M2445" s="447" t="s">
        <v>225</v>
      </c>
      <c r="N2445" s="447" t="s">
        <v>226</v>
      </c>
    </row>
    <row r="2446" spans="1:14" x14ac:dyDescent="0.3">
      <c r="A2446" s="447">
        <v>706769</v>
      </c>
      <c r="B2446" s="447" t="s">
        <v>317</v>
      </c>
      <c r="C2446" s="447" t="s">
        <v>224</v>
      </c>
      <c r="D2446" s="447" t="s">
        <v>224</v>
      </c>
      <c r="E2446" s="447" t="s">
        <v>225</v>
      </c>
      <c r="F2446" s="447" t="s">
        <v>224</v>
      </c>
      <c r="G2446" s="447" t="s">
        <v>225</v>
      </c>
      <c r="H2446" s="447" t="s">
        <v>226</v>
      </c>
      <c r="I2446" s="447" t="s">
        <v>225</v>
      </c>
      <c r="J2446" s="447" t="s">
        <v>226</v>
      </c>
      <c r="K2446" s="447" t="s">
        <v>225</v>
      </c>
      <c r="L2446" s="447" t="s">
        <v>226</v>
      </c>
      <c r="M2446" s="447" t="s">
        <v>225</v>
      </c>
      <c r="N2446" s="447" t="s">
        <v>226</v>
      </c>
    </row>
    <row r="2447" spans="1:14" x14ac:dyDescent="0.3">
      <c r="A2447" s="447">
        <v>706447</v>
      </c>
      <c r="B2447" s="447" t="s">
        <v>317</v>
      </c>
      <c r="C2447" s="447" t="s">
        <v>224</v>
      </c>
      <c r="D2447" s="447" t="s">
        <v>224</v>
      </c>
      <c r="E2447" s="447" t="s">
        <v>224</v>
      </c>
      <c r="F2447" s="447" t="s">
        <v>224</v>
      </c>
      <c r="G2447" s="447" t="s">
        <v>224</v>
      </c>
      <c r="H2447" s="447" t="s">
        <v>226</v>
      </c>
      <c r="I2447" s="447" t="s">
        <v>224</v>
      </c>
      <c r="J2447" s="447" t="s">
        <v>226</v>
      </c>
      <c r="K2447" s="447" t="s">
        <v>226</v>
      </c>
      <c r="L2447" s="447" t="s">
        <v>225</v>
      </c>
      <c r="M2447" s="447" t="s">
        <v>226</v>
      </c>
      <c r="N2447" s="447" t="s">
        <v>225</v>
      </c>
    </row>
    <row r="2448" spans="1:14" x14ac:dyDescent="0.3">
      <c r="A2448" s="447">
        <v>706980</v>
      </c>
      <c r="B2448" s="447" t="s">
        <v>317</v>
      </c>
      <c r="C2448" s="447" t="s">
        <v>224</v>
      </c>
      <c r="D2448" s="447" t="s">
        <v>224</v>
      </c>
      <c r="E2448" s="447" t="s">
        <v>224</v>
      </c>
      <c r="F2448" s="447" t="s">
        <v>224</v>
      </c>
      <c r="G2448" s="447" t="s">
        <v>225</v>
      </c>
      <c r="H2448" s="447" t="s">
        <v>226</v>
      </c>
      <c r="I2448" s="447" t="s">
        <v>225</v>
      </c>
      <c r="J2448" s="447" t="s">
        <v>225</v>
      </c>
      <c r="K2448" s="447" t="s">
        <v>225</v>
      </c>
      <c r="L2448" s="447" t="s">
        <v>225</v>
      </c>
      <c r="M2448" s="447" t="s">
        <v>225</v>
      </c>
      <c r="N2448" s="447" t="s">
        <v>225</v>
      </c>
    </row>
    <row r="2449" spans="1:14" x14ac:dyDescent="0.3">
      <c r="A2449" s="447">
        <v>707094</v>
      </c>
      <c r="B2449" s="447" t="s">
        <v>317</v>
      </c>
      <c r="C2449" s="447" t="s">
        <v>224</v>
      </c>
      <c r="D2449" s="447" t="s">
        <v>224</v>
      </c>
      <c r="E2449" s="447" t="s">
        <v>225</v>
      </c>
      <c r="F2449" s="447" t="s">
        <v>225</v>
      </c>
      <c r="G2449" s="447" t="s">
        <v>224</v>
      </c>
      <c r="H2449" s="447" t="s">
        <v>225</v>
      </c>
      <c r="I2449" s="447" t="s">
        <v>226</v>
      </c>
      <c r="J2449" s="447" t="s">
        <v>225</v>
      </c>
      <c r="K2449" s="447" t="s">
        <v>226</v>
      </c>
      <c r="L2449" s="447" t="s">
        <v>225</v>
      </c>
      <c r="M2449" s="447" t="s">
        <v>225</v>
      </c>
      <c r="N2449" s="447" t="s">
        <v>225</v>
      </c>
    </row>
    <row r="2450" spans="1:14" x14ac:dyDescent="0.3">
      <c r="A2450" s="447">
        <v>706821</v>
      </c>
      <c r="B2450" s="447" t="s">
        <v>317</v>
      </c>
      <c r="C2450" s="447" t="s">
        <v>224</v>
      </c>
      <c r="D2450" s="447" t="s">
        <v>226</v>
      </c>
      <c r="E2450" s="447" t="s">
        <v>226</v>
      </c>
      <c r="F2450" s="447" t="s">
        <v>226</v>
      </c>
      <c r="G2450" s="447" t="s">
        <v>226</v>
      </c>
      <c r="H2450" s="447" t="s">
        <v>225</v>
      </c>
      <c r="I2450" s="447" t="s">
        <v>226</v>
      </c>
      <c r="J2450" s="447" t="s">
        <v>226</v>
      </c>
      <c r="K2450" s="447" t="s">
        <v>226</v>
      </c>
      <c r="L2450" s="447" t="s">
        <v>225</v>
      </c>
      <c r="M2450" s="447" t="s">
        <v>225</v>
      </c>
      <c r="N2450" s="447" t="s">
        <v>225</v>
      </c>
    </row>
    <row r="2451" spans="1:14" x14ac:dyDescent="0.3">
      <c r="A2451" s="447">
        <v>707066</v>
      </c>
      <c r="B2451" s="447" t="s">
        <v>317</v>
      </c>
      <c r="C2451" s="447" t="s">
        <v>224</v>
      </c>
      <c r="D2451" s="447" t="s">
        <v>224</v>
      </c>
      <c r="E2451" s="447" t="s">
        <v>224</v>
      </c>
      <c r="F2451" s="447" t="s">
        <v>226</v>
      </c>
      <c r="G2451" s="447" t="s">
        <v>226</v>
      </c>
      <c r="H2451" s="447" t="s">
        <v>226</v>
      </c>
      <c r="I2451" s="447" t="s">
        <v>225</v>
      </c>
      <c r="J2451" s="447" t="s">
        <v>225</v>
      </c>
      <c r="K2451" s="447" t="s">
        <v>225</v>
      </c>
      <c r="L2451" s="447" t="s">
        <v>225</v>
      </c>
      <c r="M2451" s="447" t="s">
        <v>225</v>
      </c>
      <c r="N2451" s="447" t="s">
        <v>225</v>
      </c>
    </row>
    <row r="2452" spans="1:14" x14ac:dyDescent="0.3">
      <c r="A2452" s="447">
        <v>706906</v>
      </c>
      <c r="B2452" s="447" t="s">
        <v>317</v>
      </c>
      <c r="C2452" s="447" t="s">
        <v>224</v>
      </c>
      <c r="D2452" s="447" t="s">
        <v>224</v>
      </c>
      <c r="E2452" s="447" t="s">
        <v>224</v>
      </c>
      <c r="F2452" s="447" t="s">
        <v>224</v>
      </c>
      <c r="G2452" s="447" t="s">
        <v>224</v>
      </c>
      <c r="H2452" s="447" t="s">
        <v>225</v>
      </c>
      <c r="I2452" s="447" t="s">
        <v>225</v>
      </c>
      <c r="J2452" s="447" t="s">
        <v>225</v>
      </c>
      <c r="K2452" s="447" t="s">
        <v>225</v>
      </c>
      <c r="L2452" s="447" t="s">
        <v>225</v>
      </c>
      <c r="M2452" s="447" t="s">
        <v>225</v>
      </c>
      <c r="N2452" s="447" t="s">
        <v>225</v>
      </c>
    </row>
    <row r="2453" spans="1:14" x14ac:dyDescent="0.3">
      <c r="A2453" s="447">
        <v>706497</v>
      </c>
      <c r="B2453" s="447" t="s">
        <v>317</v>
      </c>
      <c r="C2453" s="447" t="s">
        <v>224</v>
      </c>
      <c r="D2453" s="447" t="s">
        <v>224</v>
      </c>
      <c r="E2453" s="447" t="s">
        <v>224</v>
      </c>
      <c r="F2453" s="447" t="s">
        <v>224</v>
      </c>
      <c r="G2453" s="447" t="s">
        <v>224</v>
      </c>
      <c r="H2453" s="447" t="s">
        <v>224</v>
      </c>
      <c r="I2453" s="447" t="s">
        <v>224</v>
      </c>
      <c r="J2453" s="447" t="s">
        <v>224</v>
      </c>
      <c r="K2453" s="447" t="s">
        <v>224</v>
      </c>
      <c r="L2453" s="447" t="s">
        <v>224</v>
      </c>
      <c r="M2453" s="447" t="s">
        <v>224</v>
      </c>
      <c r="N2453" s="447" t="s">
        <v>224</v>
      </c>
    </row>
    <row r="2454" spans="1:14" x14ac:dyDescent="0.3">
      <c r="A2454" s="447">
        <v>706982</v>
      </c>
      <c r="B2454" s="447" t="s">
        <v>317</v>
      </c>
      <c r="C2454" s="447" t="s">
        <v>224</v>
      </c>
      <c r="D2454" s="447" t="s">
        <v>226</v>
      </c>
      <c r="E2454" s="447" t="s">
        <v>226</v>
      </c>
      <c r="F2454" s="447" t="s">
        <v>224</v>
      </c>
      <c r="G2454" s="447" t="s">
        <v>225</v>
      </c>
      <c r="H2454" s="447" t="s">
        <v>225</v>
      </c>
      <c r="I2454" s="447" t="s">
        <v>225</v>
      </c>
      <c r="J2454" s="447" t="s">
        <v>225</v>
      </c>
      <c r="K2454" s="447" t="s">
        <v>225</v>
      </c>
      <c r="L2454" s="447" t="s">
        <v>225</v>
      </c>
      <c r="M2454" s="447" t="s">
        <v>225</v>
      </c>
      <c r="N2454" s="447" t="s">
        <v>225</v>
      </c>
    </row>
    <row r="2455" spans="1:14" x14ac:dyDescent="0.3">
      <c r="A2455" s="447">
        <v>706264</v>
      </c>
      <c r="B2455" s="447" t="s">
        <v>317</v>
      </c>
      <c r="C2455" s="447" t="s">
        <v>224</v>
      </c>
      <c r="D2455" s="447" t="s">
        <v>224</v>
      </c>
      <c r="E2455" s="447" t="s">
        <v>224</v>
      </c>
      <c r="F2455" s="447" t="s">
        <v>224</v>
      </c>
      <c r="G2455" s="447" t="s">
        <v>224</v>
      </c>
      <c r="H2455" s="447" t="s">
        <v>224</v>
      </c>
      <c r="I2455" s="447" t="s">
        <v>225</v>
      </c>
      <c r="J2455" s="447" t="s">
        <v>226</v>
      </c>
      <c r="K2455" s="447" t="s">
        <v>225</v>
      </c>
      <c r="L2455" s="447" t="s">
        <v>226</v>
      </c>
      <c r="M2455" s="447" t="s">
        <v>226</v>
      </c>
      <c r="N2455" s="447" t="s">
        <v>226</v>
      </c>
    </row>
    <row r="2456" spans="1:14" x14ac:dyDescent="0.3">
      <c r="A2456" s="447">
        <v>706585</v>
      </c>
      <c r="B2456" s="447" t="s">
        <v>317</v>
      </c>
      <c r="C2456" s="447" t="s">
        <v>224</v>
      </c>
      <c r="D2456" s="447" t="s">
        <v>224</v>
      </c>
      <c r="E2456" s="447" t="s">
        <v>224</v>
      </c>
      <c r="F2456" s="447" t="s">
        <v>224</v>
      </c>
      <c r="G2456" s="447" t="s">
        <v>224</v>
      </c>
      <c r="H2456" s="447" t="s">
        <v>224</v>
      </c>
      <c r="I2456" s="447" t="s">
        <v>226</v>
      </c>
      <c r="J2456" s="447" t="s">
        <v>226</v>
      </c>
      <c r="K2456" s="447" t="s">
        <v>226</v>
      </c>
      <c r="L2456" s="447" t="s">
        <v>225</v>
      </c>
      <c r="M2456" s="447" t="s">
        <v>225</v>
      </c>
      <c r="N2456" s="447" t="s">
        <v>226</v>
      </c>
    </row>
    <row r="2457" spans="1:14" x14ac:dyDescent="0.3">
      <c r="A2457" s="447">
        <v>706902</v>
      </c>
      <c r="B2457" s="447" t="s">
        <v>317</v>
      </c>
      <c r="C2457" s="447" t="s">
        <v>224</v>
      </c>
      <c r="D2457" s="447" t="s">
        <v>225</v>
      </c>
      <c r="E2457" s="447" t="s">
        <v>225</v>
      </c>
      <c r="F2457" s="447" t="s">
        <v>224</v>
      </c>
      <c r="G2457" s="447" t="s">
        <v>224</v>
      </c>
      <c r="H2457" s="447" t="s">
        <v>225</v>
      </c>
      <c r="I2457" s="447" t="s">
        <v>225</v>
      </c>
      <c r="J2457" s="447" t="s">
        <v>225</v>
      </c>
      <c r="K2457" s="447" t="s">
        <v>225</v>
      </c>
      <c r="L2457" s="447" t="s">
        <v>225</v>
      </c>
      <c r="M2457" s="447" t="s">
        <v>225</v>
      </c>
      <c r="N2457" s="447" t="s">
        <v>225</v>
      </c>
    </row>
    <row r="2458" spans="1:14" x14ac:dyDescent="0.3">
      <c r="A2458" s="447">
        <v>706548</v>
      </c>
      <c r="B2458" s="447" t="s">
        <v>317</v>
      </c>
      <c r="C2458" s="447" t="s">
        <v>224</v>
      </c>
      <c r="D2458" s="447" t="s">
        <v>224</v>
      </c>
      <c r="E2458" s="447" t="s">
        <v>224</v>
      </c>
      <c r="F2458" s="447" t="s">
        <v>224</v>
      </c>
      <c r="G2458" s="447" t="s">
        <v>224</v>
      </c>
      <c r="H2458" s="447" t="s">
        <v>226</v>
      </c>
      <c r="I2458" s="447" t="s">
        <v>225</v>
      </c>
      <c r="J2458" s="447" t="s">
        <v>225</v>
      </c>
      <c r="K2458" s="447" t="s">
        <v>225</v>
      </c>
      <c r="L2458" s="447" t="s">
        <v>225</v>
      </c>
      <c r="M2458" s="447" t="s">
        <v>225</v>
      </c>
      <c r="N2458" s="447" t="s">
        <v>225</v>
      </c>
    </row>
    <row r="2459" spans="1:14" x14ac:dyDescent="0.3">
      <c r="A2459" s="447">
        <v>706729</v>
      </c>
      <c r="B2459" s="447" t="s">
        <v>317</v>
      </c>
      <c r="C2459" s="447" t="s">
        <v>224</v>
      </c>
      <c r="D2459" s="447" t="s">
        <v>224</v>
      </c>
      <c r="E2459" s="447" t="s">
        <v>224</v>
      </c>
      <c r="F2459" s="447" t="s">
        <v>224</v>
      </c>
      <c r="G2459" s="447" t="s">
        <v>224</v>
      </c>
      <c r="H2459" s="447" t="s">
        <v>226</v>
      </c>
      <c r="I2459" s="447" t="s">
        <v>224</v>
      </c>
      <c r="J2459" s="447" t="s">
        <v>224</v>
      </c>
      <c r="K2459" s="447" t="s">
        <v>224</v>
      </c>
      <c r="L2459" s="447" t="s">
        <v>226</v>
      </c>
      <c r="M2459" s="447" t="s">
        <v>226</v>
      </c>
      <c r="N2459" s="447" t="s">
        <v>226</v>
      </c>
    </row>
    <row r="2460" spans="1:14" x14ac:dyDescent="0.3">
      <c r="A2460" s="447">
        <v>704698</v>
      </c>
      <c r="B2460" s="447" t="s">
        <v>317</v>
      </c>
      <c r="C2460" s="447" t="s">
        <v>224</v>
      </c>
      <c r="D2460" s="447" t="s">
        <v>224</v>
      </c>
      <c r="E2460" s="447" t="s">
        <v>224</v>
      </c>
      <c r="F2460" s="447" t="s">
        <v>224</v>
      </c>
      <c r="G2460" s="447" t="s">
        <v>224</v>
      </c>
      <c r="H2460" s="447" t="s">
        <v>224</v>
      </c>
      <c r="I2460" s="447" t="s">
        <v>224</v>
      </c>
      <c r="J2460" s="447" t="s">
        <v>224</v>
      </c>
      <c r="K2460" s="447" t="s">
        <v>224</v>
      </c>
      <c r="L2460" s="447" t="s">
        <v>226</v>
      </c>
      <c r="M2460" s="447" t="s">
        <v>226</v>
      </c>
      <c r="N2460" s="447" t="s">
        <v>224</v>
      </c>
    </row>
    <row r="2461" spans="1:14" x14ac:dyDescent="0.3">
      <c r="A2461" s="447">
        <v>706487</v>
      </c>
      <c r="B2461" s="447" t="s">
        <v>317</v>
      </c>
      <c r="C2461" s="447" t="s">
        <v>224</v>
      </c>
      <c r="D2461" s="447" t="s">
        <v>224</v>
      </c>
      <c r="E2461" s="447" t="s">
        <v>224</v>
      </c>
      <c r="F2461" s="447" t="s">
        <v>224</v>
      </c>
      <c r="G2461" s="447" t="s">
        <v>225</v>
      </c>
      <c r="H2461" s="447" t="s">
        <v>226</v>
      </c>
      <c r="I2461" s="447" t="s">
        <v>224</v>
      </c>
      <c r="J2461" s="447" t="s">
        <v>226</v>
      </c>
      <c r="K2461" s="447" t="s">
        <v>224</v>
      </c>
      <c r="L2461" s="447" t="s">
        <v>224</v>
      </c>
      <c r="M2461" s="447" t="s">
        <v>224</v>
      </c>
      <c r="N2461" s="447" t="s">
        <v>226</v>
      </c>
    </row>
    <row r="2462" spans="1:14" x14ac:dyDescent="0.3">
      <c r="A2462" s="447">
        <v>706626</v>
      </c>
      <c r="B2462" s="447" t="s">
        <v>317</v>
      </c>
      <c r="C2462" s="447" t="s">
        <v>224</v>
      </c>
      <c r="D2462" s="447" t="s">
        <v>226</v>
      </c>
      <c r="E2462" s="447" t="s">
        <v>226</v>
      </c>
      <c r="F2462" s="447" t="s">
        <v>226</v>
      </c>
      <c r="G2462" s="447" t="s">
        <v>224</v>
      </c>
      <c r="H2462" s="447" t="s">
        <v>224</v>
      </c>
      <c r="I2462" s="447" t="s">
        <v>226</v>
      </c>
      <c r="J2462" s="447" t="s">
        <v>225</v>
      </c>
      <c r="K2462" s="447" t="s">
        <v>226</v>
      </c>
      <c r="L2462" s="447" t="s">
        <v>225</v>
      </c>
      <c r="M2462" s="447" t="s">
        <v>225</v>
      </c>
      <c r="N2462" s="447" t="s">
        <v>225</v>
      </c>
    </row>
    <row r="2463" spans="1:14" x14ac:dyDescent="0.3">
      <c r="A2463" s="447">
        <v>706356</v>
      </c>
      <c r="B2463" s="447" t="s">
        <v>317</v>
      </c>
      <c r="C2463" s="447" t="s">
        <v>224</v>
      </c>
      <c r="D2463" s="447" t="s">
        <v>225</v>
      </c>
      <c r="E2463" s="447" t="s">
        <v>226</v>
      </c>
      <c r="F2463" s="447" t="s">
        <v>224</v>
      </c>
      <c r="G2463" s="447" t="s">
        <v>224</v>
      </c>
      <c r="H2463" s="447" t="s">
        <v>226</v>
      </c>
      <c r="I2463" s="447" t="s">
        <v>225</v>
      </c>
      <c r="J2463" s="447" t="s">
        <v>226</v>
      </c>
      <c r="K2463" s="447" t="s">
        <v>224</v>
      </c>
      <c r="L2463" s="447" t="s">
        <v>226</v>
      </c>
      <c r="M2463" s="447" t="s">
        <v>224</v>
      </c>
      <c r="N2463" s="447" t="s">
        <v>226</v>
      </c>
    </row>
    <row r="2464" spans="1:14" x14ac:dyDescent="0.3">
      <c r="A2464" s="447">
        <v>706446</v>
      </c>
      <c r="B2464" s="447" t="s">
        <v>317</v>
      </c>
      <c r="C2464" s="447" t="s">
        <v>224</v>
      </c>
      <c r="D2464" s="447" t="s">
        <v>224</v>
      </c>
      <c r="E2464" s="447" t="s">
        <v>224</v>
      </c>
      <c r="F2464" s="447" t="s">
        <v>224</v>
      </c>
      <c r="G2464" s="447" t="s">
        <v>224</v>
      </c>
      <c r="H2464" s="447" t="s">
        <v>224</v>
      </c>
      <c r="I2464" s="447" t="s">
        <v>226</v>
      </c>
      <c r="J2464" s="447" t="s">
        <v>226</v>
      </c>
      <c r="K2464" s="447" t="s">
        <v>225</v>
      </c>
      <c r="L2464" s="447" t="s">
        <v>225</v>
      </c>
      <c r="M2464" s="447" t="s">
        <v>226</v>
      </c>
      <c r="N2464" s="447" t="s">
        <v>225</v>
      </c>
    </row>
    <row r="2465" spans="1:14" x14ac:dyDescent="0.3">
      <c r="A2465" s="447">
        <v>706259</v>
      </c>
      <c r="B2465" s="447" t="s">
        <v>317</v>
      </c>
      <c r="C2465" s="447" t="s">
        <v>224</v>
      </c>
      <c r="D2465" s="447" t="s">
        <v>226</v>
      </c>
      <c r="E2465" s="447" t="s">
        <v>224</v>
      </c>
      <c r="F2465" s="447" t="s">
        <v>226</v>
      </c>
      <c r="G2465" s="447" t="s">
        <v>224</v>
      </c>
      <c r="H2465" s="447" t="s">
        <v>226</v>
      </c>
      <c r="I2465" s="447" t="s">
        <v>224</v>
      </c>
      <c r="J2465" s="447" t="s">
        <v>226</v>
      </c>
      <c r="K2465" s="447" t="s">
        <v>226</v>
      </c>
      <c r="L2465" s="447" t="s">
        <v>224</v>
      </c>
      <c r="M2465" s="447" t="s">
        <v>226</v>
      </c>
      <c r="N2465" s="447" t="s">
        <v>225</v>
      </c>
    </row>
    <row r="2466" spans="1:14" x14ac:dyDescent="0.3">
      <c r="A2466" s="447">
        <v>706638</v>
      </c>
      <c r="B2466" s="447" t="s">
        <v>317</v>
      </c>
      <c r="C2466" s="447" t="s">
        <v>224</v>
      </c>
      <c r="D2466" s="447" t="s">
        <v>224</v>
      </c>
      <c r="E2466" s="447" t="s">
        <v>224</v>
      </c>
      <c r="F2466" s="447" t="s">
        <v>224</v>
      </c>
      <c r="G2466" s="447" t="s">
        <v>224</v>
      </c>
      <c r="H2466" s="447" t="s">
        <v>226</v>
      </c>
      <c r="I2466" s="447" t="s">
        <v>225</v>
      </c>
      <c r="J2466" s="447" t="s">
        <v>225</v>
      </c>
      <c r="K2466" s="447" t="s">
        <v>225</v>
      </c>
      <c r="L2466" s="447" t="s">
        <v>225</v>
      </c>
      <c r="M2466" s="447" t="s">
        <v>225</v>
      </c>
      <c r="N2466" s="447" t="s">
        <v>226</v>
      </c>
    </row>
    <row r="2467" spans="1:14" x14ac:dyDescent="0.3">
      <c r="A2467" s="447">
        <v>707010</v>
      </c>
      <c r="B2467" s="447" t="s">
        <v>317</v>
      </c>
      <c r="C2467" s="447" t="s">
        <v>224</v>
      </c>
      <c r="D2467" s="447" t="s">
        <v>224</v>
      </c>
      <c r="E2467" s="447" t="s">
        <v>224</v>
      </c>
      <c r="F2467" s="447" t="s">
        <v>224</v>
      </c>
      <c r="G2467" s="447" t="s">
        <v>224</v>
      </c>
      <c r="H2467" s="447" t="s">
        <v>224</v>
      </c>
      <c r="I2467" s="447" t="s">
        <v>226</v>
      </c>
      <c r="J2467" s="447" t="s">
        <v>226</v>
      </c>
      <c r="K2467" s="447" t="s">
        <v>226</v>
      </c>
      <c r="L2467" s="447" t="s">
        <v>226</v>
      </c>
      <c r="M2467" s="447" t="s">
        <v>226</v>
      </c>
      <c r="N2467" s="447" t="s">
        <v>226</v>
      </c>
    </row>
    <row r="2468" spans="1:14" x14ac:dyDescent="0.3">
      <c r="A2468" s="447">
        <v>706904</v>
      </c>
      <c r="B2468" s="447" t="s">
        <v>317</v>
      </c>
      <c r="C2468" s="447" t="s">
        <v>224</v>
      </c>
      <c r="D2468" s="447" t="s">
        <v>224</v>
      </c>
      <c r="E2468" s="447" t="s">
        <v>224</v>
      </c>
      <c r="F2468" s="447" t="s">
        <v>224</v>
      </c>
      <c r="G2468" s="447" t="s">
        <v>224</v>
      </c>
      <c r="H2468" s="447" t="s">
        <v>226</v>
      </c>
      <c r="I2468" s="447" t="s">
        <v>226</v>
      </c>
      <c r="J2468" s="447" t="s">
        <v>226</v>
      </c>
      <c r="K2468" s="447" t="s">
        <v>226</v>
      </c>
      <c r="L2468" s="447" t="s">
        <v>226</v>
      </c>
      <c r="M2468" s="447" t="s">
        <v>226</v>
      </c>
      <c r="N2468" s="447" t="s">
        <v>226</v>
      </c>
    </row>
    <row r="2469" spans="1:14" x14ac:dyDescent="0.3">
      <c r="A2469" s="447">
        <v>706787</v>
      </c>
      <c r="B2469" s="447" t="s">
        <v>317</v>
      </c>
      <c r="C2469" s="447" t="s">
        <v>224</v>
      </c>
      <c r="D2469" s="447" t="s">
        <v>224</v>
      </c>
      <c r="E2469" s="447" t="s">
        <v>226</v>
      </c>
      <c r="F2469" s="447" t="s">
        <v>224</v>
      </c>
      <c r="G2469" s="447" t="s">
        <v>226</v>
      </c>
      <c r="H2469" s="447" t="s">
        <v>225</v>
      </c>
      <c r="I2469" s="447" t="s">
        <v>225</v>
      </c>
      <c r="J2469" s="447" t="s">
        <v>225</v>
      </c>
      <c r="K2469" s="447" t="s">
        <v>226</v>
      </c>
      <c r="L2469" s="447" t="s">
        <v>225</v>
      </c>
      <c r="M2469" s="447" t="s">
        <v>226</v>
      </c>
      <c r="N2469" s="447" t="s">
        <v>226</v>
      </c>
    </row>
    <row r="2470" spans="1:14" x14ac:dyDescent="0.3">
      <c r="A2470" s="447">
        <v>707132</v>
      </c>
      <c r="B2470" s="447" t="s">
        <v>317</v>
      </c>
      <c r="C2470" s="447" t="s">
        <v>224</v>
      </c>
      <c r="D2470" s="447" t="s">
        <v>224</v>
      </c>
      <c r="E2470" s="447" t="s">
        <v>224</v>
      </c>
      <c r="F2470" s="447" t="s">
        <v>224</v>
      </c>
      <c r="G2470" s="447" t="s">
        <v>224</v>
      </c>
      <c r="H2470" s="447" t="s">
        <v>226</v>
      </c>
      <c r="I2470" s="447" t="s">
        <v>225</v>
      </c>
      <c r="J2470" s="447" t="s">
        <v>225</v>
      </c>
      <c r="K2470" s="447" t="s">
        <v>225</v>
      </c>
      <c r="L2470" s="447" t="s">
        <v>225</v>
      </c>
      <c r="M2470" s="447" t="s">
        <v>226</v>
      </c>
      <c r="N2470" s="447" t="s">
        <v>226</v>
      </c>
    </row>
    <row r="2471" spans="1:14" x14ac:dyDescent="0.3">
      <c r="A2471" s="447">
        <v>706707</v>
      </c>
      <c r="B2471" s="447" t="s">
        <v>317</v>
      </c>
      <c r="C2471" s="447" t="s">
        <v>224</v>
      </c>
      <c r="D2471" s="447" t="s">
        <v>226</v>
      </c>
      <c r="E2471" s="447" t="s">
        <v>224</v>
      </c>
      <c r="F2471" s="447" t="s">
        <v>226</v>
      </c>
      <c r="G2471" s="447" t="s">
        <v>226</v>
      </c>
      <c r="H2471" s="447" t="s">
        <v>224</v>
      </c>
      <c r="I2471" s="447" t="s">
        <v>226</v>
      </c>
      <c r="J2471" s="447" t="s">
        <v>226</v>
      </c>
      <c r="K2471" s="447" t="s">
        <v>226</v>
      </c>
      <c r="L2471" s="447" t="s">
        <v>226</v>
      </c>
      <c r="M2471" s="447" t="s">
        <v>226</v>
      </c>
      <c r="N2471" s="447" t="s">
        <v>226</v>
      </c>
    </row>
    <row r="2472" spans="1:14" x14ac:dyDescent="0.3">
      <c r="A2472" s="447">
        <v>706369</v>
      </c>
      <c r="B2472" s="447" t="s">
        <v>317</v>
      </c>
      <c r="C2472" s="447" t="s">
        <v>224</v>
      </c>
      <c r="D2472" s="447" t="s">
        <v>224</v>
      </c>
      <c r="E2472" s="447" t="s">
        <v>224</v>
      </c>
      <c r="F2472" s="447" t="s">
        <v>226</v>
      </c>
      <c r="G2472" s="447" t="s">
        <v>224</v>
      </c>
      <c r="H2472" s="447" t="s">
        <v>226</v>
      </c>
      <c r="I2472" s="447" t="s">
        <v>226</v>
      </c>
      <c r="J2472" s="447" t="s">
        <v>226</v>
      </c>
      <c r="K2472" s="447" t="s">
        <v>225</v>
      </c>
      <c r="L2472" s="447" t="s">
        <v>225</v>
      </c>
      <c r="M2472" s="447" t="s">
        <v>225</v>
      </c>
      <c r="N2472" s="447" t="s">
        <v>225</v>
      </c>
    </row>
    <row r="2473" spans="1:14" x14ac:dyDescent="0.3">
      <c r="A2473" s="447">
        <v>706926</v>
      </c>
      <c r="B2473" s="447" t="s">
        <v>317</v>
      </c>
      <c r="C2473" s="447" t="s">
        <v>224</v>
      </c>
      <c r="D2473" s="447" t="s">
        <v>225</v>
      </c>
      <c r="E2473" s="447" t="s">
        <v>225</v>
      </c>
      <c r="F2473" s="447" t="s">
        <v>226</v>
      </c>
      <c r="G2473" s="447" t="s">
        <v>226</v>
      </c>
      <c r="H2473" s="447" t="s">
        <v>224</v>
      </c>
      <c r="I2473" s="447" t="s">
        <v>225</v>
      </c>
      <c r="J2473" s="447" t="s">
        <v>225</v>
      </c>
      <c r="K2473" s="447" t="s">
        <v>225</v>
      </c>
      <c r="L2473" s="447" t="s">
        <v>226</v>
      </c>
      <c r="M2473" s="447" t="s">
        <v>225</v>
      </c>
      <c r="N2473" s="447" t="s">
        <v>225</v>
      </c>
    </row>
    <row r="2474" spans="1:14" x14ac:dyDescent="0.3">
      <c r="A2474" s="447">
        <v>703777</v>
      </c>
      <c r="B2474" s="447" t="s">
        <v>317</v>
      </c>
      <c r="C2474" s="447" t="s">
        <v>224</v>
      </c>
      <c r="D2474" s="447" t="s">
        <v>224</v>
      </c>
      <c r="E2474" s="447" t="s">
        <v>226</v>
      </c>
      <c r="F2474" s="447" t="s">
        <v>226</v>
      </c>
      <c r="G2474" s="447" t="s">
        <v>224</v>
      </c>
      <c r="H2474" s="447" t="s">
        <v>226</v>
      </c>
      <c r="I2474" s="447" t="s">
        <v>225</v>
      </c>
      <c r="J2474" s="447" t="s">
        <v>226</v>
      </c>
      <c r="K2474" s="447" t="s">
        <v>226</v>
      </c>
      <c r="L2474" s="447" t="s">
        <v>226</v>
      </c>
      <c r="M2474" s="447" t="s">
        <v>226</v>
      </c>
      <c r="N2474" s="447" t="s">
        <v>226</v>
      </c>
    </row>
    <row r="2475" spans="1:14" x14ac:dyDescent="0.3">
      <c r="A2475" s="447">
        <v>706267</v>
      </c>
      <c r="B2475" s="447" t="s">
        <v>317</v>
      </c>
      <c r="C2475" s="447" t="s">
        <v>224</v>
      </c>
      <c r="D2475" s="447" t="s">
        <v>224</v>
      </c>
      <c r="E2475" s="447" t="s">
        <v>224</v>
      </c>
      <c r="F2475" s="447" t="s">
        <v>224</v>
      </c>
      <c r="G2475" s="447" t="s">
        <v>224</v>
      </c>
      <c r="H2475" s="447" t="s">
        <v>224</v>
      </c>
      <c r="I2475" s="447" t="s">
        <v>226</v>
      </c>
      <c r="J2475" s="447" t="s">
        <v>226</v>
      </c>
      <c r="K2475" s="447" t="s">
        <v>226</v>
      </c>
      <c r="L2475" s="447" t="s">
        <v>226</v>
      </c>
      <c r="M2475" s="447" t="s">
        <v>225</v>
      </c>
      <c r="N2475" s="447" t="s">
        <v>226</v>
      </c>
    </row>
    <row r="2476" spans="1:14" x14ac:dyDescent="0.3">
      <c r="A2476" s="447">
        <v>706320</v>
      </c>
      <c r="B2476" s="447" t="s">
        <v>317</v>
      </c>
      <c r="C2476" s="447" t="s">
        <v>224</v>
      </c>
      <c r="D2476" s="447" t="s">
        <v>224</v>
      </c>
      <c r="E2476" s="447" t="s">
        <v>224</v>
      </c>
      <c r="F2476" s="447" t="s">
        <v>224</v>
      </c>
      <c r="G2476" s="447" t="s">
        <v>224</v>
      </c>
      <c r="H2476" s="447" t="s">
        <v>226</v>
      </c>
      <c r="I2476" s="447" t="s">
        <v>225</v>
      </c>
      <c r="J2476" s="447" t="s">
        <v>225</v>
      </c>
      <c r="K2476" s="447" t="s">
        <v>225</v>
      </c>
      <c r="L2476" s="447" t="s">
        <v>225</v>
      </c>
      <c r="M2476" s="447" t="s">
        <v>225</v>
      </c>
      <c r="N2476" s="447" t="s">
        <v>225</v>
      </c>
    </row>
    <row r="2477" spans="1:14" x14ac:dyDescent="0.3">
      <c r="A2477" s="447">
        <v>705893</v>
      </c>
      <c r="B2477" s="447" t="s">
        <v>317</v>
      </c>
      <c r="C2477" s="447" t="s">
        <v>224</v>
      </c>
      <c r="D2477" s="447" t="s">
        <v>224</v>
      </c>
      <c r="E2477" s="447" t="s">
        <v>226</v>
      </c>
      <c r="F2477" s="447" t="s">
        <v>226</v>
      </c>
      <c r="G2477" s="447" t="s">
        <v>226</v>
      </c>
      <c r="H2477" s="447" t="s">
        <v>226</v>
      </c>
      <c r="I2477" s="447" t="s">
        <v>225</v>
      </c>
      <c r="J2477" s="447" t="s">
        <v>225</v>
      </c>
      <c r="K2477" s="447" t="s">
        <v>226</v>
      </c>
      <c r="L2477" s="447" t="s">
        <v>225</v>
      </c>
      <c r="M2477" s="447" t="s">
        <v>226</v>
      </c>
      <c r="N2477" s="447" t="s">
        <v>226</v>
      </c>
    </row>
    <row r="2478" spans="1:14" x14ac:dyDescent="0.3">
      <c r="A2478" s="447">
        <v>705211</v>
      </c>
      <c r="B2478" s="447" t="s">
        <v>317</v>
      </c>
      <c r="C2478" s="447" t="s">
        <v>224</v>
      </c>
      <c r="D2478" s="447" t="s">
        <v>224</v>
      </c>
      <c r="E2478" s="447" t="s">
        <v>224</v>
      </c>
      <c r="F2478" s="447" t="s">
        <v>225</v>
      </c>
      <c r="G2478" s="447" t="s">
        <v>224</v>
      </c>
      <c r="H2478" s="447" t="s">
        <v>225</v>
      </c>
      <c r="I2478" s="447" t="s">
        <v>225</v>
      </c>
      <c r="J2478" s="447" t="s">
        <v>225</v>
      </c>
      <c r="K2478" s="447" t="s">
        <v>225</v>
      </c>
      <c r="L2478" s="447" t="s">
        <v>225</v>
      </c>
      <c r="M2478" s="447" t="s">
        <v>225</v>
      </c>
      <c r="N2478" s="447" t="s">
        <v>225</v>
      </c>
    </row>
    <row r="2479" spans="1:14" x14ac:dyDescent="0.3">
      <c r="A2479" s="447">
        <v>705733</v>
      </c>
      <c r="B2479" s="447" t="s">
        <v>317</v>
      </c>
      <c r="C2479" s="447" t="s">
        <v>224</v>
      </c>
      <c r="D2479" s="447" t="s">
        <v>225</v>
      </c>
      <c r="E2479" s="447" t="s">
        <v>224</v>
      </c>
      <c r="F2479" s="447" t="s">
        <v>225</v>
      </c>
      <c r="G2479" s="447" t="s">
        <v>225</v>
      </c>
      <c r="H2479" s="447" t="s">
        <v>226</v>
      </c>
      <c r="I2479" s="447" t="s">
        <v>225</v>
      </c>
      <c r="J2479" s="447" t="s">
        <v>225</v>
      </c>
      <c r="K2479" s="447" t="s">
        <v>225</v>
      </c>
      <c r="L2479" s="447" t="s">
        <v>225</v>
      </c>
      <c r="M2479" s="447" t="s">
        <v>225</v>
      </c>
      <c r="N2479" s="447" t="s">
        <v>225</v>
      </c>
    </row>
    <row r="2480" spans="1:14" x14ac:dyDescent="0.3">
      <c r="A2480" s="447">
        <v>706185</v>
      </c>
      <c r="B2480" s="447" t="s">
        <v>317</v>
      </c>
      <c r="C2480" s="447" t="s">
        <v>224</v>
      </c>
      <c r="D2480" s="447" t="s">
        <v>224</v>
      </c>
      <c r="E2480" s="447" t="s">
        <v>224</v>
      </c>
      <c r="F2480" s="447" t="s">
        <v>225</v>
      </c>
      <c r="G2480" s="447" t="s">
        <v>224</v>
      </c>
      <c r="H2480" s="447" t="s">
        <v>224</v>
      </c>
      <c r="I2480" s="447" t="s">
        <v>226</v>
      </c>
      <c r="J2480" s="447" t="s">
        <v>226</v>
      </c>
      <c r="K2480" s="447" t="s">
        <v>226</v>
      </c>
      <c r="L2480" s="447" t="s">
        <v>226</v>
      </c>
      <c r="M2480" s="447" t="s">
        <v>225</v>
      </c>
      <c r="N2480" s="447" t="s">
        <v>225</v>
      </c>
    </row>
    <row r="2481" spans="1:14" x14ac:dyDescent="0.3">
      <c r="A2481" s="447">
        <v>706291</v>
      </c>
      <c r="B2481" s="447" t="s">
        <v>317</v>
      </c>
      <c r="C2481" s="447" t="s">
        <v>224</v>
      </c>
      <c r="D2481" s="447" t="s">
        <v>225</v>
      </c>
      <c r="E2481" s="447" t="s">
        <v>226</v>
      </c>
      <c r="F2481" s="447" t="s">
        <v>226</v>
      </c>
      <c r="G2481" s="447" t="s">
        <v>226</v>
      </c>
      <c r="H2481" s="447" t="s">
        <v>224</v>
      </c>
      <c r="I2481" s="447" t="s">
        <v>225</v>
      </c>
      <c r="J2481" s="447" t="s">
        <v>226</v>
      </c>
      <c r="K2481" s="447" t="s">
        <v>225</v>
      </c>
      <c r="L2481" s="447" t="s">
        <v>225</v>
      </c>
      <c r="M2481" s="447" t="s">
        <v>226</v>
      </c>
      <c r="N2481" s="447" t="s">
        <v>226</v>
      </c>
    </row>
    <row r="2482" spans="1:14" x14ac:dyDescent="0.3">
      <c r="A2482" s="447">
        <v>706357</v>
      </c>
      <c r="B2482" s="447" t="s">
        <v>317</v>
      </c>
      <c r="C2482" s="447" t="s">
        <v>224</v>
      </c>
      <c r="D2482" s="447" t="s">
        <v>225</v>
      </c>
      <c r="E2482" s="447" t="s">
        <v>226</v>
      </c>
      <c r="F2482" s="447" t="s">
        <v>224</v>
      </c>
      <c r="G2482" s="447" t="s">
        <v>226</v>
      </c>
      <c r="H2482" s="447" t="s">
        <v>226</v>
      </c>
      <c r="I2482" s="447" t="s">
        <v>226</v>
      </c>
      <c r="J2482" s="447" t="s">
        <v>226</v>
      </c>
      <c r="K2482" s="447" t="s">
        <v>226</v>
      </c>
      <c r="L2482" s="447" t="s">
        <v>226</v>
      </c>
      <c r="M2482" s="447" t="s">
        <v>226</v>
      </c>
      <c r="N2482" s="447" t="s">
        <v>226</v>
      </c>
    </row>
    <row r="2483" spans="1:14" x14ac:dyDescent="0.3">
      <c r="A2483" s="447">
        <v>706490</v>
      </c>
      <c r="B2483" s="447" t="s">
        <v>317</v>
      </c>
      <c r="C2483" s="447" t="s">
        <v>224</v>
      </c>
      <c r="D2483" s="447" t="s">
        <v>225</v>
      </c>
      <c r="E2483" s="447" t="s">
        <v>226</v>
      </c>
      <c r="F2483" s="447" t="s">
        <v>224</v>
      </c>
      <c r="G2483" s="447" t="s">
        <v>225</v>
      </c>
      <c r="H2483" s="447" t="s">
        <v>224</v>
      </c>
      <c r="I2483" s="447" t="s">
        <v>225</v>
      </c>
      <c r="J2483" s="447" t="s">
        <v>225</v>
      </c>
      <c r="K2483" s="447" t="s">
        <v>225</v>
      </c>
      <c r="L2483" s="447" t="s">
        <v>225</v>
      </c>
      <c r="M2483" s="447" t="s">
        <v>225</v>
      </c>
      <c r="N2483" s="447" t="s">
        <v>225</v>
      </c>
    </row>
    <row r="2484" spans="1:14" x14ac:dyDescent="0.3">
      <c r="A2484" s="447">
        <v>706582</v>
      </c>
      <c r="B2484" s="447" t="s">
        <v>317</v>
      </c>
      <c r="C2484" s="447" t="s">
        <v>224</v>
      </c>
      <c r="D2484" s="447" t="s">
        <v>224</v>
      </c>
      <c r="E2484" s="447" t="s">
        <v>224</v>
      </c>
      <c r="F2484" s="447" t="s">
        <v>225</v>
      </c>
      <c r="G2484" s="447" t="s">
        <v>224</v>
      </c>
      <c r="H2484" s="447" t="s">
        <v>226</v>
      </c>
      <c r="I2484" s="447" t="s">
        <v>226</v>
      </c>
      <c r="J2484" s="447" t="s">
        <v>225</v>
      </c>
      <c r="K2484" s="447" t="s">
        <v>226</v>
      </c>
      <c r="L2484" s="447" t="s">
        <v>226</v>
      </c>
      <c r="M2484" s="447" t="s">
        <v>226</v>
      </c>
      <c r="N2484" s="447" t="s">
        <v>226</v>
      </c>
    </row>
    <row r="2485" spans="1:14" x14ac:dyDescent="0.3">
      <c r="A2485" s="447">
        <v>706607</v>
      </c>
      <c r="B2485" s="447" t="s">
        <v>317</v>
      </c>
      <c r="C2485" s="447" t="s">
        <v>224</v>
      </c>
      <c r="D2485" s="447" t="s">
        <v>226</v>
      </c>
      <c r="E2485" s="447" t="s">
        <v>224</v>
      </c>
      <c r="F2485" s="447" t="s">
        <v>225</v>
      </c>
      <c r="G2485" s="447" t="s">
        <v>224</v>
      </c>
      <c r="H2485" s="447" t="s">
        <v>224</v>
      </c>
      <c r="I2485" s="447" t="s">
        <v>226</v>
      </c>
      <c r="J2485" s="447" t="s">
        <v>225</v>
      </c>
      <c r="K2485" s="447" t="s">
        <v>226</v>
      </c>
      <c r="L2485" s="447" t="s">
        <v>225</v>
      </c>
      <c r="M2485" s="447" t="s">
        <v>225</v>
      </c>
      <c r="N2485" s="447" t="s">
        <v>226</v>
      </c>
    </row>
    <row r="2486" spans="1:14" x14ac:dyDescent="0.3">
      <c r="A2486" s="447">
        <v>706639</v>
      </c>
      <c r="B2486" s="447" t="s">
        <v>317</v>
      </c>
      <c r="C2486" s="447" t="s">
        <v>224</v>
      </c>
      <c r="D2486" s="447" t="s">
        <v>226</v>
      </c>
      <c r="E2486" s="447" t="s">
        <v>226</v>
      </c>
      <c r="F2486" s="447" t="s">
        <v>225</v>
      </c>
      <c r="G2486" s="447" t="s">
        <v>224</v>
      </c>
      <c r="H2486" s="447" t="s">
        <v>225</v>
      </c>
      <c r="I2486" s="447" t="s">
        <v>226</v>
      </c>
      <c r="J2486" s="447" t="s">
        <v>226</v>
      </c>
      <c r="K2486" s="447" t="s">
        <v>225</v>
      </c>
      <c r="L2486" s="447" t="s">
        <v>226</v>
      </c>
      <c r="M2486" s="447" t="s">
        <v>226</v>
      </c>
      <c r="N2486" s="447" t="s">
        <v>225</v>
      </c>
    </row>
    <row r="2487" spans="1:14" x14ac:dyDescent="0.3">
      <c r="A2487" s="447">
        <v>705472</v>
      </c>
      <c r="B2487" s="447" t="s">
        <v>317</v>
      </c>
      <c r="C2487" s="447" t="s">
        <v>224</v>
      </c>
      <c r="D2487" s="447" t="s">
        <v>224</v>
      </c>
      <c r="E2487" s="447" t="s">
        <v>224</v>
      </c>
      <c r="F2487" s="447" t="s">
        <v>226</v>
      </c>
      <c r="G2487" s="447" t="s">
        <v>226</v>
      </c>
      <c r="H2487" s="447" t="s">
        <v>224</v>
      </c>
      <c r="I2487" s="447" t="s">
        <v>225</v>
      </c>
      <c r="J2487" s="447" t="s">
        <v>226</v>
      </c>
      <c r="K2487" s="447" t="s">
        <v>226</v>
      </c>
      <c r="L2487" s="447" t="s">
        <v>224</v>
      </c>
      <c r="M2487" s="447" t="s">
        <v>226</v>
      </c>
      <c r="N2487" s="447" t="s">
        <v>225</v>
      </c>
    </row>
    <row r="2488" spans="1:14" x14ac:dyDescent="0.3">
      <c r="A2488" s="447">
        <v>705364</v>
      </c>
      <c r="B2488" s="447" t="s">
        <v>317</v>
      </c>
      <c r="C2488" s="447" t="s">
        <v>224</v>
      </c>
      <c r="D2488" s="447" t="s">
        <v>225</v>
      </c>
      <c r="E2488" s="447" t="s">
        <v>226</v>
      </c>
      <c r="F2488" s="447" t="s">
        <v>224</v>
      </c>
      <c r="G2488" s="447" t="s">
        <v>226</v>
      </c>
      <c r="H2488" s="447" t="s">
        <v>226</v>
      </c>
      <c r="I2488" s="447" t="s">
        <v>226</v>
      </c>
      <c r="J2488" s="447" t="s">
        <v>226</v>
      </c>
      <c r="K2488" s="447" t="s">
        <v>225</v>
      </c>
      <c r="L2488" s="447" t="s">
        <v>225</v>
      </c>
      <c r="M2488" s="447" t="s">
        <v>225</v>
      </c>
      <c r="N2488" s="447" t="s">
        <v>225</v>
      </c>
    </row>
    <row r="2489" spans="1:14" x14ac:dyDescent="0.3">
      <c r="A2489" s="447">
        <v>705347</v>
      </c>
      <c r="B2489" s="447" t="s">
        <v>317</v>
      </c>
      <c r="C2489" s="447" t="s">
        <v>224</v>
      </c>
      <c r="D2489" s="447" t="s">
        <v>225</v>
      </c>
      <c r="E2489" s="447" t="s">
        <v>224</v>
      </c>
      <c r="F2489" s="447" t="s">
        <v>224</v>
      </c>
      <c r="G2489" s="447" t="s">
        <v>225</v>
      </c>
      <c r="H2489" s="447" t="s">
        <v>225</v>
      </c>
      <c r="I2489" s="447" t="s">
        <v>225</v>
      </c>
      <c r="J2489" s="447" t="s">
        <v>225</v>
      </c>
      <c r="K2489" s="447" t="s">
        <v>225</v>
      </c>
      <c r="L2489" s="447" t="s">
        <v>225</v>
      </c>
      <c r="M2489" s="447" t="s">
        <v>225</v>
      </c>
      <c r="N2489" s="447" t="s">
        <v>225</v>
      </c>
    </row>
    <row r="2490" spans="1:14" x14ac:dyDescent="0.3">
      <c r="A2490" s="447">
        <v>703905</v>
      </c>
      <c r="B2490" s="447" t="s">
        <v>317</v>
      </c>
      <c r="C2490" s="447" t="s">
        <v>224</v>
      </c>
      <c r="D2490" s="447" t="s">
        <v>226</v>
      </c>
      <c r="E2490" s="447" t="s">
        <v>224</v>
      </c>
      <c r="F2490" s="447" t="s">
        <v>224</v>
      </c>
      <c r="G2490" s="447" t="s">
        <v>224</v>
      </c>
      <c r="H2490" s="447" t="s">
        <v>224</v>
      </c>
      <c r="I2490" s="447" t="s">
        <v>224</v>
      </c>
      <c r="J2490" s="447" t="s">
        <v>226</v>
      </c>
      <c r="K2490" s="447" t="s">
        <v>224</v>
      </c>
      <c r="L2490" s="447" t="s">
        <v>226</v>
      </c>
      <c r="M2490" s="447" t="s">
        <v>224</v>
      </c>
      <c r="N2490" s="447" t="s">
        <v>225</v>
      </c>
    </row>
    <row r="2491" spans="1:14" x14ac:dyDescent="0.3">
      <c r="A2491" s="447">
        <v>703706</v>
      </c>
      <c r="B2491" s="447" t="s">
        <v>317</v>
      </c>
      <c r="C2491" s="447" t="s">
        <v>224</v>
      </c>
      <c r="D2491" s="447" t="s">
        <v>226</v>
      </c>
      <c r="E2491" s="447" t="s">
        <v>226</v>
      </c>
      <c r="F2491" s="447" t="s">
        <v>224</v>
      </c>
      <c r="G2491" s="447" t="s">
        <v>224</v>
      </c>
      <c r="H2491" s="447" t="s">
        <v>226</v>
      </c>
      <c r="I2491" s="447" t="s">
        <v>224</v>
      </c>
      <c r="J2491" s="447" t="s">
        <v>226</v>
      </c>
      <c r="K2491" s="447" t="s">
        <v>226</v>
      </c>
      <c r="L2491" s="447" t="s">
        <v>226</v>
      </c>
      <c r="M2491" s="447" t="s">
        <v>224</v>
      </c>
      <c r="N2491" s="447" t="s">
        <v>224</v>
      </c>
    </row>
    <row r="2492" spans="1:14" x14ac:dyDescent="0.3">
      <c r="A2492" s="447">
        <v>705952</v>
      </c>
      <c r="B2492" s="447" t="s">
        <v>317</v>
      </c>
      <c r="C2492" s="447" t="s">
        <v>224</v>
      </c>
      <c r="D2492" s="447" t="s">
        <v>224</v>
      </c>
      <c r="E2492" s="447" t="s">
        <v>226</v>
      </c>
      <c r="F2492" s="447" t="s">
        <v>226</v>
      </c>
      <c r="G2492" s="447" t="s">
        <v>226</v>
      </c>
      <c r="H2492" s="447" t="s">
        <v>224</v>
      </c>
      <c r="I2492" s="447" t="s">
        <v>225</v>
      </c>
      <c r="J2492" s="447" t="s">
        <v>225</v>
      </c>
      <c r="K2492" s="447" t="s">
        <v>225</v>
      </c>
      <c r="L2492" s="447" t="s">
        <v>225</v>
      </c>
      <c r="M2492" s="447" t="s">
        <v>225</v>
      </c>
      <c r="N2492" s="447" t="s">
        <v>226</v>
      </c>
    </row>
    <row r="2493" spans="1:14" x14ac:dyDescent="0.3">
      <c r="A2493" s="447">
        <v>705886</v>
      </c>
      <c r="B2493" s="447" t="s">
        <v>317</v>
      </c>
      <c r="C2493" s="447" t="s">
        <v>224</v>
      </c>
      <c r="D2493" s="447" t="s">
        <v>224</v>
      </c>
      <c r="E2493" s="447" t="s">
        <v>224</v>
      </c>
      <c r="F2493" s="447" t="s">
        <v>226</v>
      </c>
      <c r="G2493" s="447" t="s">
        <v>226</v>
      </c>
      <c r="H2493" s="447" t="s">
        <v>226</v>
      </c>
      <c r="I2493" s="447" t="s">
        <v>225</v>
      </c>
      <c r="J2493" s="447" t="s">
        <v>225</v>
      </c>
      <c r="K2493" s="447" t="s">
        <v>225</v>
      </c>
      <c r="L2493" s="447" t="s">
        <v>225</v>
      </c>
      <c r="M2493" s="447" t="s">
        <v>225</v>
      </c>
      <c r="N2493" s="447" t="s">
        <v>226</v>
      </c>
    </row>
    <row r="2494" spans="1:14" x14ac:dyDescent="0.3">
      <c r="A2494" s="447">
        <v>705871</v>
      </c>
      <c r="B2494" s="447" t="s">
        <v>317</v>
      </c>
      <c r="C2494" s="447" t="s">
        <v>224</v>
      </c>
      <c r="D2494" s="447" t="s">
        <v>224</v>
      </c>
      <c r="E2494" s="447" t="s">
        <v>226</v>
      </c>
      <c r="F2494" s="447" t="s">
        <v>224</v>
      </c>
      <c r="G2494" s="447" t="s">
        <v>226</v>
      </c>
      <c r="H2494" s="447" t="s">
        <v>224</v>
      </c>
      <c r="I2494" s="447" t="s">
        <v>225</v>
      </c>
      <c r="J2494" s="447" t="s">
        <v>225</v>
      </c>
      <c r="K2494" s="447" t="s">
        <v>225</v>
      </c>
      <c r="L2494" s="447" t="s">
        <v>225</v>
      </c>
      <c r="M2494" s="447" t="s">
        <v>225</v>
      </c>
      <c r="N2494" s="447" t="s">
        <v>225</v>
      </c>
    </row>
    <row r="2495" spans="1:14" x14ac:dyDescent="0.3">
      <c r="A2495" s="447">
        <v>705855</v>
      </c>
      <c r="B2495" s="447" t="s">
        <v>317</v>
      </c>
      <c r="C2495" s="447" t="s">
        <v>224</v>
      </c>
      <c r="D2495" s="447" t="s">
        <v>226</v>
      </c>
      <c r="E2495" s="447" t="s">
        <v>224</v>
      </c>
      <c r="F2495" s="447" t="s">
        <v>224</v>
      </c>
      <c r="G2495" s="447" t="s">
        <v>224</v>
      </c>
      <c r="H2495" s="447" t="s">
        <v>226</v>
      </c>
      <c r="I2495" s="447" t="s">
        <v>226</v>
      </c>
      <c r="J2495" s="447" t="s">
        <v>226</v>
      </c>
      <c r="K2495" s="447" t="s">
        <v>226</v>
      </c>
      <c r="L2495" s="447" t="s">
        <v>226</v>
      </c>
      <c r="M2495" s="447" t="s">
        <v>226</v>
      </c>
      <c r="N2495" s="447" t="s">
        <v>225</v>
      </c>
    </row>
    <row r="2496" spans="1:14" x14ac:dyDescent="0.3">
      <c r="A2496" s="447">
        <v>705654</v>
      </c>
      <c r="B2496" s="447" t="s">
        <v>317</v>
      </c>
      <c r="C2496" s="447" t="s">
        <v>224</v>
      </c>
      <c r="D2496" s="447" t="s">
        <v>225</v>
      </c>
      <c r="E2496" s="447" t="s">
        <v>225</v>
      </c>
      <c r="F2496" s="447" t="s">
        <v>224</v>
      </c>
      <c r="G2496" s="447" t="s">
        <v>224</v>
      </c>
      <c r="H2496" s="447" t="s">
        <v>225</v>
      </c>
      <c r="I2496" s="447" t="s">
        <v>225</v>
      </c>
      <c r="J2496" s="447" t="s">
        <v>225</v>
      </c>
      <c r="K2496" s="447" t="s">
        <v>225</v>
      </c>
      <c r="L2496" s="447" t="s">
        <v>225</v>
      </c>
      <c r="M2496" s="447" t="s">
        <v>225</v>
      </c>
      <c r="N2496" s="447" t="s">
        <v>225</v>
      </c>
    </row>
    <row r="2497" spans="1:50" x14ac:dyDescent="0.3">
      <c r="A2497" s="447">
        <v>705461</v>
      </c>
      <c r="B2497" s="447" t="s">
        <v>317</v>
      </c>
      <c r="C2497" s="447" t="s">
        <v>224</v>
      </c>
      <c r="D2497" s="447" t="s">
        <v>224</v>
      </c>
      <c r="E2497" s="447" t="s">
        <v>226</v>
      </c>
      <c r="F2497" s="447" t="s">
        <v>226</v>
      </c>
      <c r="G2497" s="447" t="s">
        <v>225</v>
      </c>
      <c r="H2497" s="447" t="s">
        <v>226</v>
      </c>
      <c r="I2497" s="447" t="s">
        <v>225</v>
      </c>
      <c r="J2497" s="447" t="s">
        <v>225</v>
      </c>
      <c r="K2497" s="447" t="s">
        <v>225</v>
      </c>
      <c r="L2497" s="447" t="s">
        <v>225</v>
      </c>
      <c r="M2497" s="447" t="s">
        <v>225</v>
      </c>
      <c r="N2497" s="447" t="s">
        <v>226</v>
      </c>
    </row>
    <row r="2498" spans="1:50" x14ac:dyDescent="0.3">
      <c r="A2498" s="447">
        <v>703077</v>
      </c>
      <c r="B2498" s="447" t="s">
        <v>317</v>
      </c>
      <c r="C2498" s="447" t="s">
        <v>224</v>
      </c>
      <c r="D2498" s="447" t="s">
        <v>225</v>
      </c>
      <c r="E2498" s="447" t="s">
        <v>224</v>
      </c>
      <c r="F2498" s="447" t="s">
        <v>224</v>
      </c>
      <c r="G2498" s="447" t="s">
        <v>225</v>
      </c>
      <c r="H2498" s="447" t="s">
        <v>224</v>
      </c>
      <c r="I2498" s="447" t="s">
        <v>225</v>
      </c>
      <c r="J2498" s="447" t="s">
        <v>225</v>
      </c>
      <c r="K2498" s="447" t="s">
        <v>225</v>
      </c>
      <c r="L2498" s="447" t="s">
        <v>225</v>
      </c>
      <c r="M2498" s="447" t="s">
        <v>224</v>
      </c>
      <c r="N2498" s="447" t="s">
        <v>225</v>
      </c>
    </row>
    <row r="2499" spans="1:50" x14ac:dyDescent="0.3">
      <c r="A2499" s="447">
        <v>704605</v>
      </c>
      <c r="B2499" s="447" t="s">
        <v>317</v>
      </c>
      <c r="C2499" s="447" t="s">
        <v>224</v>
      </c>
      <c r="D2499" s="447" t="s">
        <v>224</v>
      </c>
      <c r="E2499" s="447" t="s">
        <v>224</v>
      </c>
      <c r="F2499" s="447" t="s">
        <v>224</v>
      </c>
      <c r="G2499" s="447" t="s">
        <v>224</v>
      </c>
      <c r="H2499" s="447" t="s">
        <v>224</v>
      </c>
      <c r="I2499" s="447" t="s">
        <v>224</v>
      </c>
      <c r="J2499" s="447" t="s">
        <v>224</v>
      </c>
      <c r="K2499" s="447" t="s">
        <v>224</v>
      </c>
      <c r="L2499" s="447" t="s">
        <v>225</v>
      </c>
      <c r="M2499" s="447" t="s">
        <v>224</v>
      </c>
      <c r="N2499" s="447" t="s">
        <v>224</v>
      </c>
    </row>
    <row r="2500" spans="1:50" x14ac:dyDescent="0.3">
      <c r="A2500" s="447">
        <v>703693</v>
      </c>
      <c r="B2500" s="447" t="s">
        <v>317</v>
      </c>
      <c r="C2500" s="447" t="s">
        <v>224</v>
      </c>
      <c r="D2500" s="447" t="s">
        <v>224</v>
      </c>
      <c r="E2500" s="447" t="s">
        <v>224</v>
      </c>
      <c r="F2500" s="447" t="s">
        <v>224</v>
      </c>
      <c r="G2500" s="447" t="s">
        <v>226</v>
      </c>
      <c r="H2500" s="447" t="s">
        <v>224</v>
      </c>
      <c r="I2500" s="447" t="s">
        <v>224</v>
      </c>
      <c r="J2500" s="447" t="s">
        <v>226</v>
      </c>
      <c r="K2500" s="447" t="s">
        <v>224</v>
      </c>
      <c r="L2500" s="447" t="s">
        <v>226</v>
      </c>
      <c r="M2500" s="447" t="s">
        <v>224</v>
      </c>
      <c r="N2500" s="447" t="s">
        <v>226</v>
      </c>
    </row>
    <row r="2501" spans="1:50" x14ac:dyDescent="0.3">
      <c r="A2501" s="447">
        <v>702122</v>
      </c>
      <c r="B2501" s="447" t="s">
        <v>317</v>
      </c>
      <c r="C2501" s="447" t="s">
        <v>224</v>
      </c>
      <c r="D2501" s="447" t="s">
        <v>226</v>
      </c>
      <c r="E2501" s="447" t="s">
        <v>224</v>
      </c>
      <c r="F2501" s="447" t="s">
        <v>224</v>
      </c>
      <c r="G2501" s="447" t="s">
        <v>226</v>
      </c>
      <c r="H2501" s="447" t="s">
        <v>226</v>
      </c>
      <c r="I2501" s="447" t="s">
        <v>225</v>
      </c>
      <c r="J2501" s="447" t="s">
        <v>225</v>
      </c>
      <c r="K2501" s="447" t="s">
        <v>225</v>
      </c>
      <c r="L2501" s="447" t="s">
        <v>225</v>
      </c>
      <c r="M2501" s="447" t="s">
        <v>225</v>
      </c>
      <c r="N2501" s="447" t="s">
        <v>225</v>
      </c>
      <c r="O2501" s="447" t="s">
        <v>293</v>
      </c>
      <c r="P2501" s="447" t="s">
        <v>293</v>
      </c>
      <c r="Q2501" s="447" t="s">
        <v>293</v>
      </c>
      <c r="R2501" s="447" t="s">
        <v>293</v>
      </c>
      <c r="S2501" s="447" t="s">
        <v>293</v>
      </c>
      <c r="T2501" s="447" t="s">
        <v>293</v>
      </c>
      <c r="U2501" s="447" t="s">
        <v>293</v>
      </c>
      <c r="V2501" s="447" t="s">
        <v>293</v>
      </c>
      <c r="W2501" s="447" t="s">
        <v>293</v>
      </c>
      <c r="X2501" s="447" t="s">
        <v>293</v>
      </c>
      <c r="Y2501" s="447" t="s">
        <v>293</v>
      </c>
      <c r="Z2501" s="447" t="s">
        <v>293</v>
      </c>
      <c r="AA2501" s="447" t="s">
        <v>293</v>
      </c>
      <c r="AB2501" s="447" t="s">
        <v>293</v>
      </c>
      <c r="AC2501" s="447" t="s">
        <v>293</v>
      </c>
      <c r="AD2501" s="447" t="s">
        <v>293</v>
      </c>
      <c r="AE2501" s="447" t="s">
        <v>293</v>
      </c>
      <c r="AF2501" s="447" t="s">
        <v>293</v>
      </c>
      <c r="AG2501" s="447" t="s">
        <v>293</v>
      </c>
      <c r="AH2501" s="447" t="s">
        <v>293</v>
      </c>
      <c r="AI2501" s="447" t="s">
        <v>293</v>
      </c>
      <c r="AJ2501" s="447" t="s">
        <v>293</v>
      </c>
      <c r="AK2501" s="447" t="s">
        <v>293</v>
      </c>
      <c r="AL2501" s="447" t="s">
        <v>293</v>
      </c>
      <c r="AM2501" s="447" t="s">
        <v>293</v>
      </c>
      <c r="AN2501" s="447" t="s">
        <v>293</v>
      </c>
      <c r="AO2501" s="447" t="s">
        <v>293</v>
      </c>
      <c r="AP2501" s="447" t="s">
        <v>293</v>
      </c>
      <c r="AQ2501" s="447" t="s">
        <v>293</v>
      </c>
      <c r="AR2501" s="447" t="s">
        <v>293</v>
      </c>
      <c r="AS2501" s="447" t="s">
        <v>293</v>
      </c>
      <c r="AT2501" s="447" t="s">
        <v>293</v>
      </c>
      <c r="AU2501" s="447" t="s">
        <v>293</v>
      </c>
      <c r="AV2501" s="447" t="s">
        <v>293</v>
      </c>
      <c r="AW2501" s="447" t="s">
        <v>293</v>
      </c>
      <c r="AX2501" s="447" t="s">
        <v>293</v>
      </c>
    </row>
    <row r="2502" spans="1:50" x14ac:dyDescent="0.3">
      <c r="A2502" s="447">
        <v>704313</v>
      </c>
      <c r="B2502" s="447" t="s">
        <v>317</v>
      </c>
      <c r="C2502" s="447" t="s">
        <v>224</v>
      </c>
      <c r="D2502" s="447" t="s">
        <v>225</v>
      </c>
      <c r="E2502" s="447" t="s">
        <v>224</v>
      </c>
      <c r="F2502" s="447" t="s">
        <v>225</v>
      </c>
      <c r="G2502" s="447" t="s">
        <v>225</v>
      </c>
      <c r="H2502" s="447" t="s">
        <v>224</v>
      </c>
      <c r="I2502" s="447" t="s">
        <v>225</v>
      </c>
      <c r="J2502" s="447" t="s">
        <v>226</v>
      </c>
      <c r="K2502" s="447" t="s">
        <v>225</v>
      </c>
      <c r="L2502" s="447" t="s">
        <v>225</v>
      </c>
      <c r="M2502" s="447" t="s">
        <v>225</v>
      </c>
      <c r="N2502" s="447" t="s">
        <v>226</v>
      </c>
      <c r="O2502" s="447" t="s">
        <v>293</v>
      </c>
      <c r="P2502" s="447" t="s">
        <v>293</v>
      </c>
      <c r="Q2502" s="447" t="s">
        <v>293</v>
      </c>
      <c r="R2502" s="447" t="s">
        <v>293</v>
      </c>
      <c r="S2502" s="447" t="s">
        <v>293</v>
      </c>
      <c r="T2502" s="447" t="s">
        <v>293</v>
      </c>
      <c r="U2502" s="447" t="s">
        <v>293</v>
      </c>
      <c r="V2502" s="447" t="s">
        <v>293</v>
      </c>
      <c r="W2502" s="447" t="s">
        <v>293</v>
      </c>
      <c r="X2502" s="447" t="s">
        <v>293</v>
      </c>
      <c r="Y2502" s="447" t="s">
        <v>293</v>
      </c>
      <c r="Z2502" s="447" t="s">
        <v>293</v>
      </c>
      <c r="AA2502" s="447" t="s">
        <v>293</v>
      </c>
      <c r="AB2502" s="447" t="s">
        <v>293</v>
      </c>
      <c r="AC2502" s="447" t="s">
        <v>293</v>
      </c>
      <c r="AD2502" s="447" t="s">
        <v>293</v>
      </c>
      <c r="AE2502" s="447" t="s">
        <v>293</v>
      </c>
      <c r="AF2502" s="447" t="s">
        <v>293</v>
      </c>
      <c r="AG2502" s="447" t="s">
        <v>293</v>
      </c>
      <c r="AH2502" s="447" t="s">
        <v>293</v>
      </c>
      <c r="AI2502" s="447" t="s">
        <v>293</v>
      </c>
      <c r="AJ2502" s="447" t="s">
        <v>293</v>
      </c>
      <c r="AK2502" s="447" t="s">
        <v>293</v>
      </c>
      <c r="AL2502" s="447" t="s">
        <v>293</v>
      </c>
      <c r="AM2502" s="447" t="s">
        <v>293</v>
      </c>
      <c r="AN2502" s="447" t="s">
        <v>293</v>
      </c>
      <c r="AO2502" s="447" t="s">
        <v>293</v>
      </c>
      <c r="AP2502" s="447" t="s">
        <v>293</v>
      </c>
      <c r="AQ2502" s="447" t="s">
        <v>293</v>
      </c>
      <c r="AR2502" s="447" t="s">
        <v>293</v>
      </c>
      <c r="AS2502" s="447" t="s">
        <v>293</v>
      </c>
      <c r="AT2502" s="447" t="s">
        <v>293</v>
      </c>
      <c r="AU2502" s="447" t="s">
        <v>293</v>
      </c>
      <c r="AV2502" s="447" t="s">
        <v>293</v>
      </c>
      <c r="AW2502" s="447" t="s">
        <v>293</v>
      </c>
      <c r="AX2502" s="447" t="s">
        <v>293</v>
      </c>
    </row>
    <row r="2503" spans="1:50" x14ac:dyDescent="0.3">
      <c r="A2503" s="447">
        <v>705947</v>
      </c>
      <c r="B2503" s="447" t="s">
        <v>317</v>
      </c>
      <c r="C2503" s="447" t="s">
        <v>224</v>
      </c>
      <c r="D2503" s="447" t="s">
        <v>224</v>
      </c>
      <c r="E2503" s="447" t="s">
        <v>224</v>
      </c>
      <c r="F2503" s="447" t="s">
        <v>224</v>
      </c>
      <c r="G2503" s="447" t="s">
        <v>224</v>
      </c>
      <c r="H2503" s="447" t="s">
        <v>226</v>
      </c>
      <c r="I2503" s="447" t="s">
        <v>225</v>
      </c>
      <c r="J2503" s="447" t="s">
        <v>224</v>
      </c>
      <c r="K2503" s="447" t="s">
        <v>225</v>
      </c>
      <c r="L2503" s="447" t="s">
        <v>226</v>
      </c>
      <c r="M2503" s="447" t="s">
        <v>224</v>
      </c>
      <c r="N2503" s="447" t="s">
        <v>225</v>
      </c>
      <c r="O2503" s="447" t="s">
        <v>293</v>
      </c>
      <c r="P2503" s="447" t="s">
        <v>293</v>
      </c>
      <c r="Q2503" s="447" t="s">
        <v>293</v>
      </c>
      <c r="R2503" s="447" t="s">
        <v>293</v>
      </c>
      <c r="S2503" s="447" t="s">
        <v>293</v>
      </c>
      <c r="T2503" s="447" t="s">
        <v>293</v>
      </c>
      <c r="U2503" s="447" t="s">
        <v>293</v>
      </c>
      <c r="V2503" s="447" t="s">
        <v>293</v>
      </c>
      <c r="W2503" s="447" t="s">
        <v>293</v>
      </c>
      <c r="X2503" s="447" t="s">
        <v>293</v>
      </c>
      <c r="Y2503" s="447" t="s">
        <v>293</v>
      </c>
      <c r="Z2503" s="447" t="s">
        <v>293</v>
      </c>
      <c r="AA2503" s="447" t="s">
        <v>293</v>
      </c>
      <c r="AB2503" s="447" t="s">
        <v>293</v>
      </c>
      <c r="AC2503" s="447" t="s">
        <v>293</v>
      </c>
      <c r="AD2503" s="447" t="s">
        <v>293</v>
      </c>
      <c r="AE2503" s="447" t="s">
        <v>293</v>
      </c>
      <c r="AF2503" s="447" t="s">
        <v>293</v>
      </c>
      <c r="AG2503" s="447" t="s">
        <v>293</v>
      </c>
      <c r="AH2503" s="447" t="s">
        <v>293</v>
      </c>
      <c r="AI2503" s="447" t="s">
        <v>293</v>
      </c>
      <c r="AJ2503" s="447" t="s">
        <v>293</v>
      </c>
      <c r="AK2503" s="447" t="s">
        <v>293</v>
      </c>
      <c r="AL2503" s="447" t="s">
        <v>293</v>
      </c>
      <c r="AM2503" s="447" t="s">
        <v>293</v>
      </c>
      <c r="AN2503" s="447" t="s">
        <v>293</v>
      </c>
      <c r="AO2503" s="447" t="s">
        <v>293</v>
      </c>
      <c r="AP2503" s="447" t="s">
        <v>293</v>
      </c>
      <c r="AQ2503" s="447" t="s">
        <v>293</v>
      </c>
      <c r="AR2503" s="447" t="s">
        <v>293</v>
      </c>
      <c r="AS2503" s="447" t="s">
        <v>293</v>
      </c>
      <c r="AT2503" s="447" t="s">
        <v>293</v>
      </c>
      <c r="AU2503" s="447" t="s">
        <v>293</v>
      </c>
      <c r="AV2503" s="447" t="s">
        <v>293</v>
      </c>
      <c r="AW2503" s="447" t="s">
        <v>293</v>
      </c>
      <c r="AX2503" s="447" t="s">
        <v>293</v>
      </c>
    </row>
    <row r="2504" spans="1:50" x14ac:dyDescent="0.3">
      <c r="A2504" s="447">
        <v>706810</v>
      </c>
      <c r="B2504" s="447" t="s">
        <v>317</v>
      </c>
      <c r="C2504" s="447" t="s">
        <v>224</v>
      </c>
      <c r="D2504" s="447" t="s">
        <v>224</v>
      </c>
      <c r="E2504" s="447" t="s">
        <v>226</v>
      </c>
      <c r="F2504" s="447" t="s">
        <v>226</v>
      </c>
      <c r="G2504" s="447" t="s">
        <v>226</v>
      </c>
      <c r="H2504" s="447" t="s">
        <v>224</v>
      </c>
      <c r="I2504" s="447" t="s">
        <v>225</v>
      </c>
      <c r="J2504" s="447" t="s">
        <v>293</v>
      </c>
      <c r="K2504" s="447" t="s">
        <v>293</v>
      </c>
      <c r="L2504" s="447" t="s">
        <v>293</v>
      </c>
      <c r="M2504" s="447" t="s">
        <v>293</v>
      </c>
      <c r="N2504" s="447" t="s">
        <v>293</v>
      </c>
      <c r="O2504" s="447" t="s">
        <v>293</v>
      </c>
      <c r="P2504" s="447" t="s">
        <v>293</v>
      </c>
      <c r="Q2504" s="447" t="s">
        <v>293</v>
      </c>
      <c r="R2504" s="447" t="s">
        <v>293</v>
      </c>
      <c r="S2504" s="447" t="s">
        <v>293</v>
      </c>
      <c r="T2504" s="447" t="s">
        <v>293</v>
      </c>
      <c r="U2504" s="447" t="s">
        <v>293</v>
      </c>
      <c r="V2504" s="447" t="s">
        <v>293</v>
      </c>
      <c r="W2504" s="447" t="s">
        <v>293</v>
      </c>
      <c r="X2504" s="447" t="s">
        <v>293</v>
      </c>
      <c r="Y2504" s="447" t="s">
        <v>293</v>
      </c>
      <c r="Z2504" s="447" t="s">
        <v>293</v>
      </c>
      <c r="AA2504" s="447" t="s">
        <v>293</v>
      </c>
      <c r="AB2504" s="447" t="s">
        <v>293</v>
      </c>
      <c r="AC2504" s="447" t="s">
        <v>293</v>
      </c>
      <c r="AD2504" s="447" t="s">
        <v>293</v>
      </c>
      <c r="AE2504" s="447" t="s">
        <v>293</v>
      </c>
      <c r="AF2504" s="447" t="s">
        <v>293</v>
      </c>
      <c r="AG2504" s="447" t="s">
        <v>293</v>
      </c>
      <c r="AH2504" s="447" t="s">
        <v>293</v>
      </c>
      <c r="AI2504" s="447" t="s">
        <v>293</v>
      </c>
      <c r="AJ2504" s="447" t="s">
        <v>293</v>
      </c>
      <c r="AK2504" s="447" t="s">
        <v>293</v>
      </c>
      <c r="AL2504" s="447" t="s">
        <v>293</v>
      </c>
      <c r="AM2504" s="447" t="s">
        <v>293</v>
      </c>
      <c r="AN2504" s="447" t="s">
        <v>293</v>
      </c>
      <c r="AO2504" s="447" t="s">
        <v>293</v>
      </c>
      <c r="AP2504" s="447" t="s">
        <v>293</v>
      </c>
      <c r="AQ2504" s="447" t="s">
        <v>293</v>
      </c>
      <c r="AR2504" s="447" t="s">
        <v>293</v>
      </c>
      <c r="AS2504" s="447" t="s">
        <v>293</v>
      </c>
      <c r="AT2504" s="447" t="s">
        <v>293</v>
      </c>
      <c r="AU2504" s="447" t="s">
        <v>293</v>
      </c>
      <c r="AV2504" s="447" t="s">
        <v>293</v>
      </c>
      <c r="AW2504" s="447" t="s">
        <v>293</v>
      </c>
      <c r="AX2504" s="447" t="s">
        <v>293</v>
      </c>
    </row>
    <row r="2505" spans="1:50" x14ac:dyDescent="0.3">
      <c r="A2505" s="447">
        <v>703967</v>
      </c>
      <c r="B2505" s="447" t="s">
        <v>319</v>
      </c>
      <c r="C2505" s="447" t="s">
        <v>224</v>
      </c>
      <c r="D2505" s="447" t="s">
        <v>224</v>
      </c>
      <c r="E2505" s="447" t="s">
        <v>224</v>
      </c>
      <c r="F2505" s="447" t="s">
        <v>224</v>
      </c>
      <c r="G2505" s="447" t="s">
        <v>224</v>
      </c>
      <c r="H2505" s="447" t="s">
        <v>226</v>
      </c>
      <c r="I2505" s="447" t="s">
        <v>226</v>
      </c>
      <c r="J2505" s="447" t="s">
        <v>226</v>
      </c>
      <c r="K2505" s="447" t="s">
        <v>226</v>
      </c>
      <c r="L2505" s="447" t="s">
        <v>226</v>
      </c>
      <c r="M2505" s="447" t="s">
        <v>226</v>
      </c>
      <c r="N2505" s="447" t="s">
        <v>226</v>
      </c>
      <c r="O2505" s="447" t="s">
        <v>224</v>
      </c>
      <c r="P2505" s="447" t="s">
        <v>226</v>
      </c>
      <c r="Q2505" s="447" t="s">
        <v>226</v>
      </c>
      <c r="R2505" s="447" t="s">
        <v>224</v>
      </c>
      <c r="S2505" s="447" t="s">
        <v>224</v>
      </c>
      <c r="T2505" s="447" t="s">
        <v>226</v>
      </c>
      <c r="U2505" s="447" t="s">
        <v>224</v>
      </c>
      <c r="V2505" s="447" t="s">
        <v>226</v>
      </c>
      <c r="W2505" s="447" t="s">
        <v>226</v>
      </c>
      <c r="X2505" s="447" t="s">
        <v>226</v>
      </c>
      <c r="Y2505" s="447" t="s">
        <v>226</v>
      </c>
      <c r="Z2505" s="447" t="s">
        <v>226</v>
      </c>
      <c r="AA2505" s="447" t="s">
        <v>226</v>
      </c>
      <c r="AB2505" s="447" t="s">
        <v>226</v>
      </c>
      <c r="AC2505" s="447" t="s">
        <v>226</v>
      </c>
      <c r="AD2505" s="447" t="s">
        <v>226</v>
      </c>
      <c r="AE2505" s="447" t="s">
        <v>226</v>
      </c>
      <c r="AF2505" s="447" t="s">
        <v>224</v>
      </c>
      <c r="AG2505" s="447" t="s">
        <v>224</v>
      </c>
      <c r="AH2505" s="447" t="s">
        <v>226</v>
      </c>
      <c r="AI2505" s="447" t="s">
        <v>224</v>
      </c>
      <c r="AJ2505" s="447" t="s">
        <v>224</v>
      </c>
      <c r="AK2505" s="447" t="s">
        <v>224</v>
      </c>
      <c r="AL2505" s="447" t="s">
        <v>224</v>
      </c>
      <c r="AM2505" s="447" t="s">
        <v>293</v>
      </c>
      <c r="AN2505" s="447" t="s">
        <v>293</v>
      </c>
      <c r="AO2505" s="447" t="s">
        <v>293</v>
      </c>
      <c r="AP2505" s="447" t="s">
        <v>293</v>
      </c>
      <c r="AQ2505" s="447" t="s">
        <v>293</v>
      </c>
      <c r="AR2505" s="447" t="s">
        <v>293</v>
      </c>
      <c r="AS2505" s="447" t="s">
        <v>293</v>
      </c>
      <c r="AT2505" s="447" t="s">
        <v>293</v>
      </c>
      <c r="AU2505" s="447" t="s">
        <v>293</v>
      </c>
      <c r="AV2505" s="447" t="s">
        <v>293</v>
      </c>
      <c r="AW2505" s="447" t="s">
        <v>293</v>
      </c>
      <c r="AX2505" s="447" t="s">
        <v>293</v>
      </c>
    </row>
    <row r="2506" spans="1:50" x14ac:dyDescent="0.3">
      <c r="A2506" s="447">
        <v>700881</v>
      </c>
      <c r="B2506" s="447" t="s">
        <v>319</v>
      </c>
      <c r="C2506" s="447" t="s">
        <v>224</v>
      </c>
      <c r="D2506" s="447" t="s">
        <v>224</v>
      </c>
      <c r="E2506" s="447" t="s">
        <v>226</v>
      </c>
      <c r="F2506" s="447" t="s">
        <v>226</v>
      </c>
      <c r="G2506" s="447" t="s">
        <v>224</v>
      </c>
      <c r="H2506" s="447" t="s">
        <v>226</v>
      </c>
      <c r="I2506" s="447" t="s">
        <v>224</v>
      </c>
      <c r="J2506" s="447" t="s">
        <v>226</v>
      </c>
      <c r="K2506" s="447" t="s">
        <v>226</v>
      </c>
      <c r="L2506" s="447" t="s">
        <v>224</v>
      </c>
      <c r="M2506" s="447" t="s">
        <v>224</v>
      </c>
      <c r="N2506" s="447" t="s">
        <v>226</v>
      </c>
      <c r="O2506" s="447" t="s">
        <v>226</v>
      </c>
      <c r="P2506" s="447" t="s">
        <v>224</v>
      </c>
      <c r="Q2506" s="447" t="s">
        <v>224</v>
      </c>
      <c r="R2506" s="447" t="s">
        <v>226</v>
      </c>
      <c r="S2506" s="447" t="s">
        <v>226</v>
      </c>
      <c r="T2506" s="447" t="s">
        <v>226</v>
      </c>
      <c r="U2506" s="447" t="s">
        <v>224</v>
      </c>
      <c r="V2506" s="447" t="s">
        <v>224</v>
      </c>
      <c r="W2506" s="447" t="s">
        <v>224</v>
      </c>
      <c r="X2506" s="447" t="s">
        <v>224</v>
      </c>
      <c r="Y2506" s="447" t="s">
        <v>224</v>
      </c>
      <c r="Z2506" s="447" t="s">
        <v>224</v>
      </c>
      <c r="AA2506" s="447" t="s">
        <v>226</v>
      </c>
      <c r="AB2506" s="447" t="s">
        <v>225</v>
      </c>
      <c r="AC2506" s="447" t="s">
        <v>226</v>
      </c>
      <c r="AD2506" s="447" t="s">
        <v>224</v>
      </c>
      <c r="AE2506" s="447" t="s">
        <v>226</v>
      </c>
      <c r="AF2506" s="447" t="s">
        <v>226</v>
      </c>
      <c r="AG2506" s="447" t="s">
        <v>226</v>
      </c>
      <c r="AH2506" s="447" t="s">
        <v>225</v>
      </c>
      <c r="AI2506" s="447" t="s">
        <v>226</v>
      </c>
      <c r="AJ2506" s="447" t="s">
        <v>224</v>
      </c>
      <c r="AK2506" s="447" t="s">
        <v>225</v>
      </c>
      <c r="AL2506" s="447" t="s">
        <v>224</v>
      </c>
      <c r="AM2506" s="447" t="s">
        <v>293</v>
      </c>
      <c r="AN2506" s="447" t="s">
        <v>293</v>
      </c>
      <c r="AO2506" s="447" t="s">
        <v>293</v>
      </c>
      <c r="AP2506" s="447" t="s">
        <v>293</v>
      </c>
      <c r="AQ2506" s="447" t="s">
        <v>293</v>
      </c>
      <c r="AR2506" s="447" t="s">
        <v>293</v>
      </c>
      <c r="AS2506" s="447" t="s">
        <v>293</v>
      </c>
      <c r="AT2506" s="447" t="s">
        <v>293</v>
      </c>
      <c r="AU2506" s="447" t="s">
        <v>293</v>
      </c>
      <c r="AV2506" s="447" t="s">
        <v>293</v>
      </c>
      <c r="AW2506" s="447" t="s">
        <v>293</v>
      </c>
      <c r="AX2506" s="447" t="s">
        <v>293</v>
      </c>
    </row>
    <row r="2507" spans="1:50" x14ac:dyDescent="0.3">
      <c r="A2507" s="447">
        <v>700917</v>
      </c>
      <c r="B2507" s="447" t="s">
        <v>319</v>
      </c>
      <c r="C2507" s="447" t="s">
        <v>224</v>
      </c>
      <c r="D2507" s="447" t="s">
        <v>226</v>
      </c>
      <c r="E2507" s="447" t="s">
        <v>226</v>
      </c>
      <c r="F2507" s="447" t="s">
        <v>224</v>
      </c>
      <c r="G2507" s="447" t="s">
        <v>226</v>
      </c>
      <c r="H2507" s="447" t="s">
        <v>226</v>
      </c>
      <c r="I2507" s="447" t="s">
        <v>226</v>
      </c>
      <c r="J2507" s="447" t="s">
        <v>224</v>
      </c>
      <c r="K2507" s="447" t="s">
        <v>224</v>
      </c>
      <c r="L2507" s="447" t="s">
        <v>224</v>
      </c>
      <c r="M2507" s="447" t="s">
        <v>226</v>
      </c>
      <c r="N2507" s="447" t="s">
        <v>224</v>
      </c>
      <c r="O2507" s="447" t="s">
        <v>226</v>
      </c>
      <c r="P2507" s="447" t="s">
        <v>226</v>
      </c>
      <c r="Q2507" s="447" t="s">
        <v>226</v>
      </c>
      <c r="R2507" s="447" t="s">
        <v>226</v>
      </c>
      <c r="S2507" s="447" t="s">
        <v>224</v>
      </c>
      <c r="T2507" s="447" t="s">
        <v>226</v>
      </c>
      <c r="U2507" s="447" t="s">
        <v>224</v>
      </c>
      <c r="V2507" s="447" t="s">
        <v>224</v>
      </c>
      <c r="W2507" s="447" t="s">
        <v>225</v>
      </c>
      <c r="X2507" s="447" t="s">
        <v>224</v>
      </c>
      <c r="Y2507" s="447" t="s">
        <v>226</v>
      </c>
      <c r="Z2507" s="447" t="s">
        <v>225</v>
      </c>
      <c r="AA2507" s="447" t="s">
        <v>226</v>
      </c>
      <c r="AB2507" s="447" t="s">
        <v>225</v>
      </c>
      <c r="AC2507" s="447" t="s">
        <v>225</v>
      </c>
      <c r="AD2507" s="447" t="s">
        <v>225</v>
      </c>
      <c r="AE2507" s="447" t="s">
        <v>224</v>
      </c>
      <c r="AF2507" s="447" t="s">
        <v>225</v>
      </c>
      <c r="AG2507" s="447" t="s">
        <v>226</v>
      </c>
      <c r="AH2507" s="447" t="s">
        <v>225</v>
      </c>
      <c r="AI2507" s="447" t="s">
        <v>225</v>
      </c>
      <c r="AJ2507" s="447" t="s">
        <v>226</v>
      </c>
      <c r="AK2507" s="447" t="s">
        <v>225</v>
      </c>
      <c r="AL2507" s="447" t="s">
        <v>224</v>
      </c>
      <c r="AM2507" s="447" t="s">
        <v>293</v>
      </c>
      <c r="AN2507" s="447" t="s">
        <v>293</v>
      </c>
      <c r="AO2507" s="447" t="s">
        <v>293</v>
      </c>
      <c r="AP2507" s="447" t="s">
        <v>293</v>
      </c>
      <c r="AQ2507" s="447" t="s">
        <v>293</v>
      </c>
      <c r="AR2507" s="447" t="s">
        <v>293</v>
      </c>
      <c r="AS2507" s="447" t="s">
        <v>293</v>
      </c>
      <c r="AT2507" s="447" t="s">
        <v>293</v>
      </c>
      <c r="AU2507" s="447" t="s">
        <v>293</v>
      </c>
      <c r="AV2507" s="447" t="s">
        <v>293</v>
      </c>
      <c r="AW2507" s="447" t="s">
        <v>293</v>
      </c>
      <c r="AX2507" s="447" t="s">
        <v>293</v>
      </c>
    </row>
    <row r="2508" spans="1:50" x14ac:dyDescent="0.3">
      <c r="A2508" s="447">
        <v>701489</v>
      </c>
      <c r="B2508" s="447" t="s">
        <v>319</v>
      </c>
      <c r="C2508" s="447" t="s">
        <v>224</v>
      </c>
      <c r="D2508" s="447" t="s">
        <v>224</v>
      </c>
      <c r="E2508" s="447" t="s">
        <v>224</v>
      </c>
      <c r="F2508" s="447" t="s">
        <v>224</v>
      </c>
      <c r="G2508" s="447" t="s">
        <v>226</v>
      </c>
      <c r="H2508" s="447" t="s">
        <v>224</v>
      </c>
      <c r="I2508" s="447" t="s">
        <v>226</v>
      </c>
      <c r="J2508" s="447" t="s">
        <v>224</v>
      </c>
      <c r="K2508" s="447" t="s">
        <v>224</v>
      </c>
      <c r="L2508" s="447" t="s">
        <v>224</v>
      </c>
      <c r="M2508" s="447" t="s">
        <v>226</v>
      </c>
      <c r="N2508" s="447" t="s">
        <v>226</v>
      </c>
      <c r="O2508" s="447" t="s">
        <v>224</v>
      </c>
      <c r="P2508" s="447" t="s">
        <v>226</v>
      </c>
      <c r="Q2508" s="447" t="s">
        <v>224</v>
      </c>
      <c r="R2508" s="447" t="s">
        <v>226</v>
      </c>
      <c r="S2508" s="447" t="s">
        <v>224</v>
      </c>
      <c r="T2508" s="447" t="s">
        <v>224</v>
      </c>
      <c r="U2508" s="447" t="s">
        <v>224</v>
      </c>
      <c r="V2508" s="447" t="s">
        <v>226</v>
      </c>
      <c r="W2508" s="447" t="s">
        <v>224</v>
      </c>
      <c r="X2508" s="447" t="s">
        <v>224</v>
      </c>
      <c r="Y2508" s="447" t="s">
        <v>226</v>
      </c>
      <c r="Z2508" s="447" t="s">
        <v>224</v>
      </c>
      <c r="AA2508" s="447" t="s">
        <v>224</v>
      </c>
      <c r="AB2508" s="447" t="s">
        <v>224</v>
      </c>
      <c r="AC2508" s="447" t="s">
        <v>224</v>
      </c>
      <c r="AD2508" s="447" t="s">
        <v>224</v>
      </c>
      <c r="AE2508" s="447" t="s">
        <v>224</v>
      </c>
      <c r="AF2508" s="447" t="s">
        <v>224</v>
      </c>
      <c r="AG2508" s="447" t="s">
        <v>226</v>
      </c>
      <c r="AH2508" s="447" t="s">
        <v>226</v>
      </c>
      <c r="AI2508" s="447" t="s">
        <v>224</v>
      </c>
      <c r="AJ2508" s="447" t="s">
        <v>224</v>
      </c>
      <c r="AK2508" s="447" t="s">
        <v>226</v>
      </c>
      <c r="AL2508" s="447" t="s">
        <v>224</v>
      </c>
      <c r="AM2508" s="447" t="s">
        <v>293</v>
      </c>
      <c r="AN2508" s="447" t="s">
        <v>293</v>
      </c>
      <c r="AO2508" s="447" t="s">
        <v>293</v>
      </c>
      <c r="AP2508" s="447" t="s">
        <v>293</v>
      </c>
      <c r="AQ2508" s="447" t="s">
        <v>293</v>
      </c>
      <c r="AR2508" s="447" t="s">
        <v>293</v>
      </c>
      <c r="AS2508" s="447" t="s">
        <v>293</v>
      </c>
      <c r="AT2508" s="447" t="s">
        <v>293</v>
      </c>
      <c r="AU2508" s="447" t="s">
        <v>293</v>
      </c>
      <c r="AV2508" s="447" t="s">
        <v>293</v>
      </c>
      <c r="AW2508" s="447" t="s">
        <v>293</v>
      </c>
      <c r="AX2508" s="447" t="s">
        <v>293</v>
      </c>
    </row>
    <row r="2509" spans="1:50" x14ac:dyDescent="0.3">
      <c r="A2509" s="447">
        <v>701595</v>
      </c>
      <c r="B2509" s="447" t="s">
        <v>319</v>
      </c>
      <c r="C2509" s="447" t="s">
        <v>224</v>
      </c>
      <c r="D2509" s="447" t="s">
        <v>224</v>
      </c>
      <c r="E2509" s="447" t="s">
        <v>224</v>
      </c>
      <c r="F2509" s="447" t="s">
        <v>226</v>
      </c>
      <c r="G2509" s="447" t="s">
        <v>224</v>
      </c>
      <c r="H2509" s="447" t="s">
        <v>226</v>
      </c>
      <c r="I2509" s="447" t="s">
        <v>224</v>
      </c>
      <c r="J2509" s="447" t="s">
        <v>224</v>
      </c>
      <c r="K2509" s="447" t="s">
        <v>224</v>
      </c>
      <c r="L2509" s="447" t="s">
        <v>224</v>
      </c>
      <c r="M2509" s="447" t="s">
        <v>224</v>
      </c>
      <c r="N2509" s="447" t="s">
        <v>226</v>
      </c>
      <c r="O2509" s="447" t="s">
        <v>226</v>
      </c>
      <c r="P2509" s="447" t="s">
        <v>226</v>
      </c>
      <c r="Q2509" s="447" t="s">
        <v>226</v>
      </c>
      <c r="R2509" s="447" t="s">
        <v>226</v>
      </c>
      <c r="S2509" s="447" t="s">
        <v>226</v>
      </c>
      <c r="T2509" s="447" t="s">
        <v>226</v>
      </c>
      <c r="U2509" s="447" t="s">
        <v>226</v>
      </c>
      <c r="V2509" s="447" t="s">
        <v>226</v>
      </c>
      <c r="W2509" s="447" t="s">
        <v>226</v>
      </c>
      <c r="X2509" s="447" t="s">
        <v>226</v>
      </c>
      <c r="Y2509" s="447" t="s">
        <v>226</v>
      </c>
      <c r="Z2509" s="447" t="s">
        <v>226</v>
      </c>
      <c r="AA2509" s="447" t="s">
        <v>224</v>
      </c>
      <c r="AB2509" s="447" t="s">
        <v>224</v>
      </c>
      <c r="AC2509" s="447" t="s">
        <v>226</v>
      </c>
      <c r="AD2509" s="447" t="s">
        <v>226</v>
      </c>
      <c r="AE2509" s="447" t="s">
        <v>224</v>
      </c>
      <c r="AF2509" s="447" t="s">
        <v>226</v>
      </c>
      <c r="AG2509" s="447" t="s">
        <v>226</v>
      </c>
      <c r="AH2509" s="447" t="s">
        <v>226</v>
      </c>
      <c r="AI2509" s="447" t="s">
        <v>226</v>
      </c>
      <c r="AJ2509" s="447" t="s">
        <v>226</v>
      </c>
      <c r="AK2509" s="447" t="s">
        <v>224</v>
      </c>
      <c r="AL2509" s="447" t="s">
        <v>226</v>
      </c>
      <c r="AM2509" s="447" t="s">
        <v>293</v>
      </c>
      <c r="AN2509" s="447" t="s">
        <v>293</v>
      </c>
      <c r="AO2509" s="447" t="s">
        <v>293</v>
      </c>
      <c r="AP2509" s="447" t="s">
        <v>293</v>
      </c>
      <c r="AQ2509" s="447" t="s">
        <v>293</v>
      </c>
      <c r="AR2509" s="447" t="s">
        <v>293</v>
      </c>
      <c r="AS2509" s="447" t="s">
        <v>293</v>
      </c>
      <c r="AT2509" s="447" t="s">
        <v>293</v>
      </c>
      <c r="AU2509" s="447" t="s">
        <v>293</v>
      </c>
      <c r="AV2509" s="447" t="s">
        <v>293</v>
      </c>
      <c r="AW2509" s="447" t="s">
        <v>293</v>
      </c>
      <c r="AX2509" s="447" t="s">
        <v>293</v>
      </c>
    </row>
    <row r="2510" spans="1:50" x14ac:dyDescent="0.3">
      <c r="A2510" s="447">
        <v>702977</v>
      </c>
      <c r="B2510" s="447" t="s">
        <v>319</v>
      </c>
      <c r="C2510" s="447" t="s">
        <v>224</v>
      </c>
      <c r="D2510" s="447" t="s">
        <v>226</v>
      </c>
      <c r="E2510" s="447" t="s">
        <v>224</v>
      </c>
      <c r="F2510" s="447" t="s">
        <v>224</v>
      </c>
      <c r="G2510" s="447" t="s">
        <v>226</v>
      </c>
      <c r="H2510" s="447" t="s">
        <v>226</v>
      </c>
      <c r="I2510" s="447" t="s">
        <v>224</v>
      </c>
      <c r="J2510" s="447" t="s">
        <v>224</v>
      </c>
      <c r="K2510" s="447" t="s">
        <v>226</v>
      </c>
      <c r="L2510" s="447" t="s">
        <v>224</v>
      </c>
      <c r="M2510" s="447" t="s">
        <v>226</v>
      </c>
      <c r="N2510" s="447" t="s">
        <v>224</v>
      </c>
      <c r="O2510" s="447" t="s">
        <v>224</v>
      </c>
      <c r="P2510" s="447" t="s">
        <v>224</v>
      </c>
      <c r="Q2510" s="447" t="s">
        <v>226</v>
      </c>
      <c r="R2510" s="447" t="s">
        <v>224</v>
      </c>
      <c r="S2510" s="447" t="s">
        <v>224</v>
      </c>
      <c r="T2510" s="447" t="s">
        <v>226</v>
      </c>
      <c r="U2510" s="447" t="s">
        <v>226</v>
      </c>
      <c r="V2510" s="447" t="s">
        <v>226</v>
      </c>
      <c r="W2510" s="447" t="s">
        <v>224</v>
      </c>
      <c r="X2510" s="447" t="s">
        <v>224</v>
      </c>
      <c r="Y2510" s="447" t="s">
        <v>226</v>
      </c>
      <c r="Z2510" s="447" t="s">
        <v>224</v>
      </c>
      <c r="AA2510" s="447" t="s">
        <v>224</v>
      </c>
      <c r="AB2510" s="447" t="s">
        <v>226</v>
      </c>
      <c r="AC2510" s="447" t="s">
        <v>224</v>
      </c>
      <c r="AD2510" s="447" t="s">
        <v>224</v>
      </c>
      <c r="AE2510" s="447" t="s">
        <v>226</v>
      </c>
      <c r="AF2510" s="447" t="s">
        <v>226</v>
      </c>
      <c r="AG2510" s="447" t="s">
        <v>225</v>
      </c>
      <c r="AH2510" s="447" t="s">
        <v>226</v>
      </c>
      <c r="AI2510" s="447" t="s">
        <v>225</v>
      </c>
      <c r="AJ2510" s="447" t="s">
        <v>225</v>
      </c>
      <c r="AK2510" s="447" t="s">
        <v>225</v>
      </c>
      <c r="AL2510" s="447" t="s">
        <v>225</v>
      </c>
      <c r="AM2510" s="447" t="s">
        <v>293</v>
      </c>
      <c r="AN2510" s="447" t="s">
        <v>293</v>
      </c>
      <c r="AO2510" s="447" t="s">
        <v>293</v>
      </c>
      <c r="AP2510" s="447" t="s">
        <v>293</v>
      </c>
      <c r="AQ2510" s="447" t="s">
        <v>293</v>
      </c>
      <c r="AR2510" s="447" t="s">
        <v>293</v>
      </c>
      <c r="AS2510" s="447" t="s">
        <v>293</v>
      </c>
      <c r="AT2510" s="447" t="s">
        <v>293</v>
      </c>
      <c r="AU2510" s="447" t="s">
        <v>293</v>
      </c>
      <c r="AV2510" s="447" t="s">
        <v>293</v>
      </c>
      <c r="AW2510" s="447" t="s">
        <v>293</v>
      </c>
      <c r="AX2510" s="447" t="s">
        <v>293</v>
      </c>
    </row>
    <row r="2511" spans="1:50" x14ac:dyDescent="0.3">
      <c r="A2511" s="447">
        <v>703093</v>
      </c>
      <c r="B2511" s="447" t="s">
        <v>319</v>
      </c>
      <c r="C2511" s="447" t="s">
        <v>224</v>
      </c>
      <c r="D2511" s="447" t="s">
        <v>224</v>
      </c>
      <c r="E2511" s="447" t="s">
        <v>224</v>
      </c>
      <c r="F2511" s="447" t="s">
        <v>224</v>
      </c>
      <c r="G2511" s="447" t="s">
        <v>226</v>
      </c>
      <c r="H2511" s="447" t="s">
        <v>226</v>
      </c>
      <c r="I2511" s="447" t="s">
        <v>226</v>
      </c>
      <c r="J2511" s="447" t="s">
        <v>224</v>
      </c>
      <c r="K2511" s="447" t="s">
        <v>226</v>
      </c>
      <c r="L2511" s="447" t="s">
        <v>224</v>
      </c>
      <c r="M2511" s="447" t="s">
        <v>226</v>
      </c>
      <c r="N2511" s="447" t="s">
        <v>226</v>
      </c>
      <c r="O2511" s="447" t="s">
        <v>226</v>
      </c>
      <c r="P2511" s="447" t="s">
        <v>226</v>
      </c>
      <c r="Q2511" s="447" t="s">
        <v>226</v>
      </c>
      <c r="R2511" s="447" t="s">
        <v>225</v>
      </c>
      <c r="S2511" s="447" t="s">
        <v>226</v>
      </c>
      <c r="T2511" s="447" t="s">
        <v>226</v>
      </c>
      <c r="U2511" s="447" t="s">
        <v>224</v>
      </c>
      <c r="V2511" s="447" t="s">
        <v>226</v>
      </c>
      <c r="W2511" s="447" t="s">
        <v>224</v>
      </c>
      <c r="X2511" s="447" t="s">
        <v>226</v>
      </c>
      <c r="Y2511" s="447" t="s">
        <v>224</v>
      </c>
      <c r="Z2511" s="447" t="s">
        <v>226</v>
      </c>
      <c r="AA2511" s="447" t="s">
        <v>225</v>
      </c>
      <c r="AB2511" s="447" t="s">
        <v>225</v>
      </c>
      <c r="AC2511" s="447" t="s">
        <v>226</v>
      </c>
      <c r="AD2511" s="447" t="s">
        <v>225</v>
      </c>
      <c r="AE2511" s="447" t="s">
        <v>226</v>
      </c>
      <c r="AF2511" s="447" t="s">
        <v>224</v>
      </c>
      <c r="AG2511" s="447" t="s">
        <v>225</v>
      </c>
      <c r="AH2511" s="447" t="s">
        <v>225</v>
      </c>
      <c r="AI2511" s="447" t="s">
        <v>225</v>
      </c>
      <c r="AJ2511" s="447" t="s">
        <v>225</v>
      </c>
      <c r="AK2511" s="447" t="s">
        <v>225</v>
      </c>
      <c r="AL2511" s="447" t="s">
        <v>225</v>
      </c>
      <c r="AM2511" s="447" t="s">
        <v>293</v>
      </c>
      <c r="AN2511" s="447" t="s">
        <v>293</v>
      </c>
      <c r="AO2511" s="447" t="s">
        <v>293</v>
      </c>
      <c r="AP2511" s="447" t="s">
        <v>293</v>
      </c>
      <c r="AQ2511" s="447" t="s">
        <v>293</v>
      </c>
      <c r="AR2511" s="447" t="s">
        <v>293</v>
      </c>
      <c r="AS2511" s="447" t="s">
        <v>293</v>
      </c>
      <c r="AT2511" s="447" t="s">
        <v>293</v>
      </c>
      <c r="AU2511" s="447" t="s">
        <v>293</v>
      </c>
      <c r="AV2511" s="447" t="s">
        <v>293</v>
      </c>
      <c r="AW2511" s="447" t="s">
        <v>293</v>
      </c>
      <c r="AX2511" s="447" t="s">
        <v>293</v>
      </c>
    </row>
    <row r="2512" spans="1:50" x14ac:dyDescent="0.3">
      <c r="A2512" s="447">
        <v>703101</v>
      </c>
      <c r="B2512" s="447" t="s">
        <v>319</v>
      </c>
      <c r="C2512" s="447" t="s">
        <v>224</v>
      </c>
      <c r="D2512" s="447" t="s">
        <v>224</v>
      </c>
      <c r="E2512" s="447" t="s">
        <v>224</v>
      </c>
      <c r="F2512" s="447" t="s">
        <v>224</v>
      </c>
      <c r="G2512" s="447" t="s">
        <v>224</v>
      </c>
      <c r="H2512" s="447" t="s">
        <v>226</v>
      </c>
      <c r="I2512" s="447" t="s">
        <v>224</v>
      </c>
      <c r="J2512" s="447" t="s">
        <v>224</v>
      </c>
      <c r="K2512" s="447" t="s">
        <v>226</v>
      </c>
      <c r="L2512" s="447" t="s">
        <v>224</v>
      </c>
      <c r="M2512" s="447" t="s">
        <v>224</v>
      </c>
      <c r="N2512" s="447" t="s">
        <v>224</v>
      </c>
      <c r="O2512" s="447" t="s">
        <v>224</v>
      </c>
      <c r="P2512" s="447" t="s">
        <v>224</v>
      </c>
      <c r="Q2512" s="447" t="s">
        <v>224</v>
      </c>
      <c r="R2512" s="447" t="s">
        <v>224</v>
      </c>
      <c r="S2512" s="447" t="s">
        <v>224</v>
      </c>
      <c r="T2512" s="447" t="s">
        <v>224</v>
      </c>
      <c r="U2512" s="447" t="s">
        <v>224</v>
      </c>
      <c r="V2512" s="447" t="s">
        <v>224</v>
      </c>
      <c r="W2512" s="447" t="s">
        <v>224</v>
      </c>
      <c r="X2512" s="447" t="s">
        <v>224</v>
      </c>
      <c r="Y2512" s="447" t="s">
        <v>226</v>
      </c>
      <c r="Z2512" s="447" t="s">
        <v>224</v>
      </c>
      <c r="AA2512" s="447" t="s">
        <v>226</v>
      </c>
      <c r="AB2512" s="447" t="s">
        <v>224</v>
      </c>
      <c r="AC2512" s="447" t="s">
        <v>224</v>
      </c>
      <c r="AD2512" s="447" t="s">
        <v>224</v>
      </c>
      <c r="AE2512" s="447" t="s">
        <v>224</v>
      </c>
      <c r="AF2512" s="447" t="s">
        <v>224</v>
      </c>
      <c r="AG2512" s="447" t="s">
        <v>226</v>
      </c>
      <c r="AH2512" s="447" t="s">
        <v>224</v>
      </c>
      <c r="AI2512" s="447" t="s">
        <v>224</v>
      </c>
      <c r="AJ2512" s="447" t="s">
        <v>226</v>
      </c>
      <c r="AK2512" s="447" t="s">
        <v>226</v>
      </c>
      <c r="AL2512" s="447" t="s">
        <v>224</v>
      </c>
      <c r="AM2512" s="447" t="s">
        <v>293</v>
      </c>
      <c r="AN2512" s="447" t="s">
        <v>293</v>
      </c>
      <c r="AO2512" s="447" t="s">
        <v>293</v>
      </c>
      <c r="AP2512" s="447" t="s">
        <v>293</v>
      </c>
      <c r="AQ2512" s="447" t="s">
        <v>293</v>
      </c>
      <c r="AR2512" s="447" t="s">
        <v>293</v>
      </c>
      <c r="AS2512" s="447" t="s">
        <v>293</v>
      </c>
      <c r="AT2512" s="447" t="s">
        <v>293</v>
      </c>
      <c r="AU2512" s="447" t="s">
        <v>293</v>
      </c>
      <c r="AV2512" s="447" t="s">
        <v>293</v>
      </c>
      <c r="AW2512" s="447" t="s">
        <v>293</v>
      </c>
      <c r="AX2512" s="447" t="s">
        <v>293</v>
      </c>
    </row>
    <row r="2513" spans="1:50" x14ac:dyDescent="0.3">
      <c r="A2513" s="447">
        <v>703295</v>
      </c>
      <c r="B2513" s="447" t="s">
        <v>319</v>
      </c>
      <c r="C2513" s="447" t="s">
        <v>224</v>
      </c>
      <c r="D2513" s="447" t="s">
        <v>226</v>
      </c>
      <c r="E2513" s="447" t="s">
        <v>224</v>
      </c>
      <c r="F2513" s="447" t="s">
        <v>224</v>
      </c>
      <c r="G2513" s="447" t="s">
        <v>226</v>
      </c>
      <c r="H2513" s="447" t="s">
        <v>226</v>
      </c>
      <c r="I2513" s="447" t="s">
        <v>224</v>
      </c>
      <c r="J2513" s="447" t="s">
        <v>226</v>
      </c>
      <c r="K2513" s="447" t="s">
        <v>226</v>
      </c>
      <c r="L2513" s="447" t="s">
        <v>224</v>
      </c>
      <c r="M2513" s="447" t="s">
        <v>226</v>
      </c>
      <c r="N2513" s="447" t="s">
        <v>226</v>
      </c>
      <c r="O2513" s="447" t="s">
        <v>224</v>
      </c>
      <c r="P2513" s="447" t="s">
        <v>226</v>
      </c>
      <c r="Q2513" s="447" t="s">
        <v>226</v>
      </c>
      <c r="R2513" s="447" t="s">
        <v>224</v>
      </c>
      <c r="S2513" s="447" t="s">
        <v>226</v>
      </c>
      <c r="T2513" s="447" t="s">
        <v>226</v>
      </c>
      <c r="U2513" s="447" t="s">
        <v>224</v>
      </c>
      <c r="V2513" s="447" t="s">
        <v>224</v>
      </c>
      <c r="W2513" s="447" t="s">
        <v>224</v>
      </c>
      <c r="X2513" s="447" t="s">
        <v>224</v>
      </c>
      <c r="Y2513" s="447" t="s">
        <v>226</v>
      </c>
      <c r="Z2513" s="447" t="s">
        <v>226</v>
      </c>
      <c r="AA2513" s="447" t="s">
        <v>224</v>
      </c>
      <c r="AB2513" s="447" t="s">
        <v>224</v>
      </c>
      <c r="AC2513" s="447" t="s">
        <v>224</v>
      </c>
      <c r="AD2513" s="447" t="s">
        <v>226</v>
      </c>
      <c r="AE2513" s="447" t="s">
        <v>224</v>
      </c>
      <c r="AF2513" s="447" t="s">
        <v>226</v>
      </c>
      <c r="AG2513" s="447" t="s">
        <v>225</v>
      </c>
      <c r="AH2513" s="447" t="s">
        <v>225</v>
      </c>
      <c r="AI2513" s="447" t="s">
        <v>225</v>
      </c>
      <c r="AJ2513" s="447" t="s">
        <v>225</v>
      </c>
      <c r="AK2513" s="447" t="s">
        <v>225</v>
      </c>
      <c r="AL2513" s="447" t="s">
        <v>225</v>
      </c>
      <c r="AM2513" s="447" t="s">
        <v>293</v>
      </c>
      <c r="AN2513" s="447" t="s">
        <v>293</v>
      </c>
      <c r="AO2513" s="447" t="s">
        <v>293</v>
      </c>
      <c r="AP2513" s="447" t="s">
        <v>293</v>
      </c>
      <c r="AQ2513" s="447" t="s">
        <v>293</v>
      </c>
      <c r="AR2513" s="447" t="s">
        <v>293</v>
      </c>
      <c r="AS2513" s="447" t="s">
        <v>293</v>
      </c>
      <c r="AT2513" s="447" t="s">
        <v>293</v>
      </c>
      <c r="AU2513" s="447" t="s">
        <v>293</v>
      </c>
      <c r="AV2513" s="447" t="s">
        <v>293</v>
      </c>
      <c r="AW2513" s="447" t="s">
        <v>293</v>
      </c>
      <c r="AX2513" s="447" t="s">
        <v>293</v>
      </c>
    </row>
    <row r="2514" spans="1:50" x14ac:dyDescent="0.3">
      <c r="A2514" s="447">
        <v>703482</v>
      </c>
      <c r="B2514" s="447" t="s">
        <v>319</v>
      </c>
      <c r="C2514" s="447" t="s">
        <v>224</v>
      </c>
      <c r="D2514" s="447" t="s">
        <v>224</v>
      </c>
      <c r="E2514" s="447" t="s">
        <v>224</v>
      </c>
      <c r="F2514" s="447" t="s">
        <v>226</v>
      </c>
      <c r="G2514" s="447" t="s">
        <v>224</v>
      </c>
      <c r="H2514" s="447" t="s">
        <v>224</v>
      </c>
      <c r="I2514" s="447" t="s">
        <v>226</v>
      </c>
      <c r="J2514" s="447" t="s">
        <v>224</v>
      </c>
      <c r="K2514" s="447" t="s">
        <v>226</v>
      </c>
      <c r="L2514" s="447" t="s">
        <v>224</v>
      </c>
      <c r="M2514" s="447" t="s">
        <v>226</v>
      </c>
      <c r="N2514" s="447" t="s">
        <v>224</v>
      </c>
      <c r="O2514" s="447" t="s">
        <v>224</v>
      </c>
      <c r="P2514" s="447" t="s">
        <v>226</v>
      </c>
      <c r="Q2514" s="447" t="s">
        <v>224</v>
      </c>
      <c r="R2514" s="447" t="s">
        <v>224</v>
      </c>
      <c r="S2514" s="447" t="s">
        <v>226</v>
      </c>
      <c r="T2514" s="447" t="s">
        <v>226</v>
      </c>
      <c r="U2514" s="447" t="s">
        <v>226</v>
      </c>
      <c r="V2514" s="447" t="s">
        <v>224</v>
      </c>
      <c r="W2514" s="447" t="s">
        <v>224</v>
      </c>
      <c r="X2514" s="447" t="s">
        <v>224</v>
      </c>
      <c r="Y2514" s="447" t="s">
        <v>226</v>
      </c>
      <c r="Z2514" s="447" t="s">
        <v>224</v>
      </c>
      <c r="AA2514" s="447" t="s">
        <v>224</v>
      </c>
      <c r="AB2514" s="447" t="s">
        <v>224</v>
      </c>
      <c r="AC2514" s="447" t="s">
        <v>226</v>
      </c>
      <c r="AD2514" s="447" t="s">
        <v>224</v>
      </c>
      <c r="AE2514" s="447" t="s">
        <v>225</v>
      </c>
      <c r="AF2514" s="447" t="s">
        <v>224</v>
      </c>
      <c r="AG2514" s="447" t="s">
        <v>225</v>
      </c>
      <c r="AH2514" s="447" t="s">
        <v>225</v>
      </c>
      <c r="AI2514" s="447" t="s">
        <v>225</v>
      </c>
      <c r="AJ2514" s="447" t="s">
        <v>225</v>
      </c>
      <c r="AK2514" s="447" t="s">
        <v>225</v>
      </c>
      <c r="AL2514" s="447" t="s">
        <v>225</v>
      </c>
      <c r="AM2514" s="447" t="s">
        <v>293</v>
      </c>
      <c r="AN2514" s="447" t="s">
        <v>293</v>
      </c>
      <c r="AO2514" s="447" t="s">
        <v>293</v>
      </c>
      <c r="AP2514" s="447" t="s">
        <v>293</v>
      </c>
      <c r="AQ2514" s="447" t="s">
        <v>293</v>
      </c>
      <c r="AR2514" s="447" t="s">
        <v>293</v>
      </c>
      <c r="AS2514" s="447" t="s">
        <v>293</v>
      </c>
      <c r="AT2514" s="447" t="s">
        <v>293</v>
      </c>
      <c r="AU2514" s="447" t="s">
        <v>293</v>
      </c>
      <c r="AV2514" s="447" t="s">
        <v>293</v>
      </c>
      <c r="AW2514" s="447" t="s">
        <v>293</v>
      </c>
      <c r="AX2514" s="447" t="s">
        <v>293</v>
      </c>
    </row>
    <row r="2515" spans="1:50" x14ac:dyDescent="0.3">
      <c r="A2515" s="447">
        <v>703492</v>
      </c>
      <c r="B2515" s="447" t="s">
        <v>319</v>
      </c>
      <c r="C2515" s="447" t="s">
        <v>224</v>
      </c>
      <c r="D2515" s="447" t="s">
        <v>224</v>
      </c>
      <c r="E2515" s="447" t="s">
        <v>224</v>
      </c>
      <c r="F2515" s="447" t="s">
        <v>224</v>
      </c>
      <c r="G2515" s="447" t="s">
        <v>224</v>
      </c>
      <c r="H2515" s="447" t="s">
        <v>226</v>
      </c>
      <c r="I2515" s="447" t="s">
        <v>224</v>
      </c>
      <c r="J2515" s="447" t="s">
        <v>224</v>
      </c>
      <c r="K2515" s="447" t="s">
        <v>226</v>
      </c>
      <c r="L2515" s="447" t="s">
        <v>224</v>
      </c>
      <c r="M2515" s="447" t="s">
        <v>224</v>
      </c>
      <c r="N2515" s="447" t="s">
        <v>226</v>
      </c>
      <c r="O2515" s="447" t="s">
        <v>226</v>
      </c>
      <c r="P2515" s="447" t="s">
        <v>226</v>
      </c>
      <c r="Q2515" s="447" t="s">
        <v>226</v>
      </c>
      <c r="R2515" s="447" t="s">
        <v>226</v>
      </c>
      <c r="S2515" s="447" t="s">
        <v>226</v>
      </c>
      <c r="T2515" s="447" t="s">
        <v>226</v>
      </c>
      <c r="U2515" s="447" t="s">
        <v>224</v>
      </c>
      <c r="V2515" s="447" t="s">
        <v>224</v>
      </c>
      <c r="W2515" s="447" t="s">
        <v>224</v>
      </c>
      <c r="X2515" s="447" t="s">
        <v>226</v>
      </c>
      <c r="Y2515" s="447" t="s">
        <v>224</v>
      </c>
      <c r="Z2515" s="447" t="s">
        <v>226</v>
      </c>
      <c r="AA2515" s="447" t="s">
        <v>226</v>
      </c>
      <c r="AB2515" s="447" t="s">
        <v>224</v>
      </c>
      <c r="AC2515" s="447" t="s">
        <v>226</v>
      </c>
      <c r="AD2515" s="447" t="s">
        <v>226</v>
      </c>
      <c r="AE2515" s="447" t="s">
        <v>226</v>
      </c>
      <c r="AF2515" s="447" t="s">
        <v>224</v>
      </c>
      <c r="AG2515" s="447" t="s">
        <v>225</v>
      </c>
      <c r="AH2515" s="447" t="s">
        <v>226</v>
      </c>
      <c r="AI2515" s="447" t="s">
        <v>226</v>
      </c>
      <c r="AJ2515" s="447" t="s">
        <v>226</v>
      </c>
      <c r="AK2515" s="447" t="s">
        <v>225</v>
      </c>
      <c r="AL2515" s="447" t="s">
        <v>225</v>
      </c>
      <c r="AM2515" s="447" t="s">
        <v>293</v>
      </c>
      <c r="AN2515" s="447" t="s">
        <v>293</v>
      </c>
      <c r="AO2515" s="447" t="s">
        <v>293</v>
      </c>
      <c r="AP2515" s="447" t="s">
        <v>293</v>
      </c>
      <c r="AQ2515" s="447" t="s">
        <v>293</v>
      </c>
      <c r="AR2515" s="447" t="s">
        <v>293</v>
      </c>
      <c r="AS2515" s="447" t="s">
        <v>293</v>
      </c>
      <c r="AT2515" s="447" t="s">
        <v>293</v>
      </c>
      <c r="AU2515" s="447" t="s">
        <v>293</v>
      </c>
      <c r="AV2515" s="447" t="s">
        <v>293</v>
      </c>
      <c r="AW2515" s="447" t="s">
        <v>293</v>
      </c>
      <c r="AX2515" s="447" t="s">
        <v>293</v>
      </c>
    </row>
    <row r="2516" spans="1:50" x14ac:dyDescent="0.3">
      <c r="A2516" s="447">
        <v>703599</v>
      </c>
      <c r="B2516" s="447" t="s">
        <v>319</v>
      </c>
      <c r="C2516" s="447" t="s">
        <v>224</v>
      </c>
      <c r="D2516" s="447" t="s">
        <v>224</v>
      </c>
      <c r="E2516" s="447" t="s">
        <v>226</v>
      </c>
      <c r="F2516" s="447" t="s">
        <v>224</v>
      </c>
      <c r="G2516" s="447" t="s">
        <v>224</v>
      </c>
      <c r="H2516" s="447" t="s">
        <v>226</v>
      </c>
      <c r="I2516" s="447" t="s">
        <v>224</v>
      </c>
      <c r="J2516" s="447" t="s">
        <v>224</v>
      </c>
      <c r="K2516" s="447" t="s">
        <v>224</v>
      </c>
      <c r="L2516" s="447" t="s">
        <v>224</v>
      </c>
      <c r="M2516" s="447" t="s">
        <v>224</v>
      </c>
      <c r="N2516" s="447" t="s">
        <v>224</v>
      </c>
      <c r="O2516" s="447" t="s">
        <v>224</v>
      </c>
      <c r="P2516" s="447" t="s">
        <v>224</v>
      </c>
      <c r="Q2516" s="447" t="s">
        <v>226</v>
      </c>
      <c r="R2516" s="447" t="s">
        <v>224</v>
      </c>
      <c r="S2516" s="447" t="s">
        <v>224</v>
      </c>
      <c r="T2516" s="447" t="s">
        <v>224</v>
      </c>
      <c r="U2516" s="447" t="s">
        <v>224</v>
      </c>
      <c r="V2516" s="447" t="s">
        <v>224</v>
      </c>
      <c r="W2516" s="447" t="s">
        <v>224</v>
      </c>
      <c r="X2516" s="447" t="s">
        <v>224</v>
      </c>
      <c r="Y2516" s="447" t="s">
        <v>224</v>
      </c>
      <c r="Z2516" s="447" t="s">
        <v>224</v>
      </c>
      <c r="AA2516" s="447" t="s">
        <v>226</v>
      </c>
      <c r="AB2516" s="447" t="s">
        <v>224</v>
      </c>
      <c r="AC2516" s="447" t="s">
        <v>224</v>
      </c>
      <c r="AD2516" s="447" t="s">
        <v>224</v>
      </c>
      <c r="AE2516" s="447" t="s">
        <v>226</v>
      </c>
      <c r="AF2516" s="447" t="s">
        <v>226</v>
      </c>
      <c r="AG2516" s="447" t="s">
        <v>226</v>
      </c>
      <c r="AH2516" s="447" t="s">
        <v>226</v>
      </c>
      <c r="AI2516" s="447" t="s">
        <v>226</v>
      </c>
      <c r="AJ2516" s="447" t="s">
        <v>226</v>
      </c>
      <c r="AK2516" s="447" t="s">
        <v>226</v>
      </c>
      <c r="AL2516" s="447" t="s">
        <v>226</v>
      </c>
      <c r="AM2516" s="447" t="s">
        <v>293</v>
      </c>
      <c r="AN2516" s="447" t="s">
        <v>293</v>
      </c>
      <c r="AO2516" s="447" t="s">
        <v>293</v>
      </c>
      <c r="AP2516" s="447" t="s">
        <v>293</v>
      </c>
      <c r="AQ2516" s="447" t="s">
        <v>293</v>
      </c>
      <c r="AR2516" s="447" t="s">
        <v>293</v>
      </c>
      <c r="AS2516" s="447" t="s">
        <v>293</v>
      </c>
      <c r="AT2516" s="447" t="s">
        <v>293</v>
      </c>
      <c r="AU2516" s="447" t="s">
        <v>293</v>
      </c>
      <c r="AV2516" s="447" t="s">
        <v>293</v>
      </c>
      <c r="AW2516" s="447" t="s">
        <v>293</v>
      </c>
      <c r="AX2516" s="447" t="s">
        <v>293</v>
      </c>
    </row>
    <row r="2517" spans="1:50" x14ac:dyDescent="0.3">
      <c r="A2517" s="447">
        <v>703663</v>
      </c>
      <c r="B2517" s="447" t="s">
        <v>319</v>
      </c>
      <c r="C2517" s="447" t="s">
        <v>224</v>
      </c>
      <c r="D2517" s="447" t="s">
        <v>224</v>
      </c>
      <c r="E2517" s="447" t="s">
        <v>224</v>
      </c>
      <c r="F2517" s="447" t="s">
        <v>224</v>
      </c>
      <c r="G2517" s="447" t="s">
        <v>224</v>
      </c>
      <c r="H2517" s="447" t="s">
        <v>226</v>
      </c>
      <c r="I2517" s="447" t="s">
        <v>226</v>
      </c>
      <c r="J2517" s="447" t="s">
        <v>224</v>
      </c>
      <c r="K2517" s="447" t="s">
        <v>226</v>
      </c>
      <c r="L2517" s="447" t="s">
        <v>224</v>
      </c>
      <c r="M2517" s="447" t="s">
        <v>226</v>
      </c>
      <c r="N2517" s="447" t="s">
        <v>226</v>
      </c>
      <c r="O2517" s="447" t="s">
        <v>224</v>
      </c>
      <c r="P2517" s="447" t="s">
        <v>226</v>
      </c>
      <c r="Q2517" s="447" t="s">
        <v>224</v>
      </c>
      <c r="R2517" s="447" t="s">
        <v>226</v>
      </c>
      <c r="S2517" s="447" t="s">
        <v>224</v>
      </c>
      <c r="T2517" s="447" t="s">
        <v>224</v>
      </c>
      <c r="U2517" s="447" t="s">
        <v>224</v>
      </c>
      <c r="V2517" s="447" t="s">
        <v>226</v>
      </c>
      <c r="W2517" s="447" t="s">
        <v>224</v>
      </c>
      <c r="X2517" s="447" t="s">
        <v>224</v>
      </c>
      <c r="Y2517" s="447" t="s">
        <v>226</v>
      </c>
      <c r="Z2517" s="447" t="s">
        <v>224</v>
      </c>
      <c r="AA2517" s="447" t="s">
        <v>226</v>
      </c>
      <c r="AB2517" s="447" t="s">
        <v>224</v>
      </c>
      <c r="AC2517" s="447" t="s">
        <v>224</v>
      </c>
      <c r="AD2517" s="447" t="s">
        <v>224</v>
      </c>
      <c r="AE2517" s="447" t="s">
        <v>224</v>
      </c>
      <c r="AF2517" s="447" t="s">
        <v>224</v>
      </c>
      <c r="AG2517" s="447" t="s">
        <v>226</v>
      </c>
      <c r="AH2517" s="447" t="s">
        <v>225</v>
      </c>
      <c r="AI2517" s="447" t="s">
        <v>225</v>
      </c>
      <c r="AJ2517" s="447" t="s">
        <v>226</v>
      </c>
      <c r="AK2517" s="447" t="s">
        <v>225</v>
      </c>
      <c r="AL2517" s="447" t="s">
        <v>225</v>
      </c>
      <c r="AM2517" s="447" t="s">
        <v>293</v>
      </c>
      <c r="AN2517" s="447" t="s">
        <v>293</v>
      </c>
      <c r="AO2517" s="447" t="s">
        <v>293</v>
      </c>
      <c r="AP2517" s="447" t="s">
        <v>293</v>
      </c>
      <c r="AQ2517" s="447" t="s">
        <v>293</v>
      </c>
      <c r="AR2517" s="447" t="s">
        <v>293</v>
      </c>
      <c r="AS2517" s="447" t="s">
        <v>293</v>
      </c>
      <c r="AT2517" s="447" t="s">
        <v>293</v>
      </c>
      <c r="AU2517" s="447" t="s">
        <v>293</v>
      </c>
      <c r="AV2517" s="447" t="s">
        <v>293</v>
      </c>
      <c r="AW2517" s="447" t="s">
        <v>293</v>
      </c>
      <c r="AX2517" s="447" t="s">
        <v>293</v>
      </c>
    </row>
    <row r="2518" spans="1:50" x14ac:dyDescent="0.3">
      <c r="A2518" s="447">
        <v>703731</v>
      </c>
      <c r="B2518" s="447" t="s">
        <v>319</v>
      </c>
      <c r="C2518" s="447" t="s">
        <v>224</v>
      </c>
      <c r="D2518" s="447" t="s">
        <v>224</v>
      </c>
      <c r="E2518" s="447" t="s">
        <v>224</v>
      </c>
      <c r="F2518" s="447" t="s">
        <v>224</v>
      </c>
      <c r="G2518" s="447" t="s">
        <v>224</v>
      </c>
      <c r="H2518" s="447" t="s">
        <v>224</v>
      </c>
      <c r="I2518" s="447" t="s">
        <v>226</v>
      </c>
      <c r="J2518" s="447" t="s">
        <v>226</v>
      </c>
      <c r="K2518" s="447" t="s">
        <v>226</v>
      </c>
      <c r="L2518" s="447" t="s">
        <v>224</v>
      </c>
      <c r="M2518" s="447" t="s">
        <v>226</v>
      </c>
      <c r="N2518" s="447" t="s">
        <v>226</v>
      </c>
      <c r="O2518" s="447" t="s">
        <v>224</v>
      </c>
      <c r="P2518" s="447" t="s">
        <v>226</v>
      </c>
      <c r="Q2518" s="447" t="s">
        <v>226</v>
      </c>
      <c r="R2518" s="447" t="s">
        <v>226</v>
      </c>
      <c r="S2518" s="447" t="s">
        <v>224</v>
      </c>
      <c r="T2518" s="447" t="s">
        <v>224</v>
      </c>
      <c r="U2518" s="447" t="s">
        <v>226</v>
      </c>
      <c r="V2518" s="447" t="s">
        <v>226</v>
      </c>
      <c r="W2518" s="447" t="s">
        <v>226</v>
      </c>
      <c r="X2518" s="447" t="s">
        <v>224</v>
      </c>
      <c r="Y2518" s="447" t="s">
        <v>226</v>
      </c>
      <c r="Z2518" s="447" t="s">
        <v>224</v>
      </c>
      <c r="AA2518" s="447" t="s">
        <v>226</v>
      </c>
      <c r="AB2518" s="447" t="s">
        <v>226</v>
      </c>
      <c r="AC2518" s="447" t="s">
        <v>226</v>
      </c>
      <c r="AD2518" s="447" t="s">
        <v>225</v>
      </c>
      <c r="AE2518" s="447" t="s">
        <v>226</v>
      </c>
      <c r="AF2518" s="447" t="s">
        <v>226</v>
      </c>
      <c r="AG2518" s="447" t="s">
        <v>226</v>
      </c>
      <c r="AH2518" s="447" t="s">
        <v>226</v>
      </c>
      <c r="AI2518" s="447" t="s">
        <v>226</v>
      </c>
      <c r="AJ2518" s="447" t="s">
        <v>226</v>
      </c>
      <c r="AK2518" s="447" t="s">
        <v>226</v>
      </c>
      <c r="AL2518" s="447" t="s">
        <v>226</v>
      </c>
      <c r="AM2518" s="447" t="s">
        <v>293</v>
      </c>
      <c r="AN2518" s="447" t="s">
        <v>293</v>
      </c>
      <c r="AO2518" s="447" t="s">
        <v>293</v>
      </c>
      <c r="AP2518" s="447" t="s">
        <v>293</v>
      </c>
      <c r="AQ2518" s="447" t="s">
        <v>293</v>
      </c>
      <c r="AR2518" s="447" t="s">
        <v>293</v>
      </c>
      <c r="AS2518" s="447" t="s">
        <v>293</v>
      </c>
      <c r="AT2518" s="447" t="s">
        <v>293</v>
      </c>
      <c r="AU2518" s="447" t="s">
        <v>293</v>
      </c>
      <c r="AV2518" s="447" t="s">
        <v>293</v>
      </c>
      <c r="AW2518" s="447" t="s">
        <v>293</v>
      </c>
      <c r="AX2518" s="447" t="s">
        <v>293</v>
      </c>
    </row>
    <row r="2519" spans="1:50" x14ac:dyDescent="0.3">
      <c r="A2519" s="447">
        <v>703871</v>
      </c>
      <c r="B2519" s="447" t="s">
        <v>319</v>
      </c>
      <c r="C2519" s="447" t="s">
        <v>224</v>
      </c>
      <c r="D2519" s="447" t="s">
        <v>224</v>
      </c>
      <c r="E2519" s="447" t="s">
        <v>224</v>
      </c>
      <c r="F2519" s="447" t="s">
        <v>226</v>
      </c>
      <c r="G2519" s="447" t="s">
        <v>224</v>
      </c>
      <c r="H2519" s="447" t="s">
        <v>224</v>
      </c>
      <c r="I2519" s="447" t="s">
        <v>224</v>
      </c>
      <c r="J2519" s="447" t="s">
        <v>224</v>
      </c>
      <c r="K2519" s="447" t="s">
        <v>226</v>
      </c>
      <c r="L2519" s="447" t="s">
        <v>224</v>
      </c>
      <c r="M2519" s="447" t="s">
        <v>224</v>
      </c>
      <c r="N2519" s="447" t="s">
        <v>224</v>
      </c>
      <c r="O2519" s="447" t="s">
        <v>224</v>
      </c>
      <c r="P2519" s="447" t="s">
        <v>224</v>
      </c>
      <c r="Q2519" s="447" t="s">
        <v>226</v>
      </c>
      <c r="R2519" s="447" t="s">
        <v>224</v>
      </c>
      <c r="S2519" s="447" t="s">
        <v>224</v>
      </c>
      <c r="T2519" s="447" t="s">
        <v>224</v>
      </c>
      <c r="U2519" s="447" t="s">
        <v>226</v>
      </c>
      <c r="V2519" s="447" t="s">
        <v>224</v>
      </c>
      <c r="W2519" s="447" t="s">
        <v>224</v>
      </c>
      <c r="X2519" s="447" t="s">
        <v>224</v>
      </c>
      <c r="Y2519" s="447" t="s">
        <v>226</v>
      </c>
      <c r="Z2519" s="447" t="s">
        <v>224</v>
      </c>
      <c r="AA2519" s="447" t="s">
        <v>224</v>
      </c>
      <c r="AB2519" s="447" t="s">
        <v>224</v>
      </c>
      <c r="AC2519" s="447" t="s">
        <v>225</v>
      </c>
      <c r="AD2519" s="447" t="s">
        <v>225</v>
      </c>
      <c r="AE2519" s="447" t="s">
        <v>225</v>
      </c>
      <c r="AF2519" s="447" t="s">
        <v>225</v>
      </c>
      <c r="AG2519" s="447" t="s">
        <v>225</v>
      </c>
      <c r="AH2519" s="447" t="s">
        <v>225</v>
      </c>
      <c r="AI2519" s="447" t="s">
        <v>225</v>
      </c>
      <c r="AJ2519" s="447" t="s">
        <v>224</v>
      </c>
      <c r="AK2519" s="447" t="s">
        <v>225</v>
      </c>
      <c r="AL2519" s="447" t="s">
        <v>225</v>
      </c>
      <c r="AM2519" s="447" t="s">
        <v>293</v>
      </c>
      <c r="AN2519" s="447" t="s">
        <v>293</v>
      </c>
      <c r="AO2519" s="447" t="s">
        <v>293</v>
      </c>
      <c r="AP2519" s="447" t="s">
        <v>293</v>
      </c>
      <c r="AQ2519" s="447" t="s">
        <v>293</v>
      </c>
      <c r="AR2519" s="447" t="s">
        <v>293</v>
      </c>
      <c r="AS2519" s="447" t="s">
        <v>293</v>
      </c>
      <c r="AT2519" s="447" t="s">
        <v>293</v>
      </c>
      <c r="AU2519" s="447" t="s">
        <v>293</v>
      </c>
      <c r="AV2519" s="447" t="s">
        <v>293</v>
      </c>
      <c r="AW2519" s="447" t="s">
        <v>293</v>
      </c>
      <c r="AX2519" s="447" t="s">
        <v>293</v>
      </c>
    </row>
    <row r="2520" spans="1:50" x14ac:dyDescent="0.3">
      <c r="A2520" s="447">
        <v>704050</v>
      </c>
      <c r="B2520" s="447" t="s">
        <v>319</v>
      </c>
      <c r="C2520" s="447" t="s">
        <v>224</v>
      </c>
      <c r="D2520" s="447" t="s">
        <v>224</v>
      </c>
      <c r="E2520" s="447" t="s">
        <v>224</v>
      </c>
      <c r="F2520" s="447" t="s">
        <v>226</v>
      </c>
      <c r="G2520" s="447" t="s">
        <v>224</v>
      </c>
      <c r="H2520" s="447" t="s">
        <v>224</v>
      </c>
      <c r="I2520" s="447" t="s">
        <v>226</v>
      </c>
      <c r="J2520" s="447" t="s">
        <v>224</v>
      </c>
      <c r="K2520" s="447" t="s">
        <v>224</v>
      </c>
      <c r="L2520" s="447" t="s">
        <v>224</v>
      </c>
      <c r="M2520" s="447" t="s">
        <v>224</v>
      </c>
      <c r="N2520" s="447" t="s">
        <v>224</v>
      </c>
      <c r="O2520" s="447" t="s">
        <v>226</v>
      </c>
      <c r="P2520" s="447" t="s">
        <v>226</v>
      </c>
      <c r="Q2520" s="447" t="s">
        <v>226</v>
      </c>
      <c r="R2520" s="447" t="s">
        <v>226</v>
      </c>
      <c r="S2520" s="447" t="s">
        <v>224</v>
      </c>
      <c r="T2520" s="447" t="s">
        <v>224</v>
      </c>
      <c r="U2520" s="447" t="s">
        <v>226</v>
      </c>
      <c r="V2520" s="447" t="s">
        <v>226</v>
      </c>
      <c r="W2520" s="447" t="s">
        <v>226</v>
      </c>
      <c r="X2520" s="447" t="s">
        <v>226</v>
      </c>
      <c r="Y2520" s="447" t="s">
        <v>226</v>
      </c>
      <c r="Z2520" s="447" t="s">
        <v>226</v>
      </c>
      <c r="AA2520" s="447" t="s">
        <v>226</v>
      </c>
      <c r="AB2520" s="447" t="s">
        <v>226</v>
      </c>
      <c r="AC2520" s="447" t="s">
        <v>226</v>
      </c>
      <c r="AD2520" s="447" t="s">
        <v>226</v>
      </c>
      <c r="AE2520" s="447" t="s">
        <v>226</v>
      </c>
      <c r="AF2520" s="447" t="s">
        <v>226</v>
      </c>
      <c r="AG2520" s="447" t="s">
        <v>226</v>
      </c>
      <c r="AH2520" s="447" t="s">
        <v>225</v>
      </c>
      <c r="AI2520" s="447" t="s">
        <v>225</v>
      </c>
      <c r="AJ2520" s="447" t="s">
        <v>225</v>
      </c>
      <c r="AK2520" s="447" t="s">
        <v>225</v>
      </c>
      <c r="AL2520" s="447" t="s">
        <v>225</v>
      </c>
      <c r="AM2520" s="447" t="s">
        <v>293</v>
      </c>
      <c r="AN2520" s="447" t="s">
        <v>293</v>
      </c>
      <c r="AO2520" s="447" t="s">
        <v>293</v>
      </c>
      <c r="AP2520" s="447" t="s">
        <v>293</v>
      </c>
      <c r="AQ2520" s="447" t="s">
        <v>293</v>
      </c>
      <c r="AR2520" s="447" t="s">
        <v>293</v>
      </c>
      <c r="AS2520" s="447" t="s">
        <v>293</v>
      </c>
      <c r="AT2520" s="447" t="s">
        <v>293</v>
      </c>
      <c r="AU2520" s="447" t="s">
        <v>293</v>
      </c>
      <c r="AV2520" s="447" t="s">
        <v>293</v>
      </c>
      <c r="AW2520" s="447" t="s">
        <v>293</v>
      </c>
      <c r="AX2520" s="447" t="s">
        <v>293</v>
      </c>
    </row>
    <row r="2521" spans="1:50" x14ac:dyDescent="0.3">
      <c r="A2521" s="447">
        <v>704140</v>
      </c>
      <c r="B2521" s="447" t="s">
        <v>319</v>
      </c>
      <c r="C2521" s="447" t="s">
        <v>224</v>
      </c>
      <c r="D2521" s="447" t="s">
        <v>226</v>
      </c>
      <c r="E2521" s="447" t="s">
        <v>226</v>
      </c>
      <c r="F2521" s="447" t="s">
        <v>224</v>
      </c>
      <c r="G2521" s="447" t="s">
        <v>226</v>
      </c>
      <c r="H2521" s="447" t="s">
        <v>224</v>
      </c>
      <c r="I2521" s="447" t="s">
        <v>226</v>
      </c>
      <c r="J2521" s="447" t="s">
        <v>224</v>
      </c>
      <c r="K2521" s="447" t="s">
        <v>224</v>
      </c>
      <c r="L2521" s="447" t="s">
        <v>224</v>
      </c>
      <c r="M2521" s="447" t="s">
        <v>224</v>
      </c>
      <c r="N2521" s="447" t="s">
        <v>224</v>
      </c>
      <c r="O2521" s="447" t="s">
        <v>224</v>
      </c>
      <c r="P2521" s="447" t="s">
        <v>226</v>
      </c>
      <c r="Q2521" s="447" t="s">
        <v>226</v>
      </c>
      <c r="R2521" s="447" t="s">
        <v>224</v>
      </c>
      <c r="S2521" s="447" t="s">
        <v>226</v>
      </c>
      <c r="T2521" s="447" t="s">
        <v>226</v>
      </c>
      <c r="U2521" s="447" t="s">
        <v>224</v>
      </c>
      <c r="V2521" s="447" t="s">
        <v>226</v>
      </c>
      <c r="W2521" s="447" t="s">
        <v>226</v>
      </c>
      <c r="X2521" s="447" t="s">
        <v>226</v>
      </c>
      <c r="Y2521" s="447" t="s">
        <v>226</v>
      </c>
      <c r="Z2521" s="447" t="s">
        <v>226</v>
      </c>
      <c r="AA2521" s="447" t="s">
        <v>224</v>
      </c>
      <c r="AB2521" s="447" t="s">
        <v>226</v>
      </c>
      <c r="AC2521" s="447" t="s">
        <v>226</v>
      </c>
      <c r="AD2521" s="447" t="s">
        <v>226</v>
      </c>
      <c r="AE2521" s="447" t="s">
        <v>226</v>
      </c>
      <c r="AF2521" s="447" t="s">
        <v>224</v>
      </c>
      <c r="AG2521" s="447" t="s">
        <v>225</v>
      </c>
      <c r="AH2521" s="447" t="s">
        <v>225</v>
      </c>
      <c r="AI2521" s="447" t="s">
        <v>226</v>
      </c>
      <c r="AJ2521" s="447" t="s">
        <v>226</v>
      </c>
      <c r="AK2521" s="447" t="s">
        <v>225</v>
      </c>
      <c r="AL2521" s="447" t="s">
        <v>226</v>
      </c>
      <c r="AM2521" s="447" t="s">
        <v>293</v>
      </c>
      <c r="AN2521" s="447" t="s">
        <v>293</v>
      </c>
      <c r="AO2521" s="447" t="s">
        <v>293</v>
      </c>
      <c r="AP2521" s="447" t="s">
        <v>293</v>
      </c>
      <c r="AQ2521" s="447" t="s">
        <v>293</v>
      </c>
      <c r="AR2521" s="447" t="s">
        <v>293</v>
      </c>
      <c r="AS2521" s="447" t="s">
        <v>293</v>
      </c>
      <c r="AT2521" s="447" t="s">
        <v>293</v>
      </c>
      <c r="AU2521" s="447" t="s">
        <v>293</v>
      </c>
      <c r="AV2521" s="447" t="s">
        <v>293</v>
      </c>
      <c r="AW2521" s="447" t="s">
        <v>293</v>
      </c>
      <c r="AX2521" s="447" t="s">
        <v>293</v>
      </c>
    </row>
    <row r="2522" spans="1:50" x14ac:dyDescent="0.3">
      <c r="A2522" s="447">
        <v>704430</v>
      </c>
      <c r="B2522" s="447" t="s">
        <v>319</v>
      </c>
      <c r="C2522" s="447" t="s">
        <v>224</v>
      </c>
      <c r="D2522" s="447" t="s">
        <v>224</v>
      </c>
      <c r="E2522" s="447" t="s">
        <v>226</v>
      </c>
      <c r="F2522" s="447" t="s">
        <v>224</v>
      </c>
      <c r="G2522" s="447" t="s">
        <v>224</v>
      </c>
      <c r="H2522" s="447" t="s">
        <v>224</v>
      </c>
      <c r="I2522" s="447" t="s">
        <v>226</v>
      </c>
      <c r="J2522" s="447" t="s">
        <v>226</v>
      </c>
      <c r="K2522" s="447" t="s">
        <v>226</v>
      </c>
      <c r="L2522" s="447" t="s">
        <v>226</v>
      </c>
      <c r="M2522" s="447" t="s">
        <v>226</v>
      </c>
      <c r="N2522" s="447" t="s">
        <v>225</v>
      </c>
      <c r="O2522" s="447" t="s">
        <v>224</v>
      </c>
      <c r="P2522" s="447" t="s">
        <v>224</v>
      </c>
      <c r="Q2522" s="447" t="s">
        <v>226</v>
      </c>
      <c r="R2522" s="447" t="s">
        <v>224</v>
      </c>
      <c r="S2522" s="447" t="s">
        <v>226</v>
      </c>
      <c r="T2522" s="447" t="s">
        <v>225</v>
      </c>
      <c r="U2522" s="447" t="s">
        <v>226</v>
      </c>
      <c r="V2522" s="447" t="s">
        <v>226</v>
      </c>
      <c r="W2522" s="447" t="s">
        <v>226</v>
      </c>
      <c r="X2522" s="447" t="s">
        <v>224</v>
      </c>
      <c r="Y2522" s="447" t="s">
        <v>226</v>
      </c>
      <c r="Z2522" s="447" t="s">
        <v>225</v>
      </c>
      <c r="AA2522" s="447" t="s">
        <v>226</v>
      </c>
      <c r="AB2522" s="447" t="s">
        <v>226</v>
      </c>
      <c r="AC2522" s="447" t="s">
        <v>224</v>
      </c>
      <c r="AD2522" s="447" t="s">
        <v>224</v>
      </c>
      <c r="AE2522" s="447" t="s">
        <v>226</v>
      </c>
      <c r="AF2522" s="447" t="s">
        <v>224</v>
      </c>
      <c r="AG2522" s="447" t="s">
        <v>226</v>
      </c>
      <c r="AH2522" s="447" t="s">
        <v>226</v>
      </c>
      <c r="AI2522" s="447" t="s">
        <v>225</v>
      </c>
      <c r="AJ2522" s="447" t="s">
        <v>226</v>
      </c>
      <c r="AK2522" s="447" t="s">
        <v>226</v>
      </c>
      <c r="AL2522" s="447" t="s">
        <v>226</v>
      </c>
      <c r="AM2522" s="447" t="s">
        <v>293</v>
      </c>
      <c r="AN2522" s="447" t="s">
        <v>293</v>
      </c>
      <c r="AO2522" s="447" t="s">
        <v>293</v>
      </c>
      <c r="AP2522" s="447" t="s">
        <v>293</v>
      </c>
      <c r="AQ2522" s="447" t="s">
        <v>293</v>
      </c>
      <c r="AR2522" s="447" t="s">
        <v>293</v>
      </c>
      <c r="AS2522" s="447" t="s">
        <v>293</v>
      </c>
      <c r="AT2522" s="447" t="s">
        <v>293</v>
      </c>
      <c r="AU2522" s="447" t="s">
        <v>293</v>
      </c>
      <c r="AV2522" s="447" t="s">
        <v>293</v>
      </c>
      <c r="AW2522" s="447" t="s">
        <v>293</v>
      </c>
      <c r="AX2522" s="447" t="s">
        <v>293</v>
      </c>
    </row>
    <row r="2523" spans="1:50" x14ac:dyDescent="0.3">
      <c r="A2523" s="447">
        <v>704719</v>
      </c>
      <c r="B2523" s="447" t="s">
        <v>319</v>
      </c>
      <c r="C2523" s="447" t="s">
        <v>224</v>
      </c>
      <c r="D2523" s="447" t="s">
        <v>224</v>
      </c>
      <c r="E2523" s="447" t="s">
        <v>224</v>
      </c>
      <c r="F2523" s="447" t="s">
        <v>224</v>
      </c>
      <c r="G2523" s="447" t="s">
        <v>224</v>
      </c>
      <c r="H2523" s="447" t="s">
        <v>226</v>
      </c>
      <c r="I2523" s="447" t="s">
        <v>224</v>
      </c>
      <c r="J2523" s="447" t="s">
        <v>224</v>
      </c>
      <c r="K2523" s="447" t="s">
        <v>226</v>
      </c>
      <c r="L2523" s="447" t="s">
        <v>224</v>
      </c>
      <c r="M2523" s="447" t="s">
        <v>224</v>
      </c>
      <c r="N2523" s="447" t="s">
        <v>224</v>
      </c>
      <c r="O2523" s="447" t="s">
        <v>224</v>
      </c>
      <c r="P2523" s="447" t="s">
        <v>226</v>
      </c>
      <c r="Q2523" s="447" t="s">
        <v>226</v>
      </c>
      <c r="R2523" s="447" t="s">
        <v>226</v>
      </c>
      <c r="S2523" s="447" t="s">
        <v>224</v>
      </c>
      <c r="T2523" s="447" t="s">
        <v>226</v>
      </c>
      <c r="U2523" s="447" t="s">
        <v>224</v>
      </c>
      <c r="V2523" s="447" t="s">
        <v>226</v>
      </c>
      <c r="W2523" s="447" t="s">
        <v>226</v>
      </c>
      <c r="X2523" s="447" t="s">
        <v>226</v>
      </c>
      <c r="Y2523" s="447" t="s">
        <v>224</v>
      </c>
      <c r="Z2523" s="447" t="s">
        <v>226</v>
      </c>
      <c r="AA2523" s="447" t="s">
        <v>226</v>
      </c>
      <c r="AB2523" s="447" t="s">
        <v>226</v>
      </c>
      <c r="AC2523" s="447" t="s">
        <v>226</v>
      </c>
      <c r="AD2523" s="447" t="s">
        <v>226</v>
      </c>
      <c r="AE2523" s="447" t="s">
        <v>224</v>
      </c>
      <c r="AF2523" s="447" t="s">
        <v>224</v>
      </c>
      <c r="AG2523" s="447" t="s">
        <v>226</v>
      </c>
      <c r="AH2523" s="447" t="s">
        <v>226</v>
      </c>
      <c r="AI2523" s="447" t="s">
        <v>225</v>
      </c>
      <c r="AJ2523" s="447" t="s">
        <v>226</v>
      </c>
      <c r="AK2523" s="447" t="s">
        <v>226</v>
      </c>
      <c r="AL2523" s="447" t="s">
        <v>225</v>
      </c>
      <c r="AM2523" s="447" t="s">
        <v>293</v>
      </c>
      <c r="AN2523" s="447" t="s">
        <v>293</v>
      </c>
      <c r="AO2523" s="447" t="s">
        <v>293</v>
      </c>
      <c r="AP2523" s="447" t="s">
        <v>293</v>
      </c>
      <c r="AQ2523" s="447" t="s">
        <v>293</v>
      </c>
      <c r="AR2523" s="447" t="s">
        <v>293</v>
      </c>
      <c r="AS2523" s="447" t="s">
        <v>293</v>
      </c>
      <c r="AT2523" s="447" t="s">
        <v>293</v>
      </c>
      <c r="AU2523" s="447" t="s">
        <v>293</v>
      </c>
      <c r="AV2523" s="447" t="s">
        <v>293</v>
      </c>
      <c r="AW2523" s="447" t="s">
        <v>293</v>
      </c>
      <c r="AX2523" s="447" t="s">
        <v>293</v>
      </c>
    </row>
    <row r="2524" spans="1:50" x14ac:dyDescent="0.3">
      <c r="A2524" s="447">
        <v>705065</v>
      </c>
      <c r="B2524" s="447" t="s">
        <v>319</v>
      </c>
      <c r="C2524" s="447" t="s">
        <v>224</v>
      </c>
      <c r="D2524" s="447" t="s">
        <v>226</v>
      </c>
      <c r="E2524" s="447" t="s">
        <v>224</v>
      </c>
      <c r="F2524" s="447" t="s">
        <v>226</v>
      </c>
      <c r="G2524" s="447" t="s">
        <v>226</v>
      </c>
      <c r="H2524" s="447" t="s">
        <v>224</v>
      </c>
      <c r="I2524" s="447" t="s">
        <v>224</v>
      </c>
      <c r="J2524" s="447" t="s">
        <v>226</v>
      </c>
      <c r="K2524" s="447" t="s">
        <v>224</v>
      </c>
      <c r="L2524" s="447" t="s">
        <v>226</v>
      </c>
      <c r="M2524" s="447" t="s">
        <v>224</v>
      </c>
      <c r="N2524" s="447" t="s">
        <v>226</v>
      </c>
      <c r="O2524" s="447" t="s">
        <v>224</v>
      </c>
      <c r="P2524" s="447" t="s">
        <v>226</v>
      </c>
      <c r="Q2524" s="447" t="s">
        <v>226</v>
      </c>
      <c r="R2524" s="447" t="s">
        <v>225</v>
      </c>
      <c r="S2524" s="447" t="s">
        <v>225</v>
      </c>
      <c r="T2524" s="447" t="s">
        <v>226</v>
      </c>
      <c r="U2524" s="447" t="s">
        <v>224</v>
      </c>
      <c r="V2524" s="447" t="s">
        <v>226</v>
      </c>
      <c r="W2524" s="447" t="s">
        <v>224</v>
      </c>
      <c r="X2524" s="447" t="s">
        <v>226</v>
      </c>
      <c r="Y2524" s="447" t="s">
        <v>226</v>
      </c>
      <c r="Z2524" s="447" t="s">
        <v>226</v>
      </c>
      <c r="AA2524" s="447" t="s">
        <v>226</v>
      </c>
      <c r="AB2524" s="447" t="s">
        <v>226</v>
      </c>
      <c r="AC2524" s="447" t="s">
        <v>226</v>
      </c>
      <c r="AD2524" s="447" t="s">
        <v>226</v>
      </c>
      <c r="AE2524" s="447" t="s">
        <v>226</v>
      </c>
      <c r="AF2524" s="447" t="s">
        <v>224</v>
      </c>
      <c r="AG2524" s="447" t="s">
        <v>226</v>
      </c>
      <c r="AH2524" s="447" t="s">
        <v>226</v>
      </c>
      <c r="AI2524" s="447" t="s">
        <v>226</v>
      </c>
      <c r="AJ2524" s="447" t="s">
        <v>226</v>
      </c>
      <c r="AK2524" s="447" t="s">
        <v>226</v>
      </c>
      <c r="AL2524" s="447" t="s">
        <v>226</v>
      </c>
      <c r="AM2524" s="447" t="s">
        <v>293</v>
      </c>
      <c r="AN2524" s="447" t="s">
        <v>293</v>
      </c>
      <c r="AO2524" s="447" t="s">
        <v>293</v>
      </c>
      <c r="AP2524" s="447" t="s">
        <v>293</v>
      </c>
      <c r="AQ2524" s="447" t="s">
        <v>293</v>
      </c>
      <c r="AR2524" s="447" t="s">
        <v>293</v>
      </c>
      <c r="AS2524" s="447" t="s">
        <v>293</v>
      </c>
      <c r="AT2524" s="447" t="s">
        <v>293</v>
      </c>
      <c r="AU2524" s="447" t="s">
        <v>293</v>
      </c>
      <c r="AV2524" s="447" t="s">
        <v>293</v>
      </c>
      <c r="AW2524" s="447" t="s">
        <v>293</v>
      </c>
      <c r="AX2524" s="447" t="s">
        <v>293</v>
      </c>
    </row>
    <row r="2525" spans="1:50" x14ac:dyDescent="0.3">
      <c r="A2525" s="447">
        <v>705784</v>
      </c>
      <c r="B2525" s="447" t="s">
        <v>319</v>
      </c>
      <c r="C2525" s="447" t="s">
        <v>224</v>
      </c>
      <c r="D2525" s="447" t="s">
        <v>226</v>
      </c>
      <c r="E2525" s="447" t="s">
        <v>224</v>
      </c>
      <c r="F2525" s="447" t="s">
        <v>226</v>
      </c>
      <c r="G2525" s="447" t="s">
        <v>224</v>
      </c>
      <c r="H2525" s="447" t="s">
        <v>226</v>
      </c>
      <c r="I2525" s="447" t="s">
        <v>226</v>
      </c>
      <c r="J2525" s="447" t="s">
        <v>226</v>
      </c>
      <c r="K2525" s="447" t="s">
        <v>226</v>
      </c>
      <c r="L2525" s="447" t="s">
        <v>226</v>
      </c>
      <c r="M2525" s="447" t="s">
        <v>226</v>
      </c>
      <c r="N2525" s="447" t="s">
        <v>226</v>
      </c>
      <c r="O2525" s="447" t="s">
        <v>224</v>
      </c>
      <c r="P2525" s="447" t="s">
        <v>226</v>
      </c>
      <c r="Q2525" s="447" t="s">
        <v>226</v>
      </c>
      <c r="R2525" s="447" t="s">
        <v>226</v>
      </c>
      <c r="S2525" s="447" t="s">
        <v>226</v>
      </c>
      <c r="T2525" s="447" t="s">
        <v>226</v>
      </c>
      <c r="U2525" s="447" t="s">
        <v>226</v>
      </c>
      <c r="V2525" s="447" t="s">
        <v>226</v>
      </c>
      <c r="W2525" s="447" t="s">
        <v>225</v>
      </c>
      <c r="X2525" s="447" t="s">
        <v>226</v>
      </c>
      <c r="Y2525" s="447" t="s">
        <v>226</v>
      </c>
      <c r="Z2525" s="447" t="s">
        <v>226</v>
      </c>
      <c r="AA2525" s="447" t="s">
        <v>224</v>
      </c>
      <c r="AB2525" s="447" t="s">
        <v>225</v>
      </c>
      <c r="AC2525" s="447" t="s">
        <v>226</v>
      </c>
      <c r="AD2525" s="447" t="s">
        <v>226</v>
      </c>
      <c r="AE2525" s="447" t="s">
        <v>226</v>
      </c>
      <c r="AF2525" s="447" t="s">
        <v>226</v>
      </c>
      <c r="AG2525" s="447" t="s">
        <v>225</v>
      </c>
      <c r="AH2525" s="447" t="s">
        <v>225</v>
      </c>
      <c r="AI2525" s="447" t="s">
        <v>225</v>
      </c>
      <c r="AJ2525" s="447" t="s">
        <v>225</v>
      </c>
      <c r="AK2525" s="447" t="s">
        <v>226</v>
      </c>
      <c r="AL2525" s="447" t="s">
        <v>225</v>
      </c>
      <c r="AM2525" s="447" t="s">
        <v>293</v>
      </c>
      <c r="AN2525" s="447" t="s">
        <v>293</v>
      </c>
      <c r="AO2525" s="447" t="s">
        <v>293</v>
      </c>
      <c r="AP2525" s="447" t="s">
        <v>293</v>
      </c>
      <c r="AQ2525" s="447" t="s">
        <v>293</v>
      </c>
      <c r="AR2525" s="447" t="s">
        <v>293</v>
      </c>
      <c r="AS2525" s="447" t="s">
        <v>293</v>
      </c>
      <c r="AT2525" s="447" t="s">
        <v>293</v>
      </c>
      <c r="AU2525" s="447" t="s">
        <v>293</v>
      </c>
      <c r="AV2525" s="447" t="s">
        <v>293</v>
      </c>
      <c r="AW2525" s="447" t="s">
        <v>293</v>
      </c>
      <c r="AX2525" s="447" t="s">
        <v>293</v>
      </c>
    </row>
    <row r="2526" spans="1:50" x14ac:dyDescent="0.3">
      <c r="A2526" s="447">
        <v>705915</v>
      </c>
      <c r="B2526" s="447" t="s">
        <v>319</v>
      </c>
      <c r="C2526" s="447" t="s">
        <v>224</v>
      </c>
      <c r="D2526" s="447" t="s">
        <v>224</v>
      </c>
      <c r="E2526" s="447" t="s">
        <v>224</v>
      </c>
      <c r="F2526" s="447" t="s">
        <v>226</v>
      </c>
      <c r="G2526" s="447" t="s">
        <v>224</v>
      </c>
      <c r="H2526" s="447" t="s">
        <v>224</v>
      </c>
      <c r="I2526" s="447" t="s">
        <v>226</v>
      </c>
      <c r="J2526" s="447" t="s">
        <v>226</v>
      </c>
      <c r="K2526" s="447" t="s">
        <v>224</v>
      </c>
      <c r="L2526" s="447" t="s">
        <v>226</v>
      </c>
      <c r="M2526" s="447" t="s">
        <v>226</v>
      </c>
      <c r="N2526" s="447" t="s">
        <v>224</v>
      </c>
      <c r="O2526" s="447" t="s">
        <v>226</v>
      </c>
      <c r="P2526" s="447" t="s">
        <v>226</v>
      </c>
      <c r="Q2526" s="447" t="s">
        <v>224</v>
      </c>
      <c r="R2526" s="447" t="s">
        <v>224</v>
      </c>
      <c r="S2526" s="447" t="s">
        <v>224</v>
      </c>
      <c r="T2526" s="447" t="s">
        <v>224</v>
      </c>
      <c r="U2526" s="447" t="s">
        <v>224</v>
      </c>
      <c r="V2526" s="447" t="s">
        <v>226</v>
      </c>
      <c r="W2526" s="447" t="s">
        <v>224</v>
      </c>
      <c r="X2526" s="447" t="s">
        <v>226</v>
      </c>
      <c r="Y2526" s="447" t="s">
        <v>226</v>
      </c>
      <c r="Z2526" s="447" t="s">
        <v>224</v>
      </c>
      <c r="AA2526" s="447" t="s">
        <v>226</v>
      </c>
      <c r="AB2526" s="447" t="s">
        <v>224</v>
      </c>
      <c r="AC2526" s="447" t="s">
        <v>226</v>
      </c>
      <c r="AD2526" s="447" t="s">
        <v>226</v>
      </c>
      <c r="AE2526" s="447" t="s">
        <v>224</v>
      </c>
      <c r="AF2526" s="447" t="s">
        <v>226</v>
      </c>
      <c r="AG2526" s="447" t="s">
        <v>225</v>
      </c>
      <c r="AH2526" s="447" t="s">
        <v>226</v>
      </c>
      <c r="AI2526" s="447" t="s">
        <v>225</v>
      </c>
      <c r="AJ2526" s="447" t="s">
        <v>226</v>
      </c>
      <c r="AK2526" s="447" t="s">
        <v>226</v>
      </c>
      <c r="AL2526" s="447" t="s">
        <v>226</v>
      </c>
      <c r="AM2526" s="447" t="s">
        <v>293</v>
      </c>
      <c r="AN2526" s="447" t="s">
        <v>293</v>
      </c>
      <c r="AO2526" s="447" t="s">
        <v>293</v>
      </c>
      <c r="AP2526" s="447" t="s">
        <v>293</v>
      </c>
      <c r="AQ2526" s="447" t="s">
        <v>293</v>
      </c>
      <c r="AR2526" s="447" t="s">
        <v>293</v>
      </c>
      <c r="AS2526" s="447" t="s">
        <v>293</v>
      </c>
      <c r="AT2526" s="447" t="s">
        <v>293</v>
      </c>
      <c r="AU2526" s="447" t="s">
        <v>293</v>
      </c>
      <c r="AV2526" s="447" t="s">
        <v>293</v>
      </c>
      <c r="AW2526" s="447" t="s">
        <v>293</v>
      </c>
      <c r="AX2526" s="447" t="s">
        <v>293</v>
      </c>
    </row>
    <row r="2527" spans="1:50" x14ac:dyDescent="0.3">
      <c r="A2527" s="447">
        <v>706039</v>
      </c>
      <c r="B2527" s="447" t="s">
        <v>319</v>
      </c>
      <c r="C2527" s="447" t="s">
        <v>224</v>
      </c>
      <c r="D2527" s="447" t="s">
        <v>224</v>
      </c>
      <c r="E2527" s="447" t="s">
        <v>224</v>
      </c>
      <c r="F2527" s="447" t="s">
        <v>226</v>
      </c>
      <c r="G2527" s="447" t="s">
        <v>224</v>
      </c>
      <c r="H2527" s="447" t="s">
        <v>226</v>
      </c>
      <c r="I2527" s="447" t="s">
        <v>226</v>
      </c>
      <c r="J2527" s="447" t="s">
        <v>224</v>
      </c>
      <c r="K2527" s="447" t="s">
        <v>226</v>
      </c>
      <c r="L2527" s="447" t="s">
        <v>226</v>
      </c>
      <c r="M2527" s="447" t="s">
        <v>226</v>
      </c>
      <c r="N2527" s="447" t="s">
        <v>226</v>
      </c>
      <c r="O2527" s="447" t="s">
        <v>226</v>
      </c>
      <c r="P2527" s="447" t="s">
        <v>226</v>
      </c>
      <c r="Q2527" s="447" t="s">
        <v>226</v>
      </c>
      <c r="R2527" s="447" t="s">
        <v>224</v>
      </c>
      <c r="S2527" s="447" t="s">
        <v>225</v>
      </c>
      <c r="T2527" s="447" t="s">
        <v>226</v>
      </c>
      <c r="U2527" s="447" t="s">
        <v>226</v>
      </c>
      <c r="V2527" s="447" t="s">
        <v>226</v>
      </c>
      <c r="W2527" s="447" t="s">
        <v>225</v>
      </c>
      <c r="X2527" s="447" t="s">
        <v>226</v>
      </c>
      <c r="Y2527" s="447" t="s">
        <v>226</v>
      </c>
      <c r="Z2527" s="447" t="s">
        <v>226</v>
      </c>
      <c r="AA2527" s="447" t="s">
        <v>224</v>
      </c>
      <c r="AB2527" s="447" t="s">
        <v>226</v>
      </c>
      <c r="AC2527" s="447" t="s">
        <v>226</v>
      </c>
      <c r="AD2527" s="447" t="s">
        <v>226</v>
      </c>
      <c r="AE2527" s="447" t="s">
        <v>224</v>
      </c>
      <c r="AF2527" s="447" t="s">
        <v>226</v>
      </c>
      <c r="AG2527" s="447" t="s">
        <v>226</v>
      </c>
      <c r="AH2527" s="447" t="s">
        <v>226</v>
      </c>
      <c r="AI2527" s="447" t="s">
        <v>226</v>
      </c>
      <c r="AJ2527" s="447" t="s">
        <v>226</v>
      </c>
      <c r="AK2527" s="447" t="s">
        <v>226</v>
      </c>
      <c r="AL2527" s="447" t="s">
        <v>226</v>
      </c>
      <c r="AM2527" s="447" t="s">
        <v>293</v>
      </c>
      <c r="AN2527" s="447" t="s">
        <v>293</v>
      </c>
      <c r="AO2527" s="447" t="s">
        <v>293</v>
      </c>
      <c r="AP2527" s="447" t="s">
        <v>293</v>
      </c>
      <c r="AQ2527" s="447" t="s">
        <v>293</v>
      </c>
      <c r="AR2527" s="447" t="s">
        <v>293</v>
      </c>
      <c r="AS2527" s="447" t="s">
        <v>293</v>
      </c>
      <c r="AT2527" s="447" t="s">
        <v>293</v>
      </c>
      <c r="AU2527" s="447" t="s">
        <v>293</v>
      </c>
      <c r="AV2527" s="447" t="s">
        <v>293</v>
      </c>
      <c r="AW2527" s="447" t="s">
        <v>293</v>
      </c>
      <c r="AX2527" s="447" t="s">
        <v>293</v>
      </c>
    </row>
    <row r="2528" spans="1:50" x14ac:dyDescent="0.3">
      <c r="A2528" s="447">
        <v>706063</v>
      </c>
      <c r="B2528" s="447" t="s">
        <v>319</v>
      </c>
      <c r="C2528" s="447" t="s">
        <v>224</v>
      </c>
      <c r="D2528" s="447" t="s">
        <v>226</v>
      </c>
      <c r="E2528" s="447" t="s">
        <v>226</v>
      </c>
      <c r="F2528" s="447" t="s">
        <v>226</v>
      </c>
      <c r="G2528" s="447" t="s">
        <v>224</v>
      </c>
      <c r="H2528" s="447" t="s">
        <v>226</v>
      </c>
      <c r="I2528" s="447" t="s">
        <v>226</v>
      </c>
      <c r="J2528" s="447" t="s">
        <v>226</v>
      </c>
      <c r="K2528" s="447" t="s">
        <v>224</v>
      </c>
      <c r="L2528" s="447" t="s">
        <v>226</v>
      </c>
      <c r="M2528" s="447" t="s">
        <v>226</v>
      </c>
      <c r="N2528" s="447" t="s">
        <v>226</v>
      </c>
      <c r="O2528" s="447" t="s">
        <v>224</v>
      </c>
      <c r="P2528" s="447" t="s">
        <v>226</v>
      </c>
      <c r="Q2528" s="447" t="s">
        <v>226</v>
      </c>
      <c r="R2528" s="447" t="s">
        <v>226</v>
      </c>
      <c r="S2528" s="447" t="s">
        <v>226</v>
      </c>
      <c r="T2528" s="447" t="s">
        <v>226</v>
      </c>
      <c r="U2528" s="447" t="s">
        <v>226</v>
      </c>
      <c r="V2528" s="447" t="s">
        <v>226</v>
      </c>
      <c r="W2528" s="447" t="s">
        <v>225</v>
      </c>
      <c r="X2528" s="447" t="s">
        <v>226</v>
      </c>
      <c r="Y2528" s="447" t="s">
        <v>226</v>
      </c>
      <c r="Z2528" s="447" t="s">
        <v>226</v>
      </c>
      <c r="AA2528" s="447" t="s">
        <v>224</v>
      </c>
      <c r="AB2528" s="447" t="s">
        <v>225</v>
      </c>
      <c r="AC2528" s="447" t="s">
        <v>226</v>
      </c>
      <c r="AD2528" s="447" t="s">
        <v>226</v>
      </c>
      <c r="AE2528" s="447" t="s">
        <v>226</v>
      </c>
      <c r="AF2528" s="447" t="s">
        <v>226</v>
      </c>
      <c r="AG2528" s="447" t="s">
        <v>225</v>
      </c>
      <c r="AH2528" s="447" t="s">
        <v>225</v>
      </c>
      <c r="AI2528" s="447" t="s">
        <v>226</v>
      </c>
      <c r="AJ2528" s="447" t="s">
        <v>225</v>
      </c>
      <c r="AK2528" s="447" t="s">
        <v>226</v>
      </c>
      <c r="AL2528" s="447" t="s">
        <v>225</v>
      </c>
      <c r="AM2528" s="447" t="s">
        <v>293</v>
      </c>
      <c r="AN2528" s="447" t="s">
        <v>293</v>
      </c>
      <c r="AO2528" s="447" t="s">
        <v>293</v>
      </c>
      <c r="AP2528" s="447" t="s">
        <v>293</v>
      </c>
      <c r="AQ2528" s="447" t="s">
        <v>293</v>
      </c>
      <c r="AR2528" s="447" t="s">
        <v>293</v>
      </c>
      <c r="AS2528" s="447" t="s">
        <v>293</v>
      </c>
      <c r="AT2528" s="447" t="s">
        <v>293</v>
      </c>
      <c r="AU2528" s="447" t="s">
        <v>293</v>
      </c>
      <c r="AV2528" s="447" t="s">
        <v>293</v>
      </c>
      <c r="AW2528" s="447" t="s">
        <v>293</v>
      </c>
      <c r="AX2528" s="447" t="s">
        <v>293</v>
      </c>
    </row>
    <row r="2529" spans="1:50" x14ac:dyDescent="0.3">
      <c r="A2529" s="447">
        <v>702201</v>
      </c>
      <c r="B2529" s="447" t="s">
        <v>319</v>
      </c>
      <c r="C2529" s="447" t="s">
        <v>224</v>
      </c>
      <c r="D2529" s="447" t="s">
        <v>224</v>
      </c>
      <c r="E2529" s="447" t="s">
        <v>224</v>
      </c>
      <c r="F2529" s="447" t="s">
        <v>226</v>
      </c>
      <c r="G2529" s="447" t="s">
        <v>224</v>
      </c>
      <c r="H2529" s="447" t="s">
        <v>224</v>
      </c>
      <c r="I2529" s="447" t="s">
        <v>226</v>
      </c>
      <c r="J2529" s="447" t="s">
        <v>224</v>
      </c>
      <c r="K2529" s="447" t="s">
        <v>226</v>
      </c>
      <c r="L2529" s="447" t="s">
        <v>225</v>
      </c>
      <c r="M2529" s="447" t="s">
        <v>225</v>
      </c>
      <c r="N2529" s="447" t="s">
        <v>224</v>
      </c>
      <c r="O2529" s="447" t="s">
        <v>225</v>
      </c>
      <c r="P2529" s="447" t="s">
        <v>226</v>
      </c>
      <c r="Q2529" s="447" t="s">
        <v>226</v>
      </c>
      <c r="R2529" s="447" t="s">
        <v>224</v>
      </c>
      <c r="S2529" s="447" t="s">
        <v>224</v>
      </c>
      <c r="T2529" s="447" t="s">
        <v>226</v>
      </c>
      <c r="U2529" s="447" t="s">
        <v>226</v>
      </c>
      <c r="V2529" s="447" t="s">
        <v>224</v>
      </c>
      <c r="W2529" s="447" t="s">
        <v>224</v>
      </c>
      <c r="X2529" s="447" t="s">
        <v>224</v>
      </c>
      <c r="Y2529" s="447" t="s">
        <v>224</v>
      </c>
      <c r="Z2529" s="447" t="s">
        <v>224</v>
      </c>
      <c r="AA2529" s="447" t="s">
        <v>226</v>
      </c>
      <c r="AB2529" s="447" t="s">
        <v>224</v>
      </c>
      <c r="AC2529" s="447" t="s">
        <v>225</v>
      </c>
      <c r="AD2529" s="447" t="s">
        <v>225</v>
      </c>
      <c r="AE2529" s="447" t="s">
        <v>226</v>
      </c>
      <c r="AF2529" s="447" t="s">
        <v>224</v>
      </c>
      <c r="AG2529" s="447" t="s">
        <v>226</v>
      </c>
      <c r="AH2529" s="447" t="s">
        <v>226</v>
      </c>
      <c r="AI2529" s="447" t="s">
        <v>224</v>
      </c>
      <c r="AJ2529" s="447" t="s">
        <v>224</v>
      </c>
      <c r="AK2529" s="447" t="s">
        <v>225</v>
      </c>
      <c r="AL2529" s="447" t="s">
        <v>225</v>
      </c>
    </row>
    <row r="2530" spans="1:50" x14ac:dyDescent="0.3">
      <c r="A2530" s="447">
        <v>704283</v>
      </c>
      <c r="B2530" s="447" t="s">
        <v>319</v>
      </c>
      <c r="C2530" s="447" t="s">
        <v>224</v>
      </c>
      <c r="D2530" s="447" t="s">
        <v>224</v>
      </c>
      <c r="E2530" s="447" t="s">
        <v>224</v>
      </c>
      <c r="F2530" s="447" t="s">
        <v>224</v>
      </c>
      <c r="G2530" s="447" t="s">
        <v>224</v>
      </c>
      <c r="H2530" s="447" t="s">
        <v>224</v>
      </c>
      <c r="I2530" s="447" t="s">
        <v>224</v>
      </c>
      <c r="J2530" s="447" t="s">
        <v>225</v>
      </c>
      <c r="K2530" s="447" t="s">
        <v>226</v>
      </c>
      <c r="L2530" s="447" t="s">
        <v>226</v>
      </c>
      <c r="M2530" s="447" t="s">
        <v>226</v>
      </c>
      <c r="N2530" s="447" t="s">
        <v>224</v>
      </c>
      <c r="O2530" s="447" t="s">
        <v>226</v>
      </c>
      <c r="P2530" s="447" t="s">
        <v>226</v>
      </c>
      <c r="Q2530" s="447" t="s">
        <v>226</v>
      </c>
      <c r="R2530" s="447" t="s">
        <v>226</v>
      </c>
      <c r="S2530" s="447" t="s">
        <v>224</v>
      </c>
      <c r="T2530" s="447" t="s">
        <v>224</v>
      </c>
      <c r="U2530" s="447" t="s">
        <v>226</v>
      </c>
      <c r="V2530" s="447" t="s">
        <v>226</v>
      </c>
      <c r="W2530" s="447" t="s">
        <v>224</v>
      </c>
      <c r="X2530" s="447" t="s">
        <v>226</v>
      </c>
      <c r="Y2530" s="447" t="s">
        <v>226</v>
      </c>
      <c r="Z2530" s="447" t="s">
        <v>226</v>
      </c>
      <c r="AA2530" s="447" t="s">
        <v>226</v>
      </c>
      <c r="AB2530" s="447" t="s">
        <v>224</v>
      </c>
      <c r="AC2530" s="447" t="s">
        <v>224</v>
      </c>
      <c r="AD2530" s="447" t="s">
        <v>226</v>
      </c>
      <c r="AE2530" s="447" t="s">
        <v>224</v>
      </c>
      <c r="AF2530" s="447" t="s">
        <v>226</v>
      </c>
      <c r="AG2530" s="447" t="s">
        <v>225</v>
      </c>
      <c r="AH2530" s="447" t="s">
        <v>225</v>
      </c>
      <c r="AI2530" s="447" t="s">
        <v>225</v>
      </c>
      <c r="AJ2530" s="447" t="s">
        <v>226</v>
      </c>
      <c r="AK2530" s="447" t="s">
        <v>225</v>
      </c>
      <c r="AL2530" s="447" t="s">
        <v>225</v>
      </c>
    </row>
    <row r="2531" spans="1:50" x14ac:dyDescent="0.3">
      <c r="A2531" s="447">
        <v>701389</v>
      </c>
      <c r="B2531" s="447" t="s">
        <v>319</v>
      </c>
      <c r="C2531" s="447" t="s">
        <v>224</v>
      </c>
      <c r="D2531" s="447" t="s">
        <v>226</v>
      </c>
      <c r="E2531" s="447" t="s">
        <v>226</v>
      </c>
      <c r="F2531" s="447" t="s">
        <v>226</v>
      </c>
      <c r="G2531" s="447" t="s">
        <v>224</v>
      </c>
      <c r="H2531" s="447" t="s">
        <v>224</v>
      </c>
      <c r="I2531" s="447" t="s">
        <v>226</v>
      </c>
      <c r="J2531" s="447" t="s">
        <v>226</v>
      </c>
      <c r="K2531" s="447" t="s">
        <v>226</v>
      </c>
      <c r="L2531" s="447" t="s">
        <v>224</v>
      </c>
      <c r="M2531" s="447" t="s">
        <v>226</v>
      </c>
      <c r="N2531" s="447" t="s">
        <v>224</v>
      </c>
      <c r="O2531" s="447" t="s">
        <v>226</v>
      </c>
      <c r="P2531" s="447" t="s">
        <v>226</v>
      </c>
      <c r="Q2531" s="447" t="s">
        <v>226</v>
      </c>
      <c r="R2531" s="447" t="s">
        <v>225</v>
      </c>
      <c r="S2531" s="447" t="s">
        <v>224</v>
      </c>
      <c r="T2531" s="447" t="s">
        <v>225</v>
      </c>
      <c r="U2531" s="447" t="s">
        <v>224</v>
      </c>
      <c r="V2531" s="447" t="s">
        <v>224</v>
      </c>
      <c r="W2531" s="447" t="s">
        <v>224</v>
      </c>
      <c r="X2531" s="447" t="s">
        <v>224</v>
      </c>
      <c r="Y2531" s="447" t="s">
        <v>224</v>
      </c>
      <c r="Z2531" s="447" t="s">
        <v>225</v>
      </c>
      <c r="AA2531" s="447" t="s">
        <v>226</v>
      </c>
      <c r="AB2531" s="447" t="s">
        <v>226</v>
      </c>
      <c r="AC2531" s="447" t="s">
        <v>226</v>
      </c>
      <c r="AD2531" s="447" t="s">
        <v>226</v>
      </c>
      <c r="AE2531" s="447" t="s">
        <v>226</v>
      </c>
      <c r="AF2531" s="447" t="s">
        <v>226</v>
      </c>
      <c r="AG2531" s="447" t="s">
        <v>225</v>
      </c>
      <c r="AH2531" s="447" t="s">
        <v>225</v>
      </c>
      <c r="AI2531" s="447" t="s">
        <v>225</v>
      </c>
      <c r="AJ2531" s="447" t="s">
        <v>225</v>
      </c>
      <c r="AK2531" s="447" t="s">
        <v>225</v>
      </c>
      <c r="AL2531" s="447" t="s">
        <v>225</v>
      </c>
      <c r="AM2531" s="447" t="s">
        <v>293</v>
      </c>
      <c r="AN2531" s="447" t="s">
        <v>293</v>
      </c>
      <c r="AO2531" s="447" t="s">
        <v>293</v>
      </c>
      <c r="AP2531" s="447" t="s">
        <v>293</v>
      </c>
      <c r="AQ2531" s="447" t="s">
        <v>293</v>
      </c>
      <c r="AR2531" s="447" t="s">
        <v>293</v>
      </c>
      <c r="AS2531" s="447" t="s">
        <v>293</v>
      </c>
      <c r="AT2531" s="447" t="s">
        <v>293</v>
      </c>
      <c r="AU2531" s="447" t="s">
        <v>293</v>
      </c>
      <c r="AV2531" s="447" t="s">
        <v>293</v>
      </c>
      <c r="AW2531" s="447" t="s">
        <v>293</v>
      </c>
      <c r="AX2531" s="447" t="s">
        <v>293</v>
      </c>
    </row>
    <row r="2532" spans="1:50" x14ac:dyDescent="0.3">
      <c r="A2532" s="447">
        <v>701989</v>
      </c>
      <c r="B2532" s="447" t="s">
        <v>319</v>
      </c>
      <c r="C2532" s="447" t="s">
        <v>224</v>
      </c>
      <c r="D2532" s="447" t="s">
        <v>224</v>
      </c>
      <c r="E2532" s="447" t="s">
        <v>226</v>
      </c>
      <c r="F2532" s="447" t="s">
        <v>226</v>
      </c>
      <c r="G2532" s="447" t="s">
        <v>226</v>
      </c>
      <c r="H2532" s="447" t="s">
        <v>226</v>
      </c>
      <c r="I2532" s="447" t="s">
        <v>226</v>
      </c>
      <c r="J2532" s="447" t="s">
        <v>224</v>
      </c>
      <c r="K2532" s="447" t="s">
        <v>224</v>
      </c>
      <c r="L2532" s="447" t="s">
        <v>224</v>
      </c>
      <c r="M2532" s="447" t="s">
        <v>226</v>
      </c>
      <c r="N2532" s="447" t="s">
        <v>224</v>
      </c>
      <c r="O2532" s="447" t="s">
        <v>224</v>
      </c>
      <c r="P2532" s="447" t="s">
        <v>226</v>
      </c>
      <c r="Q2532" s="447" t="s">
        <v>226</v>
      </c>
      <c r="R2532" s="447" t="s">
        <v>226</v>
      </c>
      <c r="S2532" s="447" t="s">
        <v>226</v>
      </c>
      <c r="T2532" s="447" t="s">
        <v>226</v>
      </c>
      <c r="U2532" s="447" t="s">
        <v>224</v>
      </c>
      <c r="V2532" s="447" t="s">
        <v>224</v>
      </c>
      <c r="W2532" s="447" t="s">
        <v>224</v>
      </c>
      <c r="X2532" s="447" t="s">
        <v>226</v>
      </c>
      <c r="Y2532" s="447" t="s">
        <v>226</v>
      </c>
      <c r="Z2532" s="447" t="s">
        <v>226</v>
      </c>
      <c r="AA2532" s="447" t="s">
        <v>225</v>
      </c>
      <c r="AB2532" s="447" t="s">
        <v>225</v>
      </c>
      <c r="AC2532" s="447" t="s">
        <v>225</v>
      </c>
      <c r="AD2532" s="447" t="s">
        <v>225</v>
      </c>
      <c r="AE2532" s="447" t="s">
        <v>225</v>
      </c>
      <c r="AF2532" s="447" t="s">
        <v>226</v>
      </c>
      <c r="AG2532" s="447" t="s">
        <v>225</v>
      </c>
      <c r="AH2532" s="447" t="s">
        <v>225</v>
      </c>
      <c r="AI2532" s="447" t="s">
        <v>225</v>
      </c>
      <c r="AJ2532" s="447" t="s">
        <v>225</v>
      </c>
      <c r="AK2532" s="447" t="s">
        <v>225</v>
      </c>
      <c r="AL2532" s="447" t="s">
        <v>225</v>
      </c>
      <c r="AM2532" s="447" t="s">
        <v>293</v>
      </c>
      <c r="AN2532" s="447" t="s">
        <v>293</v>
      </c>
      <c r="AO2532" s="447" t="s">
        <v>293</v>
      </c>
      <c r="AP2532" s="447" t="s">
        <v>293</v>
      </c>
      <c r="AQ2532" s="447" t="s">
        <v>293</v>
      </c>
      <c r="AR2532" s="447" t="s">
        <v>293</v>
      </c>
      <c r="AS2532" s="447" t="s">
        <v>293</v>
      </c>
      <c r="AT2532" s="447" t="s">
        <v>293</v>
      </c>
      <c r="AU2532" s="447" t="s">
        <v>293</v>
      </c>
      <c r="AV2532" s="447" t="s">
        <v>293</v>
      </c>
      <c r="AW2532" s="447" t="s">
        <v>293</v>
      </c>
      <c r="AX2532" s="447" t="s">
        <v>293</v>
      </c>
    </row>
    <row r="2533" spans="1:50" x14ac:dyDescent="0.3">
      <c r="A2533" s="447">
        <v>703330</v>
      </c>
      <c r="B2533" s="447" t="s">
        <v>319</v>
      </c>
      <c r="C2533" s="447" t="s">
        <v>224</v>
      </c>
      <c r="D2533" s="447" t="s">
        <v>224</v>
      </c>
      <c r="E2533" s="447" t="s">
        <v>224</v>
      </c>
      <c r="F2533" s="447" t="s">
        <v>224</v>
      </c>
      <c r="G2533" s="447" t="s">
        <v>224</v>
      </c>
      <c r="H2533" s="447" t="s">
        <v>224</v>
      </c>
      <c r="I2533" s="447" t="s">
        <v>224</v>
      </c>
      <c r="J2533" s="447" t="s">
        <v>224</v>
      </c>
      <c r="K2533" s="447" t="s">
        <v>224</v>
      </c>
      <c r="L2533" s="447" t="s">
        <v>226</v>
      </c>
      <c r="M2533" s="447" t="s">
        <v>226</v>
      </c>
      <c r="N2533" s="447" t="s">
        <v>224</v>
      </c>
      <c r="O2533" s="447" t="s">
        <v>224</v>
      </c>
      <c r="P2533" s="447" t="s">
        <v>224</v>
      </c>
      <c r="Q2533" s="447" t="s">
        <v>224</v>
      </c>
      <c r="R2533" s="447" t="s">
        <v>224</v>
      </c>
      <c r="S2533" s="447" t="s">
        <v>224</v>
      </c>
      <c r="T2533" s="447" t="s">
        <v>226</v>
      </c>
      <c r="U2533" s="447" t="s">
        <v>224</v>
      </c>
      <c r="V2533" s="447" t="s">
        <v>224</v>
      </c>
      <c r="W2533" s="447" t="s">
        <v>225</v>
      </c>
      <c r="X2533" s="447" t="s">
        <v>226</v>
      </c>
      <c r="Y2533" s="447" t="s">
        <v>225</v>
      </c>
      <c r="Z2533" s="447" t="s">
        <v>226</v>
      </c>
      <c r="AA2533" s="447" t="s">
        <v>225</v>
      </c>
      <c r="AB2533" s="447" t="s">
        <v>226</v>
      </c>
      <c r="AC2533" s="447" t="s">
        <v>225</v>
      </c>
      <c r="AD2533" s="447" t="s">
        <v>226</v>
      </c>
      <c r="AE2533" s="447" t="s">
        <v>226</v>
      </c>
      <c r="AF2533" s="447" t="s">
        <v>226</v>
      </c>
      <c r="AG2533" s="447" t="s">
        <v>225</v>
      </c>
      <c r="AH2533" s="447" t="s">
        <v>225</v>
      </c>
      <c r="AI2533" s="447" t="s">
        <v>225</v>
      </c>
      <c r="AJ2533" s="447" t="s">
        <v>225</v>
      </c>
      <c r="AK2533" s="447" t="s">
        <v>225</v>
      </c>
      <c r="AL2533" s="447" t="s">
        <v>225</v>
      </c>
      <c r="AM2533" s="447" t="s">
        <v>293</v>
      </c>
      <c r="AN2533" s="447" t="s">
        <v>293</v>
      </c>
      <c r="AO2533" s="447" t="s">
        <v>293</v>
      </c>
      <c r="AP2533" s="447" t="s">
        <v>293</v>
      </c>
      <c r="AQ2533" s="447" t="s">
        <v>293</v>
      </c>
      <c r="AR2533" s="447" t="s">
        <v>293</v>
      </c>
      <c r="AS2533" s="447" t="s">
        <v>293</v>
      </c>
      <c r="AT2533" s="447" t="s">
        <v>293</v>
      </c>
      <c r="AU2533" s="447" t="s">
        <v>293</v>
      </c>
      <c r="AV2533" s="447" t="s">
        <v>293</v>
      </c>
      <c r="AW2533" s="447" t="s">
        <v>293</v>
      </c>
      <c r="AX2533" s="447" t="s">
        <v>293</v>
      </c>
    </row>
    <row r="2534" spans="1:50" x14ac:dyDescent="0.3">
      <c r="A2534" s="447">
        <v>703583</v>
      </c>
      <c r="B2534" s="447" t="s">
        <v>319</v>
      </c>
      <c r="C2534" s="447" t="s">
        <v>224</v>
      </c>
      <c r="D2534" s="447" t="s">
        <v>224</v>
      </c>
      <c r="E2534" s="447" t="s">
        <v>224</v>
      </c>
      <c r="F2534" s="447" t="s">
        <v>224</v>
      </c>
      <c r="G2534" s="447" t="s">
        <v>224</v>
      </c>
      <c r="H2534" s="447" t="s">
        <v>226</v>
      </c>
      <c r="I2534" s="447" t="s">
        <v>224</v>
      </c>
      <c r="J2534" s="447" t="s">
        <v>224</v>
      </c>
      <c r="K2534" s="447" t="s">
        <v>226</v>
      </c>
      <c r="L2534" s="447" t="s">
        <v>226</v>
      </c>
      <c r="M2534" s="447" t="s">
        <v>226</v>
      </c>
      <c r="N2534" s="447" t="s">
        <v>226</v>
      </c>
      <c r="O2534" s="447" t="s">
        <v>224</v>
      </c>
      <c r="P2534" s="447" t="s">
        <v>226</v>
      </c>
      <c r="Q2534" s="447" t="s">
        <v>226</v>
      </c>
      <c r="R2534" s="447" t="s">
        <v>226</v>
      </c>
      <c r="S2534" s="447" t="s">
        <v>226</v>
      </c>
      <c r="T2534" s="447" t="s">
        <v>224</v>
      </c>
      <c r="U2534" s="447" t="s">
        <v>224</v>
      </c>
      <c r="V2534" s="447" t="s">
        <v>226</v>
      </c>
      <c r="W2534" s="447" t="s">
        <v>225</v>
      </c>
      <c r="X2534" s="447" t="s">
        <v>226</v>
      </c>
      <c r="Y2534" s="447" t="s">
        <v>224</v>
      </c>
      <c r="Z2534" s="447" t="s">
        <v>224</v>
      </c>
      <c r="AA2534" s="447" t="s">
        <v>225</v>
      </c>
      <c r="AB2534" s="447" t="s">
        <v>225</v>
      </c>
      <c r="AC2534" s="447" t="s">
        <v>226</v>
      </c>
      <c r="AD2534" s="447" t="s">
        <v>225</v>
      </c>
      <c r="AE2534" s="447" t="s">
        <v>226</v>
      </c>
      <c r="AF2534" s="447" t="s">
        <v>226</v>
      </c>
      <c r="AG2534" s="447" t="s">
        <v>225</v>
      </c>
      <c r="AH2534" s="447" t="s">
        <v>225</v>
      </c>
      <c r="AI2534" s="447" t="s">
        <v>225</v>
      </c>
      <c r="AJ2534" s="447" t="s">
        <v>225</v>
      </c>
      <c r="AK2534" s="447" t="s">
        <v>225</v>
      </c>
      <c r="AL2534" s="447" t="s">
        <v>225</v>
      </c>
      <c r="AM2534" s="447" t="s">
        <v>293</v>
      </c>
      <c r="AN2534" s="447" t="s">
        <v>293</v>
      </c>
      <c r="AO2534" s="447" t="s">
        <v>293</v>
      </c>
      <c r="AP2534" s="447" t="s">
        <v>293</v>
      </c>
      <c r="AQ2534" s="447" t="s">
        <v>293</v>
      </c>
      <c r="AR2534" s="447" t="s">
        <v>293</v>
      </c>
      <c r="AS2534" s="447" t="s">
        <v>293</v>
      </c>
      <c r="AT2534" s="447" t="s">
        <v>293</v>
      </c>
      <c r="AU2534" s="447" t="s">
        <v>293</v>
      </c>
      <c r="AV2534" s="447" t="s">
        <v>293</v>
      </c>
      <c r="AW2534" s="447" t="s">
        <v>293</v>
      </c>
      <c r="AX2534" s="447" t="s">
        <v>293</v>
      </c>
    </row>
    <row r="2535" spans="1:50" x14ac:dyDescent="0.3">
      <c r="A2535" s="447">
        <v>704346</v>
      </c>
      <c r="B2535" s="447" t="s">
        <v>319</v>
      </c>
      <c r="C2535" s="447" t="s">
        <v>224</v>
      </c>
      <c r="D2535" s="447" t="s">
        <v>224</v>
      </c>
      <c r="E2535" s="447" t="s">
        <v>226</v>
      </c>
      <c r="F2535" s="447" t="s">
        <v>226</v>
      </c>
      <c r="G2535" s="447" t="s">
        <v>224</v>
      </c>
      <c r="H2535" s="447" t="s">
        <v>224</v>
      </c>
      <c r="I2535" s="447" t="s">
        <v>224</v>
      </c>
      <c r="J2535" s="447" t="s">
        <v>226</v>
      </c>
      <c r="K2535" s="447" t="s">
        <v>224</v>
      </c>
      <c r="L2535" s="447" t="s">
        <v>226</v>
      </c>
      <c r="M2535" s="447" t="s">
        <v>226</v>
      </c>
      <c r="N2535" s="447" t="s">
        <v>226</v>
      </c>
      <c r="O2535" s="447" t="s">
        <v>226</v>
      </c>
      <c r="P2535" s="447" t="s">
        <v>226</v>
      </c>
      <c r="Q2535" s="447" t="s">
        <v>226</v>
      </c>
      <c r="R2535" s="447" t="s">
        <v>224</v>
      </c>
      <c r="S2535" s="447" t="s">
        <v>226</v>
      </c>
      <c r="T2535" s="447" t="s">
        <v>226</v>
      </c>
      <c r="U2535" s="447" t="s">
        <v>226</v>
      </c>
      <c r="V2535" s="447" t="s">
        <v>226</v>
      </c>
      <c r="W2535" s="447" t="s">
        <v>225</v>
      </c>
      <c r="X2535" s="447" t="s">
        <v>224</v>
      </c>
      <c r="Y2535" s="447" t="s">
        <v>226</v>
      </c>
      <c r="Z2535" s="447" t="s">
        <v>226</v>
      </c>
      <c r="AA2535" s="447" t="s">
        <v>226</v>
      </c>
      <c r="AB2535" s="447" t="s">
        <v>226</v>
      </c>
      <c r="AC2535" s="447" t="s">
        <v>225</v>
      </c>
      <c r="AD2535" s="447" t="s">
        <v>225</v>
      </c>
      <c r="AE2535" s="447" t="s">
        <v>226</v>
      </c>
      <c r="AF2535" s="447" t="s">
        <v>226</v>
      </c>
      <c r="AG2535" s="447" t="s">
        <v>225</v>
      </c>
      <c r="AH2535" s="447" t="s">
        <v>225</v>
      </c>
      <c r="AI2535" s="447" t="s">
        <v>225</v>
      </c>
      <c r="AJ2535" s="447" t="s">
        <v>225</v>
      </c>
      <c r="AK2535" s="447" t="s">
        <v>225</v>
      </c>
      <c r="AL2535" s="447" t="s">
        <v>225</v>
      </c>
      <c r="AM2535" s="447" t="s">
        <v>293</v>
      </c>
      <c r="AN2535" s="447" t="s">
        <v>293</v>
      </c>
      <c r="AO2535" s="447" t="s">
        <v>293</v>
      </c>
      <c r="AP2535" s="447" t="s">
        <v>293</v>
      </c>
      <c r="AQ2535" s="447" t="s">
        <v>293</v>
      </c>
      <c r="AR2535" s="447" t="s">
        <v>293</v>
      </c>
      <c r="AS2535" s="447" t="s">
        <v>293</v>
      </c>
      <c r="AT2535" s="447" t="s">
        <v>293</v>
      </c>
      <c r="AU2535" s="447" t="s">
        <v>293</v>
      </c>
      <c r="AV2535" s="447" t="s">
        <v>293</v>
      </c>
      <c r="AW2535" s="447" t="s">
        <v>293</v>
      </c>
      <c r="AX2535" s="447" t="s">
        <v>293</v>
      </c>
    </row>
    <row r="2536" spans="1:50" x14ac:dyDescent="0.3">
      <c r="A2536" s="447">
        <v>704401</v>
      </c>
      <c r="B2536" s="447" t="s">
        <v>319</v>
      </c>
      <c r="C2536" s="447" t="s">
        <v>224</v>
      </c>
      <c r="D2536" s="447" t="s">
        <v>226</v>
      </c>
      <c r="E2536" s="447" t="s">
        <v>226</v>
      </c>
      <c r="F2536" s="447" t="s">
        <v>224</v>
      </c>
      <c r="G2536" s="447" t="s">
        <v>224</v>
      </c>
      <c r="H2536" s="447" t="s">
        <v>224</v>
      </c>
      <c r="I2536" s="447" t="s">
        <v>226</v>
      </c>
      <c r="J2536" s="447" t="s">
        <v>224</v>
      </c>
      <c r="K2536" s="447" t="s">
        <v>226</v>
      </c>
      <c r="L2536" s="447" t="s">
        <v>226</v>
      </c>
      <c r="M2536" s="447" t="s">
        <v>226</v>
      </c>
      <c r="N2536" s="447" t="s">
        <v>224</v>
      </c>
      <c r="O2536" s="447" t="s">
        <v>224</v>
      </c>
      <c r="P2536" s="447" t="s">
        <v>224</v>
      </c>
      <c r="Q2536" s="447" t="s">
        <v>226</v>
      </c>
      <c r="R2536" s="447" t="s">
        <v>226</v>
      </c>
      <c r="S2536" s="447" t="s">
        <v>224</v>
      </c>
      <c r="T2536" s="447" t="s">
        <v>224</v>
      </c>
      <c r="U2536" s="447" t="s">
        <v>224</v>
      </c>
      <c r="V2536" s="447" t="s">
        <v>226</v>
      </c>
      <c r="W2536" s="447" t="s">
        <v>224</v>
      </c>
      <c r="X2536" s="447" t="s">
        <v>224</v>
      </c>
      <c r="Y2536" s="447" t="s">
        <v>226</v>
      </c>
      <c r="Z2536" s="447" t="s">
        <v>224</v>
      </c>
      <c r="AA2536" s="447" t="s">
        <v>226</v>
      </c>
      <c r="AB2536" s="447" t="s">
        <v>226</v>
      </c>
      <c r="AC2536" s="447" t="s">
        <v>226</v>
      </c>
      <c r="AD2536" s="447" t="s">
        <v>226</v>
      </c>
      <c r="AE2536" s="447" t="s">
        <v>226</v>
      </c>
      <c r="AF2536" s="447" t="s">
        <v>226</v>
      </c>
      <c r="AG2536" s="447" t="s">
        <v>225</v>
      </c>
      <c r="AH2536" s="447" t="s">
        <v>225</v>
      </c>
      <c r="AI2536" s="447" t="s">
        <v>225</v>
      </c>
      <c r="AJ2536" s="447" t="s">
        <v>225</v>
      </c>
      <c r="AK2536" s="447" t="s">
        <v>225</v>
      </c>
      <c r="AL2536" s="447" t="s">
        <v>225</v>
      </c>
      <c r="AM2536" s="447" t="s">
        <v>293</v>
      </c>
      <c r="AN2536" s="447" t="s">
        <v>293</v>
      </c>
      <c r="AO2536" s="447" t="s">
        <v>293</v>
      </c>
      <c r="AP2536" s="447" t="s">
        <v>293</v>
      </c>
      <c r="AQ2536" s="447" t="s">
        <v>293</v>
      </c>
      <c r="AR2536" s="447" t="s">
        <v>293</v>
      </c>
      <c r="AS2536" s="447" t="s">
        <v>293</v>
      </c>
      <c r="AT2536" s="447" t="s">
        <v>293</v>
      </c>
      <c r="AU2536" s="447" t="s">
        <v>293</v>
      </c>
      <c r="AV2536" s="447" t="s">
        <v>293</v>
      </c>
      <c r="AW2536" s="447" t="s">
        <v>293</v>
      </c>
      <c r="AX2536" s="447" t="s">
        <v>293</v>
      </c>
    </row>
    <row r="2537" spans="1:50" x14ac:dyDescent="0.3">
      <c r="A2537" s="447">
        <v>704646</v>
      </c>
      <c r="B2537" s="447" t="s">
        <v>319</v>
      </c>
      <c r="C2537" s="447" t="s">
        <v>224</v>
      </c>
      <c r="D2537" s="447" t="s">
        <v>224</v>
      </c>
      <c r="E2537" s="447" t="s">
        <v>224</v>
      </c>
      <c r="F2537" s="447" t="s">
        <v>226</v>
      </c>
      <c r="G2537" s="447" t="s">
        <v>224</v>
      </c>
      <c r="H2537" s="447" t="s">
        <v>226</v>
      </c>
      <c r="I2537" s="447" t="s">
        <v>224</v>
      </c>
      <c r="J2537" s="447" t="s">
        <v>224</v>
      </c>
      <c r="K2537" s="447" t="s">
        <v>226</v>
      </c>
      <c r="L2537" s="447" t="s">
        <v>226</v>
      </c>
      <c r="M2537" s="447" t="s">
        <v>226</v>
      </c>
      <c r="N2537" s="447" t="s">
        <v>226</v>
      </c>
      <c r="O2537" s="447" t="s">
        <v>226</v>
      </c>
      <c r="P2537" s="447" t="s">
        <v>226</v>
      </c>
      <c r="Q2537" s="447" t="s">
        <v>226</v>
      </c>
      <c r="R2537" s="447" t="s">
        <v>224</v>
      </c>
      <c r="S2537" s="447" t="s">
        <v>224</v>
      </c>
      <c r="T2537" s="447" t="s">
        <v>226</v>
      </c>
      <c r="U2537" s="447" t="s">
        <v>224</v>
      </c>
      <c r="V2537" s="447" t="s">
        <v>226</v>
      </c>
      <c r="W2537" s="447" t="s">
        <v>226</v>
      </c>
      <c r="X2537" s="447" t="s">
        <v>226</v>
      </c>
      <c r="Y2537" s="447" t="s">
        <v>226</v>
      </c>
      <c r="Z2537" s="447" t="s">
        <v>226</v>
      </c>
      <c r="AA2537" s="447" t="s">
        <v>226</v>
      </c>
      <c r="AB2537" s="447" t="s">
        <v>226</v>
      </c>
      <c r="AC2537" s="447" t="s">
        <v>226</v>
      </c>
      <c r="AD2537" s="447" t="s">
        <v>226</v>
      </c>
      <c r="AE2537" s="447" t="s">
        <v>226</v>
      </c>
      <c r="AF2537" s="447" t="s">
        <v>226</v>
      </c>
      <c r="AG2537" s="447" t="s">
        <v>225</v>
      </c>
      <c r="AH2537" s="447" t="s">
        <v>225</v>
      </c>
      <c r="AI2537" s="447" t="s">
        <v>225</v>
      </c>
      <c r="AJ2537" s="447" t="s">
        <v>225</v>
      </c>
      <c r="AK2537" s="447" t="s">
        <v>225</v>
      </c>
      <c r="AL2537" s="447" t="s">
        <v>225</v>
      </c>
      <c r="AM2537" s="447" t="s">
        <v>293</v>
      </c>
      <c r="AN2537" s="447" t="s">
        <v>293</v>
      </c>
      <c r="AO2537" s="447" t="s">
        <v>293</v>
      </c>
      <c r="AP2537" s="447" t="s">
        <v>293</v>
      </c>
      <c r="AQ2537" s="447" t="s">
        <v>293</v>
      </c>
      <c r="AR2537" s="447" t="s">
        <v>293</v>
      </c>
      <c r="AS2537" s="447" t="s">
        <v>293</v>
      </c>
      <c r="AT2537" s="447" t="s">
        <v>293</v>
      </c>
      <c r="AU2537" s="447" t="s">
        <v>293</v>
      </c>
      <c r="AV2537" s="447" t="s">
        <v>293</v>
      </c>
      <c r="AW2537" s="447" t="s">
        <v>293</v>
      </c>
      <c r="AX2537" s="447" t="s">
        <v>293</v>
      </c>
    </row>
    <row r="2538" spans="1:50" x14ac:dyDescent="0.3">
      <c r="A2538" s="447">
        <v>705608</v>
      </c>
      <c r="B2538" s="447" t="s">
        <v>319</v>
      </c>
      <c r="C2538" s="447" t="s">
        <v>224</v>
      </c>
      <c r="D2538" s="447" t="s">
        <v>224</v>
      </c>
      <c r="E2538" s="447" t="s">
        <v>224</v>
      </c>
      <c r="F2538" s="447" t="s">
        <v>224</v>
      </c>
      <c r="G2538" s="447" t="s">
        <v>224</v>
      </c>
      <c r="H2538" s="447" t="s">
        <v>226</v>
      </c>
      <c r="I2538" s="447" t="s">
        <v>224</v>
      </c>
      <c r="J2538" s="447" t="s">
        <v>224</v>
      </c>
      <c r="K2538" s="447" t="s">
        <v>224</v>
      </c>
      <c r="L2538" s="447" t="s">
        <v>224</v>
      </c>
      <c r="M2538" s="447" t="s">
        <v>224</v>
      </c>
      <c r="N2538" s="447" t="s">
        <v>224</v>
      </c>
      <c r="O2538" s="447" t="s">
        <v>226</v>
      </c>
      <c r="P2538" s="447" t="s">
        <v>224</v>
      </c>
      <c r="Q2538" s="447" t="s">
        <v>226</v>
      </c>
      <c r="R2538" s="447" t="s">
        <v>226</v>
      </c>
      <c r="S2538" s="447" t="s">
        <v>226</v>
      </c>
      <c r="T2538" s="447" t="s">
        <v>224</v>
      </c>
      <c r="U2538" s="447" t="s">
        <v>224</v>
      </c>
      <c r="V2538" s="447" t="s">
        <v>224</v>
      </c>
      <c r="W2538" s="447" t="s">
        <v>226</v>
      </c>
      <c r="X2538" s="447" t="s">
        <v>226</v>
      </c>
      <c r="Y2538" s="447" t="s">
        <v>226</v>
      </c>
      <c r="Z2538" s="447" t="s">
        <v>226</v>
      </c>
      <c r="AA2538" s="447" t="s">
        <v>225</v>
      </c>
      <c r="AB2538" s="447" t="s">
        <v>226</v>
      </c>
      <c r="AC2538" s="447" t="s">
        <v>225</v>
      </c>
      <c r="AD2538" s="447" t="s">
        <v>225</v>
      </c>
      <c r="AE2538" s="447" t="s">
        <v>226</v>
      </c>
      <c r="AF2538" s="447" t="s">
        <v>225</v>
      </c>
      <c r="AG2538" s="447" t="s">
        <v>225</v>
      </c>
      <c r="AH2538" s="447" t="s">
        <v>225</v>
      </c>
      <c r="AI2538" s="447" t="s">
        <v>225</v>
      </c>
      <c r="AJ2538" s="447" t="s">
        <v>225</v>
      </c>
      <c r="AK2538" s="447" t="s">
        <v>225</v>
      </c>
      <c r="AL2538" s="447" t="s">
        <v>225</v>
      </c>
      <c r="AM2538" s="447" t="s">
        <v>293</v>
      </c>
      <c r="AN2538" s="447" t="s">
        <v>293</v>
      </c>
      <c r="AO2538" s="447" t="s">
        <v>293</v>
      </c>
      <c r="AP2538" s="447" t="s">
        <v>293</v>
      </c>
      <c r="AQ2538" s="447" t="s">
        <v>293</v>
      </c>
      <c r="AR2538" s="447" t="s">
        <v>293</v>
      </c>
      <c r="AS2538" s="447" t="s">
        <v>293</v>
      </c>
      <c r="AT2538" s="447" t="s">
        <v>293</v>
      </c>
      <c r="AU2538" s="447" t="s">
        <v>293</v>
      </c>
      <c r="AV2538" s="447" t="s">
        <v>293</v>
      </c>
      <c r="AW2538" s="447" t="s">
        <v>293</v>
      </c>
      <c r="AX2538" s="447" t="s">
        <v>293</v>
      </c>
    </row>
    <row r="2539" spans="1:50" x14ac:dyDescent="0.3">
      <c r="A2539" s="447">
        <v>705748</v>
      </c>
      <c r="B2539" s="447" t="s">
        <v>319</v>
      </c>
      <c r="C2539" s="447" t="s">
        <v>224</v>
      </c>
      <c r="D2539" s="447" t="s">
        <v>224</v>
      </c>
      <c r="E2539" s="447" t="s">
        <v>224</v>
      </c>
      <c r="F2539" s="447" t="s">
        <v>224</v>
      </c>
      <c r="G2539" s="447" t="s">
        <v>224</v>
      </c>
      <c r="H2539" s="447" t="s">
        <v>226</v>
      </c>
      <c r="I2539" s="447" t="s">
        <v>226</v>
      </c>
      <c r="J2539" s="447" t="s">
        <v>224</v>
      </c>
      <c r="K2539" s="447" t="s">
        <v>226</v>
      </c>
      <c r="L2539" s="447" t="s">
        <v>224</v>
      </c>
      <c r="M2539" s="447" t="s">
        <v>226</v>
      </c>
      <c r="N2539" s="447" t="s">
        <v>226</v>
      </c>
      <c r="O2539" s="447" t="s">
        <v>226</v>
      </c>
      <c r="P2539" s="447" t="s">
        <v>226</v>
      </c>
      <c r="Q2539" s="447" t="s">
        <v>226</v>
      </c>
      <c r="R2539" s="447" t="s">
        <v>226</v>
      </c>
      <c r="S2539" s="447" t="s">
        <v>226</v>
      </c>
      <c r="T2539" s="447" t="s">
        <v>226</v>
      </c>
      <c r="U2539" s="447" t="s">
        <v>226</v>
      </c>
      <c r="V2539" s="447" t="s">
        <v>226</v>
      </c>
      <c r="W2539" s="447" t="s">
        <v>225</v>
      </c>
      <c r="X2539" s="447" t="s">
        <v>226</v>
      </c>
      <c r="Y2539" s="447" t="s">
        <v>226</v>
      </c>
      <c r="Z2539" s="447" t="s">
        <v>226</v>
      </c>
      <c r="AA2539" s="447" t="s">
        <v>226</v>
      </c>
      <c r="AB2539" s="447" t="s">
        <v>226</v>
      </c>
      <c r="AC2539" s="447" t="s">
        <v>226</v>
      </c>
      <c r="AD2539" s="447" t="s">
        <v>226</v>
      </c>
      <c r="AE2539" s="447" t="s">
        <v>226</v>
      </c>
      <c r="AF2539" s="447" t="s">
        <v>226</v>
      </c>
      <c r="AG2539" s="447" t="s">
        <v>225</v>
      </c>
      <c r="AH2539" s="447" t="s">
        <v>225</v>
      </c>
      <c r="AI2539" s="447" t="s">
        <v>225</v>
      </c>
      <c r="AJ2539" s="447" t="s">
        <v>225</v>
      </c>
      <c r="AK2539" s="447" t="s">
        <v>225</v>
      </c>
      <c r="AL2539" s="447" t="s">
        <v>225</v>
      </c>
      <c r="AM2539" s="447" t="s">
        <v>293</v>
      </c>
      <c r="AN2539" s="447" t="s">
        <v>293</v>
      </c>
      <c r="AO2539" s="447" t="s">
        <v>293</v>
      </c>
      <c r="AP2539" s="447" t="s">
        <v>293</v>
      </c>
      <c r="AQ2539" s="447" t="s">
        <v>293</v>
      </c>
      <c r="AR2539" s="447" t="s">
        <v>293</v>
      </c>
      <c r="AS2539" s="447" t="s">
        <v>293</v>
      </c>
      <c r="AT2539" s="447" t="s">
        <v>293</v>
      </c>
      <c r="AU2539" s="447" t="s">
        <v>293</v>
      </c>
      <c r="AV2539" s="447" t="s">
        <v>293</v>
      </c>
      <c r="AW2539" s="447" t="s">
        <v>293</v>
      </c>
      <c r="AX2539" s="447" t="s">
        <v>293</v>
      </c>
    </row>
    <row r="2540" spans="1:50" x14ac:dyDescent="0.3">
      <c r="A2540" s="447">
        <v>705866</v>
      </c>
      <c r="B2540" s="447" t="s">
        <v>319</v>
      </c>
      <c r="C2540" s="447" t="s">
        <v>224</v>
      </c>
      <c r="D2540" s="447" t="s">
        <v>224</v>
      </c>
      <c r="E2540" s="447" t="s">
        <v>224</v>
      </c>
      <c r="F2540" s="447" t="s">
        <v>226</v>
      </c>
      <c r="G2540" s="447" t="s">
        <v>224</v>
      </c>
      <c r="H2540" s="447" t="s">
        <v>226</v>
      </c>
      <c r="I2540" s="447" t="s">
        <v>226</v>
      </c>
      <c r="J2540" s="447" t="s">
        <v>226</v>
      </c>
      <c r="K2540" s="447" t="s">
        <v>226</v>
      </c>
      <c r="L2540" s="447" t="s">
        <v>224</v>
      </c>
      <c r="M2540" s="447" t="s">
        <v>224</v>
      </c>
      <c r="N2540" s="447" t="s">
        <v>226</v>
      </c>
      <c r="O2540" s="447" t="s">
        <v>226</v>
      </c>
      <c r="P2540" s="447" t="s">
        <v>226</v>
      </c>
      <c r="Q2540" s="447" t="s">
        <v>224</v>
      </c>
      <c r="R2540" s="447" t="s">
        <v>226</v>
      </c>
      <c r="S2540" s="447" t="s">
        <v>226</v>
      </c>
      <c r="T2540" s="447" t="s">
        <v>226</v>
      </c>
      <c r="U2540" s="447" t="s">
        <v>226</v>
      </c>
      <c r="V2540" s="447" t="s">
        <v>226</v>
      </c>
      <c r="W2540" s="447" t="s">
        <v>226</v>
      </c>
      <c r="X2540" s="447" t="s">
        <v>226</v>
      </c>
      <c r="Y2540" s="447" t="s">
        <v>226</v>
      </c>
      <c r="Z2540" s="447" t="s">
        <v>226</v>
      </c>
      <c r="AA2540" s="447" t="s">
        <v>225</v>
      </c>
      <c r="AB2540" s="447" t="s">
        <v>226</v>
      </c>
      <c r="AC2540" s="447" t="s">
        <v>225</v>
      </c>
      <c r="AD2540" s="447" t="s">
        <v>226</v>
      </c>
      <c r="AE2540" s="447" t="s">
        <v>226</v>
      </c>
      <c r="AF2540" s="447" t="s">
        <v>226</v>
      </c>
      <c r="AG2540" s="447" t="s">
        <v>225</v>
      </c>
      <c r="AH2540" s="447" t="s">
        <v>225</v>
      </c>
      <c r="AI2540" s="447" t="s">
        <v>225</v>
      </c>
      <c r="AJ2540" s="447" t="s">
        <v>225</v>
      </c>
      <c r="AK2540" s="447" t="s">
        <v>225</v>
      </c>
      <c r="AL2540" s="447" t="s">
        <v>225</v>
      </c>
      <c r="AM2540" s="447" t="s">
        <v>293</v>
      </c>
      <c r="AN2540" s="447" t="s">
        <v>293</v>
      </c>
      <c r="AO2540" s="447" t="s">
        <v>293</v>
      </c>
      <c r="AP2540" s="447" t="s">
        <v>293</v>
      </c>
      <c r="AQ2540" s="447" t="s">
        <v>293</v>
      </c>
      <c r="AR2540" s="447" t="s">
        <v>293</v>
      </c>
      <c r="AS2540" s="447" t="s">
        <v>293</v>
      </c>
      <c r="AT2540" s="447" t="s">
        <v>293</v>
      </c>
      <c r="AU2540" s="447" t="s">
        <v>293</v>
      </c>
      <c r="AV2540" s="447" t="s">
        <v>293</v>
      </c>
      <c r="AW2540" s="447" t="s">
        <v>293</v>
      </c>
      <c r="AX2540" s="447" t="s">
        <v>293</v>
      </c>
    </row>
    <row r="2541" spans="1:50" x14ac:dyDescent="0.3">
      <c r="A2541" s="447">
        <v>705303</v>
      </c>
      <c r="B2541" s="447" t="s">
        <v>319</v>
      </c>
      <c r="C2541" s="447" t="s">
        <v>224</v>
      </c>
      <c r="D2541" s="447" t="s">
        <v>224</v>
      </c>
      <c r="E2541" s="447" t="s">
        <v>224</v>
      </c>
      <c r="F2541" s="447" t="s">
        <v>224</v>
      </c>
      <c r="G2541" s="447" t="s">
        <v>224</v>
      </c>
      <c r="H2541" s="447" t="s">
        <v>224</v>
      </c>
      <c r="I2541" s="447" t="s">
        <v>224</v>
      </c>
      <c r="J2541" s="447" t="s">
        <v>224</v>
      </c>
      <c r="K2541" s="447" t="s">
        <v>224</v>
      </c>
      <c r="L2541" s="447" t="s">
        <v>224</v>
      </c>
      <c r="M2541" s="447" t="s">
        <v>224</v>
      </c>
      <c r="N2541" s="447" t="s">
        <v>224</v>
      </c>
      <c r="O2541" s="447" t="s">
        <v>224</v>
      </c>
      <c r="P2541" s="447" t="s">
        <v>224</v>
      </c>
      <c r="Q2541" s="447" t="s">
        <v>224</v>
      </c>
      <c r="R2541" s="447" t="s">
        <v>224</v>
      </c>
      <c r="S2541" s="447" t="s">
        <v>224</v>
      </c>
      <c r="T2541" s="447" t="s">
        <v>224</v>
      </c>
      <c r="U2541" s="447" t="s">
        <v>224</v>
      </c>
      <c r="V2541" s="447" t="s">
        <v>224</v>
      </c>
      <c r="W2541" s="447" t="s">
        <v>224</v>
      </c>
      <c r="X2541" s="447" t="s">
        <v>224</v>
      </c>
      <c r="Y2541" s="447" t="s">
        <v>224</v>
      </c>
      <c r="Z2541" s="447" t="s">
        <v>224</v>
      </c>
      <c r="AA2541" s="447" t="s">
        <v>224</v>
      </c>
      <c r="AB2541" s="447" t="s">
        <v>224</v>
      </c>
      <c r="AC2541" s="447" t="s">
        <v>224</v>
      </c>
      <c r="AD2541" s="447" t="s">
        <v>224</v>
      </c>
      <c r="AE2541" s="447" t="s">
        <v>224</v>
      </c>
      <c r="AF2541" s="447" t="s">
        <v>224</v>
      </c>
      <c r="AG2541" s="447" t="s">
        <v>226</v>
      </c>
      <c r="AH2541" s="447" t="s">
        <v>226</v>
      </c>
      <c r="AI2541" s="447" t="s">
        <v>226</v>
      </c>
      <c r="AJ2541" s="447" t="s">
        <v>226</v>
      </c>
      <c r="AK2541" s="447" t="s">
        <v>226</v>
      </c>
      <c r="AL2541" s="447" t="s">
        <v>226</v>
      </c>
    </row>
    <row r="2542" spans="1:50" x14ac:dyDescent="0.3">
      <c r="A2542" s="447">
        <v>702783</v>
      </c>
      <c r="B2542" s="447" t="s">
        <v>319</v>
      </c>
      <c r="C2542" s="447" t="s">
        <v>224</v>
      </c>
      <c r="D2542" s="447" t="s">
        <v>224</v>
      </c>
      <c r="E2542" s="447" t="s">
        <v>224</v>
      </c>
      <c r="F2542" s="447" t="s">
        <v>224</v>
      </c>
      <c r="G2542" s="447" t="s">
        <v>224</v>
      </c>
      <c r="H2542" s="447" t="s">
        <v>224</v>
      </c>
      <c r="I2542" s="447" t="s">
        <v>224</v>
      </c>
      <c r="J2542" s="447" t="s">
        <v>224</v>
      </c>
      <c r="K2542" s="447" t="s">
        <v>226</v>
      </c>
      <c r="L2542" s="447" t="s">
        <v>224</v>
      </c>
      <c r="M2542" s="447" t="s">
        <v>226</v>
      </c>
      <c r="N2542" s="447" t="s">
        <v>226</v>
      </c>
      <c r="O2542" s="447" t="s">
        <v>224</v>
      </c>
      <c r="P2542" s="447" t="s">
        <v>226</v>
      </c>
      <c r="Q2542" s="447" t="s">
        <v>226</v>
      </c>
      <c r="R2542" s="447" t="s">
        <v>224</v>
      </c>
      <c r="S2542" s="447" t="s">
        <v>224</v>
      </c>
      <c r="T2542" s="447" t="s">
        <v>225</v>
      </c>
      <c r="U2542" s="447" t="s">
        <v>224</v>
      </c>
      <c r="V2542" s="447" t="s">
        <v>224</v>
      </c>
      <c r="W2542" s="447" t="s">
        <v>224</v>
      </c>
      <c r="X2542" s="447" t="s">
        <v>226</v>
      </c>
      <c r="Y2542" s="447" t="s">
        <v>224</v>
      </c>
      <c r="Z2542" s="447" t="s">
        <v>224</v>
      </c>
      <c r="AA2542" s="447" t="s">
        <v>225</v>
      </c>
      <c r="AB2542" s="447" t="s">
        <v>226</v>
      </c>
      <c r="AC2542" s="447" t="s">
        <v>225</v>
      </c>
      <c r="AD2542" s="447" t="s">
        <v>224</v>
      </c>
      <c r="AE2542" s="447" t="s">
        <v>224</v>
      </c>
      <c r="AF2542" s="447" t="s">
        <v>224</v>
      </c>
      <c r="AG2542" s="447" t="s">
        <v>226</v>
      </c>
      <c r="AH2542" s="447" t="s">
        <v>226</v>
      </c>
      <c r="AI2542" s="447" t="s">
        <v>225</v>
      </c>
      <c r="AJ2542" s="447" t="s">
        <v>226</v>
      </c>
      <c r="AK2542" s="447" t="s">
        <v>224</v>
      </c>
      <c r="AL2542" s="447" t="s">
        <v>225</v>
      </c>
    </row>
    <row r="2543" spans="1:50" x14ac:dyDescent="0.3">
      <c r="A2543" s="447">
        <v>703628</v>
      </c>
      <c r="B2543" s="447" t="s">
        <v>319</v>
      </c>
      <c r="C2543" s="447" t="s">
        <v>224</v>
      </c>
      <c r="D2543" s="447" t="s">
        <v>224</v>
      </c>
      <c r="E2543" s="447" t="s">
        <v>226</v>
      </c>
      <c r="F2543" s="447" t="s">
        <v>226</v>
      </c>
      <c r="G2543" s="447" t="s">
        <v>224</v>
      </c>
      <c r="H2543" s="447" t="s">
        <v>226</v>
      </c>
      <c r="I2543" s="447" t="s">
        <v>226</v>
      </c>
      <c r="J2543" s="447" t="s">
        <v>224</v>
      </c>
      <c r="K2543" s="447" t="s">
        <v>226</v>
      </c>
      <c r="L2543" s="447" t="s">
        <v>224</v>
      </c>
      <c r="M2543" s="447" t="s">
        <v>226</v>
      </c>
      <c r="N2543" s="447" t="s">
        <v>224</v>
      </c>
      <c r="O2543" s="447" t="s">
        <v>224</v>
      </c>
      <c r="P2543" s="447" t="s">
        <v>224</v>
      </c>
      <c r="Q2543" s="447" t="s">
        <v>226</v>
      </c>
      <c r="R2543" s="447" t="s">
        <v>224</v>
      </c>
      <c r="S2543" s="447" t="s">
        <v>224</v>
      </c>
      <c r="T2543" s="447" t="s">
        <v>224</v>
      </c>
      <c r="U2543" s="447" t="s">
        <v>224</v>
      </c>
      <c r="V2543" s="447" t="s">
        <v>226</v>
      </c>
      <c r="W2543" s="447" t="s">
        <v>224</v>
      </c>
      <c r="X2543" s="447" t="s">
        <v>226</v>
      </c>
      <c r="Y2543" s="447" t="s">
        <v>226</v>
      </c>
      <c r="Z2543" s="447" t="s">
        <v>226</v>
      </c>
      <c r="AA2543" s="447" t="s">
        <v>225</v>
      </c>
      <c r="AB2543" s="447" t="s">
        <v>225</v>
      </c>
      <c r="AC2543" s="447" t="s">
        <v>225</v>
      </c>
      <c r="AD2543" s="447" t="s">
        <v>226</v>
      </c>
      <c r="AE2543" s="447" t="s">
        <v>225</v>
      </c>
      <c r="AF2543" s="447" t="s">
        <v>226</v>
      </c>
      <c r="AG2543" s="447" t="s">
        <v>225</v>
      </c>
      <c r="AH2543" s="447" t="s">
        <v>225</v>
      </c>
      <c r="AI2543" s="447" t="s">
        <v>225</v>
      </c>
      <c r="AJ2543" s="447" t="s">
        <v>225</v>
      </c>
      <c r="AK2543" s="447" t="s">
        <v>225</v>
      </c>
      <c r="AL2543" s="447" t="s">
        <v>225</v>
      </c>
    </row>
    <row r="2544" spans="1:50" x14ac:dyDescent="0.3">
      <c r="A2544" s="447">
        <v>704320</v>
      </c>
      <c r="B2544" s="447" t="s">
        <v>319</v>
      </c>
      <c r="C2544" s="447" t="s">
        <v>224</v>
      </c>
      <c r="D2544" s="447" t="s">
        <v>224</v>
      </c>
      <c r="E2544" s="447" t="s">
        <v>224</v>
      </c>
      <c r="F2544" s="447" t="s">
        <v>224</v>
      </c>
      <c r="G2544" s="447" t="s">
        <v>224</v>
      </c>
      <c r="H2544" s="447" t="s">
        <v>224</v>
      </c>
      <c r="I2544" s="447" t="s">
        <v>226</v>
      </c>
      <c r="J2544" s="447" t="s">
        <v>226</v>
      </c>
      <c r="K2544" s="447" t="s">
        <v>226</v>
      </c>
      <c r="L2544" s="447" t="s">
        <v>224</v>
      </c>
      <c r="M2544" s="447" t="s">
        <v>226</v>
      </c>
      <c r="N2544" s="447" t="s">
        <v>224</v>
      </c>
      <c r="O2544" s="447" t="s">
        <v>224</v>
      </c>
      <c r="P2544" s="447" t="s">
        <v>224</v>
      </c>
      <c r="Q2544" s="447" t="s">
        <v>226</v>
      </c>
      <c r="R2544" s="447" t="s">
        <v>226</v>
      </c>
      <c r="S2544" s="447" t="s">
        <v>224</v>
      </c>
      <c r="T2544" s="447" t="s">
        <v>224</v>
      </c>
      <c r="U2544" s="447" t="s">
        <v>224</v>
      </c>
      <c r="V2544" s="447" t="s">
        <v>226</v>
      </c>
      <c r="W2544" s="447" t="s">
        <v>225</v>
      </c>
      <c r="X2544" s="447" t="s">
        <v>226</v>
      </c>
      <c r="Y2544" s="447" t="s">
        <v>226</v>
      </c>
      <c r="Z2544" s="447" t="s">
        <v>226</v>
      </c>
      <c r="AA2544" s="447" t="s">
        <v>226</v>
      </c>
      <c r="AB2544" s="447" t="s">
        <v>226</v>
      </c>
      <c r="AC2544" s="447" t="s">
        <v>225</v>
      </c>
      <c r="AD2544" s="447" t="s">
        <v>225</v>
      </c>
      <c r="AE2544" s="447" t="s">
        <v>226</v>
      </c>
      <c r="AF2544" s="447" t="s">
        <v>226</v>
      </c>
      <c r="AG2544" s="447" t="s">
        <v>225</v>
      </c>
      <c r="AH2544" s="447" t="s">
        <v>225</v>
      </c>
      <c r="AI2544" s="447" t="s">
        <v>225</v>
      </c>
      <c r="AJ2544" s="447" t="s">
        <v>225</v>
      </c>
      <c r="AK2544" s="447" t="s">
        <v>225</v>
      </c>
      <c r="AL2544" s="447" t="s">
        <v>225</v>
      </c>
    </row>
    <row r="2545" spans="1:50" x14ac:dyDescent="0.3">
      <c r="A2545" s="447">
        <v>702691</v>
      </c>
      <c r="B2545" s="447" t="s">
        <v>319</v>
      </c>
      <c r="C2545" s="447" t="s">
        <v>224</v>
      </c>
      <c r="D2545" s="447" t="s">
        <v>226</v>
      </c>
      <c r="E2545" s="447" t="s">
        <v>224</v>
      </c>
      <c r="F2545" s="447" t="s">
        <v>226</v>
      </c>
      <c r="G2545" s="447" t="s">
        <v>226</v>
      </c>
      <c r="H2545" s="447" t="s">
        <v>224</v>
      </c>
      <c r="I2545" s="447" t="s">
        <v>224</v>
      </c>
      <c r="J2545" s="447" t="s">
        <v>224</v>
      </c>
      <c r="K2545" s="447" t="s">
        <v>224</v>
      </c>
      <c r="L2545" s="447" t="s">
        <v>224</v>
      </c>
      <c r="M2545" s="447" t="s">
        <v>226</v>
      </c>
      <c r="N2545" s="447" t="s">
        <v>224</v>
      </c>
      <c r="O2545" s="447" t="s">
        <v>224</v>
      </c>
      <c r="P2545" s="447" t="s">
        <v>224</v>
      </c>
      <c r="Q2545" s="447" t="s">
        <v>226</v>
      </c>
      <c r="R2545" s="447" t="s">
        <v>225</v>
      </c>
      <c r="S2545" s="447" t="s">
        <v>224</v>
      </c>
      <c r="T2545" s="447" t="s">
        <v>224</v>
      </c>
      <c r="U2545" s="447" t="s">
        <v>226</v>
      </c>
      <c r="V2545" s="447" t="s">
        <v>224</v>
      </c>
      <c r="W2545" s="447" t="s">
        <v>224</v>
      </c>
      <c r="X2545" s="447" t="s">
        <v>226</v>
      </c>
      <c r="Y2545" s="447" t="s">
        <v>225</v>
      </c>
      <c r="Z2545" s="447" t="s">
        <v>226</v>
      </c>
      <c r="AA2545" s="447" t="s">
        <v>225</v>
      </c>
      <c r="AB2545" s="447" t="s">
        <v>224</v>
      </c>
      <c r="AC2545" s="447" t="s">
        <v>225</v>
      </c>
      <c r="AD2545" s="447" t="s">
        <v>224</v>
      </c>
      <c r="AE2545" s="447" t="s">
        <v>226</v>
      </c>
      <c r="AF2545" s="447" t="s">
        <v>224</v>
      </c>
      <c r="AG2545" s="447" t="s">
        <v>225</v>
      </c>
      <c r="AH2545" s="447" t="s">
        <v>225</v>
      </c>
      <c r="AI2545" s="447" t="s">
        <v>225</v>
      </c>
      <c r="AJ2545" s="447" t="s">
        <v>226</v>
      </c>
      <c r="AK2545" s="447" t="s">
        <v>226</v>
      </c>
      <c r="AL2545" s="447" t="s">
        <v>225</v>
      </c>
    </row>
    <row r="2546" spans="1:50" x14ac:dyDescent="0.3">
      <c r="A2546" s="447">
        <v>700792</v>
      </c>
      <c r="B2546" s="447" t="s">
        <v>693</v>
      </c>
      <c r="C2546" s="447" t="s">
        <v>224</v>
      </c>
      <c r="D2546" s="447" t="s">
        <v>226</v>
      </c>
      <c r="E2546" s="447" t="s">
        <v>226</v>
      </c>
      <c r="F2546" s="447" t="s">
        <v>226</v>
      </c>
      <c r="G2546" s="447" t="s">
        <v>224</v>
      </c>
      <c r="H2546" s="447" t="s">
        <v>224</v>
      </c>
      <c r="I2546" s="447" t="s">
        <v>224</v>
      </c>
      <c r="J2546" s="447" t="s">
        <v>226</v>
      </c>
      <c r="K2546" s="447" t="s">
        <v>226</v>
      </c>
      <c r="L2546" s="447" t="s">
        <v>224</v>
      </c>
      <c r="M2546" s="447" t="s">
        <v>224</v>
      </c>
      <c r="N2546" s="447" t="s">
        <v>224</v>
      </c>
      <c r="O2546" s="447" t="s">
        <v>224</v>
      </c>
      <c r="P2546" s="447" t="s">
        <v>226</v>
      </c>
      <c r="Q2546" s="447" t="s">
        <v>226</v>
      </c>
      <c r="R2546" s="447" t="s">
        <v>224</v>
      </c>
      <c r="S2546" s="447" t="s">
        <v>224</v>
      </c>
      <c r="T2546" s="447" t="s">
        <v>226</v>
      </c>
      <c r="U2546" s="447" t="s">
        <v>226</v>
      </c>
      <c r="V2546" s="447" t="s">
        <v>226</v>
      </c>
      <c r="W2546" s="447" t="s">
        <v>225</v>
      </c>
      <c r="X2546" s="447" t="s">
        <v>226</v>
      </c>
      <c r="Y2546" s="447" t="s">
        <v>226</v>
      </c>
      <c r="Z2546" s="447" t="s">
        <v>226</v>
      </c>
      <c r="AA2546" s="447" t="s">
        <v>225</v>
      </c>
      <c r="AB2546" s="447" t="s">
        <v>225</v>
      </c>
      <c r="AC2546" s="447" t="s">
        <v>225</v>
      </c>
      <c r="AD2546" s="447" t="s">
        <v>225</v>
      </c>
      <c r="AE2546" s="447" t="s">
        <v>225</v>
      </c>
      <c r="AF2546" s="447" t="s">
        <v>225</v>
      </c>
      <c r="AG2546" s="447" t="s">
        <v>293</v>
      </c>
      <c r="AH2546" s="447" t="s">
        <v>293</v>
      </c>
      <c r="AI2546" s="447" t="s">
        <v>293</v>
      </c>
      <c r="AJ2546" s="447" t="s">
        <v>293</v>
      </c>
      <c r="AK2546" s="447" t="s">
        <v>293</v>
      </c>
      <c r="AL2546" s="447" t="s">
        <v>293</v>
      </c>
      <c r="AM2546" s="447" t="s">
        <v>293</v>
      </c>
      <c r="AN2546" s="447" t="s">
        <v>293</v>
      </c>
      <c r="AO2546" s="447" t="s">
        <v>293</v>
      </c>
      <c r="AP2546" s="447" t="s">
        <v>293</v>
      </c>
      <c r="AQ2546" s="447" t="s">
        <v>293</v>
      </c>
      <c r="AR2546" s="447" t="s">
        <v>293</v>
      </c>
      <c r="AS2546" s="447" t="s">
        <v>293</v>
      </c>
      <c r="AT2546" s="447" t="s">
        <v>293</v>
      </c>
      <c r="AU2546" s="447" t="s">
        <v>293</v>
      </c>
      <c r="AV2546" s="447" t="s">
        <v>293</v>
      </c>
      <c r="AW2546" s="447" t="s">
        <v>293</v>
      </c>
      <c r="AX2546" s="447" t="s">
        <v>293</v>
      </c>
    </row>
    <row r="2547" spans="1:50" x14ac:dyDescent="0.3">
      <c r="A2547" s="447">
        <v>703451</v>
      </c>
      <c r="B2547" s="447" t="s">
        <v>693</v>
      </c>
      <c r="C2547" s="447" t="s">
        <v>224</v>
      </c>
      <c r="D2547" s="447" t="s">
        <v>224</v>
      </c>
      <c r="E2547" s="447" t="s">
        <v>224</v>
      </c>
      <c r="F2547" s="447" t="s">
        <v>224</v>
      </c>
      <c r="G2547" s="447" t="s">
        <v>224</v>
      </c>
      <c r="H2547" s="447" t="s">
        <v>224</v>
      </c>
      <c r="I2547" s="447" t="s">
        <v>224</v>
      </c>
      <c r="J2547" s="447" t="s">
        <v>224</v>
      </c>
      <c r="K2547" s="447" t="s">
        <v>224</v>
      </c>
      <c r="L2547" s="447" t="s">
        <v>226</v>
      </c>
      <c r="M2547" s="447" t="s">
        <v>226</v>
      </c>
      <c r="N2547" s="447" t="s">
        <v>226</v>
      </c>
      <c r="O2547" s="447" t="s">
        <v>224</v>
      </c>
      <c r="P2547" s="447" t="s">
        <v>226</v>
      </c>
      <c r="Q2547" s="447" t="s">
        <v>226</v>
      </c>
      <c r="R2547" s="447" t="s">
        <v>226</v>
      </c>
      <c r="S2547" s="447" t="s">
        <v>224</v>
      </c>
      <c r="T2547" s="447" t="s">
        <v>226</v>
      </c>
      <c r="U2547" s="447" t="s">
        <v>224</v>
      </c>
      <c r="V2547" s="447" t="s">
        <v>226</v>
      </c>
      <c r="W2547" s="447" t="s">
        <v>226</v>
      </c>
      <c r="X2547" s="447" t="s">
        <v>224</v>
      </c>
      <c r="Y2547" s="447" t="s">
        <v>224</v>
      </c>
      <c r="Z2547" s="447" t="s">
        <v>226</v>
      </c>
      <c r="AA2547" s="447" t="s">
        <v>225</v>
      </c>
      <c r="AB2547" s="447" t="s">
        <v>225</v>
      </c>
      <c r="AC2547" s="447" t="s">
        <v>225</v>
      </c>
      <c r="AD2547" s="447" t="s">
        <v>225</v>
      </c>
      <c r="AE2547" s="447" t="s">
        <v>225</v>
      </c>
      <c r="AF2547" s="447" t="s">
        <v>225</v>
      </c>
      <c r="AG2547" s="447" t="s">
        <v>293</v>
      </c>
      <c r="AH2547" s="447" t="s">
        <v>293</v>
      </c>
      <c r="AI2547" s="447" t="s">
        <v>293</v>
      </c>
      <c r="AJ2547" s="447" t="s">
        <v>293</v>
      </c>
      <c r="AK2547" s="447" t="s">
        <v>293</v>
      </c>
      <c r="AL2547" s="447" t="s">
        <v>293</v>
      </c>
      <c r="AM2547" s="447" t="s">
        <v>293</v>
      </c>
      <c r="AN2547" s="447" t="s">
        <v>293</v>
      </c>
      <c r="AO2547" s="447" t="s">
        <v>293</v>
      </c>
      <c r="AP2547" s="447" t="s">
        <v>293</v>
      </c>
      <c r="AQ2547" s="447" t="s">
        <v>293</v>
      </c>
      <c r="AR2547" s="447" t="s">
        <v>293</v>
      </c>
      <c r="AS2547" s="447" t="s">
        <v>293</v>
      </c>
      <c r="AT2547" s="447" t="s">
        <v>293</v>
      </c>
      <c r="AU2547" s="447" t="s">
        <v>293</v>
      </c>
      <c r="AV2547" s="447" t="s">
        <v>293</v>
      </c>
      <c r="AW2547" s="447" t="s">
        <v>293</v>
      </c>
      <c r="AX2547" s="447" t="s">
        <v>293</v>
      </c>
    </row>
    <row r="2548" spans="1:50" x14ac:dyDescent="0.3">
      <c r="A2548" s="447">
        <v>703976</v>
      </c>
      <c r="B2548" s="447" t="s">
        <v>693</v>
      </c>
      <c r="C2548" s="447" t="s">
        <v>224</v>
      </c>
      <c r="D2548" s="447" t="s">
        <v>224</v>
      </c>
      <c r="E2548" s="447" t="s">
        <v>224</v>
      </c>
      <c r="F2548" s="447" t="s">
        <v>224</v>
      </c>
      <c r="G2548" s="447" t="s">
        <v>224</v>
      </c>
      <c r="H2548" s="447" t="s">
        <v>224</v>
      </c>
      <c r="I2548" s="447" t="s">
        <v>224</v>
      </c>
      <c r="J2548" s="447" t="s">
        <v>224</v>
      </c>
      <c r="K2548" s="447" t="s">
        <v>226</v>
      </c>
      <c r="L2548" s="447" t="s">
        <v>224</v>
      </c>
      <c r="M2548" s="447" t="s">
        <v>224</v>
      </c>
      <c r="N2548" s="447" t="s">
        <v>224</v>
      </c>
      <c r="O2548" s="447" t="s">
        <v>224</v>
      </c>
      <c r="P2548" s="447" t="s">
        <v>224</v>
      </c>
      <c r="Q2548" s="447" t="s">
        <v>226</v>
      </c>
      <c r="R2548" s="447" t="s">
        <v>226</v>
      </c>
      <c r="S2548" s="447" t="s">
        <v>224</v>
      </c>
      <c r="T2548" s="447" t="s">
        <v>226</v>
      </c>
      <c r="U2548" s="447" t="s">
        <v>224</v>
      </c>
      <c r="V2548" s="447" t="s">
        <v>226</v>
      </c>
      <c r="W2548" s="447" t="s">
        <v>226</v>
      </c>
      <c r="X2548" s="447" t="s">
        <v>224</v>
      </c>
      <c r="Y2548" s="447" t="s">
        <v>224</v>
      </c>
      <c r="Z2548" s="447" t="s">
        <v>224</v>
      </c>
      <c r="AA2548" s="447" t="s">
        <v>225</v>
      </c>
      <c r="AB2548" s="447" t="s">
        <v>225</v>
      </c>
      <c r="AC2548" s="447" t="s">
        <v>225</v>
      </c>
      <c r="AD2548" s="447" t="s">
        <v>225</v>
      </c>
      <c r="AE2548" s="447" t="s">
        <v>225</v>
      </c>
      <c r="AF2548" s="447" t="s">
        <v>225</v>
      </c>
      <c r="AG2548" s="447" t="s">
        <v>293</v>
      </c>
      <c r="AH2548" s="447" t="s">
        <v>293</v>
      </c>
      <c r="AI2548" s="447" t="s">
        <v>293</v>
      </c>
      <c r="AJ2548" s="447" t="s">
        <v>293</v>
      </c>
      <c r="AK2548" s="447" t="s">
        <v>293</v>
      </c>
      <c r="AL2548" s="447" t="s">
        <v>293</v>
      </c>
      <c r="AM2548" s="447" t="s">
        <v>293</v>
      </c>
      <c r="AN2548" s="447" t="s">
        <v>293</v>
      </c>
      <c r="AO2548" s="447" t="s">
        <v>293</v>
      </c>
      <c r="AP2548" s="447" t="s">
        <v>293</v>
      </c>
      <c r="AQ2548" s="447" t="s">
        <v>293</v>
      </c>
      <c r="AR2548" s="447" t="s">
        <v>293</v>
      </c>
      <c r="AS2548" s="447" t="s">
        <v>293</v>
      </c>
      <c r="AT2548" s="447" t="s">
        <v>293</v>
      </c>
      <c r="AU2548" s="447" t="s">
        <v>293</v>
      </c>
      <c r="AV2548" s="447" t="s">
        <v>293</v>
      </c>
      <c r="AW2548" s="447" t="s">
        <v>293</v>
      </c>
      <c r="AX2548" s="447" t="s">
        <v>293</v>
      </c>
    </row>
    <row r="2549" spans="1:50" x14ac:dyDescent="0.3">
      <c r="A2549" s="447">
        <v>704360</v>
      </c>
      <c r="B2549" s="447" t="s">
        <v>693</v>
      </c>
      <c r="C2549" s="447" t="s">
        <v>224</v>
      </c>
      <c r="D2549" s="447" t="s">
        <v>226</v>
      </c>
      <c r="E2549" s="447" t="s">
        <v>224</v>
      </c>
      <c r="F2549" s="447" t="s">
        <v>226</v>
      </c>
      <c r="G2549" s="447" t="s">
        <v>226</v>
      </c>
      <c r="H2549" s="447" t="s">
        <v>224</v>
      </c>
      <c r="I2549" s="447" t="s">
        <v>226</v>
      </c>
      <c r="J2549" s="447" t="s">
        <v>226</v>
      </c>
      <c r="K2549" s="447" t="s">
        <v>226</v>
      </c>
      <c r="L2549" s="447" t="s">
        <v>226</v>
      </c>
      <c r="M2549" s="447" t="s">
        <v>226</v>
      </c>
      <c r="N2549" s="447" t="s">
        <v>224</v>
      </c>
      <c r="O2549" s="447" t="s">
        <v>226</v>
      </c>
      <c r="P2549" s="447" t="s">
        <v>226</v>
      </c>
      <c r="Q2549" s="447" t="s">
        <v>226</v>
      </c>
      <c r="R2549" s="447" t="s">
        <v>226</v>
      </c>
      <c r="S2549" s="447" t="s">
        <v>226</v>
      </c>
      <c r="T2549" s="447" t="s">
        <v>226</v>
      </c>
      <c r="U2549" s="447" t="s">
        <v>226</v>
      </c>
      <c r="V2549" s="447" t="s">
        <v>226</v>
      </c>
      <c r="W2549" s="447" t="s">
        <v>226</v>
      </c>
      <c r="X2549" s="447" t="s">
        <v>226</v>
      </c>
      <c r="Y2549" s="447" t="s">
        <v>226</v>
      </c>
      <c r="Z2549" s="447" t="s">
        <v>226</v>
      </c>
      <c r="AA2549" s="447" t="s">
        <v>225</v>
      </c>
      <c r="AB2549" s="447" t="s">
        <v>225</v>
      </c>
      <c r="AC2549" s="447" t="s">
        <v>225</v>
      </c>
      <c r="AD2549" s="447" t="s">
        <v>225</v>
      </c>
      <c r="AE2549" s="447" t="s">
        <v>225</v>
      </c>
      <c r="AF2549" s="447" t="s">
        <v>225</v>
      </c>
      <c r="AG2549" s="447" t="s">
        <v>293</v>
      </c>
      <c r="AH2549" s="447" t="s">
        <v>293</v>
      </c>
      <c r="AI2549" s="447" t="s">
        <v>293</v>
      </c>
      <c r="AJ2549" s="447" t="s">
        <v>293</v>
      </c>
      <c r="AK2549" s="447" t="s">
        <v>293</v>
      </c>
      <c r="AL2549" s="447" t="s">
        <v>293</v>
      </c>
      <c r="AM2549" s="447" t="s">
        <v>293</v>
      </c>
      <c r="AN2549" s="447" t="s">
        <v>293</v>
      </c>
      <c r="AO2549" s="447" t="s">
        <v>293</v>
      </c>
      <c r="AP2549" s="447" t="s">
        <v>293</v>
      </c>
      <c r="AQ2549" s="447" t="s">
        <v>293</v>
      </c>
      <c r="AR2549" s="447" t="s">
        <v>293</v>
      </c>
      <c r="AS2549" s="447" t="s">
        <v>293</v>
      </c>
      <c r="AT2549" s="447" t="s">
        <v>293</v>
      </c>
      <c r="AU2549" s="447" t="s">
        <v>293</v>
      </c>
      <c r="AV2549" s="447" t="s">
        <v>293</v>
      </c>
      <c r="AW2549" s="447" t="s">
        <v>293</v>
      </c>
      <c r="AX2549" s="447" t="s">
        <v>293</v>
      </c>
    </row>
    <row r="2550" spans="1:50" x14ac:dyDescent="0.3">
      <c r="A2550" s="447">
        <v>704434</v>
      </c>
      <c r="B2550" s="447" t="s">
        <v>693</v>
      </c>
      <c r="C2550" s="447" t="s">
        <v>224</v>
      </c>
      <c r="D2550" s="447" t="s">
        <v>224</v>
      </c>
      <c r="E2550" s="447" t="s">
        <v>224</v>
      </c>
      <c r="F2550" s="447" t="s">
        <v>224</v>
      </c>
      <c r="G2550" s="447" t="s">
        <v>224</v>
      </c>
      <c r="H2550" s="447" t="s">
        <v>226</v>
      </c>
      <c r="I2550" s="447" t="s">
        <v>224</v>
      </c>
      <c r="J2550" s="447" t="s">
        <v>224</v>
      </c>
      <c r="K2550" s="447" t="s">
        <v>224</v>
      </c>
      <c r="L2550" s="447" t="s">
        <v>224</v>
      </c>
      <c r="M2550" s="447" t="s">
        <v>224</v>
      </c>
      <c r="N2550" s="447" t="s">
        <v>226</v>
      </c>
      <c r="O2550" s="447" t="s">
        <v>226</v>
      </c>
      <c r="P2550" s="447" t="s">
        <v>226</v>
      </c>
      <c r="Q2550" s="447" t="s">
        <v>226</v>
      </c>
      <c r="R2550" s="447" t="s">
        <v>225</v>
      </c>
      <c r="S2550" s="447" t="s">
        <v>226</v>
      </c>
      <c r="T2550" s="447" t="s">
        <v>226</v>
      </c>
      <c r="U2550" s="447" t="s">
        <v>225</v>
      </c>
      <c r="V2550" s="447" t="s">
        <v>224</v>
      </c>
      <c r="W2550" s="447" t="s">
        <v>226</v>
      </c>
      <c r="X2550" s="447" t="s">
        <v>226</v>
      </c>
      <c r="Y2550" s="447" t="s">
        <v>226</v>
      </c>
      <c r="Z2550" s="447" t="s">
        <v>226</v>
      </c>
      <c r="AA2550" s="447" t="s">
        <v>225</v>
      </c>
      <c r="AB2550" s="447" t="s">
        <v>225</v>
      </c>
      <c r="AC2550" s="447" t="s">
        <v>225</v>
      </c>
      <c r="AD2550" s="447" t="s">
        <v>225</v>
      </c>
      <c r="AE2550" s="447" t="s">
        <v>225</v>
      </c>
      <c r="AF2550" s="447" t="s">
        <v>225</v>
      </c>
      <c r="AG2550" s="447" t="s">
        <v>293</v>
      </c>
      <c r="AH2550" s="447" t="s">
        <v>293</v>
      </c>
      <c r="AI2550" s="447" t="s">
        <v>293</v>
      </c>
      <c r="AJ2550" s="447" t="s">
        <v>293</v>
      </c>
      <c r="AK2550" s="447" t="s">
        <v>293</v>
      </c>
      <c r="AL2550" s="447" t="s">
        <v>293</v>
      </c>
      <c r="AM2550" s="447" t="s">
        <v>293</v>
      </c>
      <c r="AN2550" s="447" t="s">
        <v>293</v>
      </c>
      <c r="AO2550" s="447" t="s">
        <v>293</v>
      </c>
      <c r="AP2550" s="447" t="s">
        <v>293</v>
      </c>
      <c r="AQ2550" s="447" t="s">
        <v>293</v>
      </c>
      <c r="AR2550" s="447" t="s">
        <v>293</v>
      </c>
      <c r="AS2550" s="447" t="s">
        <v>293</v>
      </c>
      <c r="AT2550" s="447" t="s">
        <v>293</v>
      </c>
      <c r="AU2550" s="447" t="s">
        <v>293</v>
      </c>
      <c r="AV2550" s="447" t="s">
        <v>293</v>
      </c>
      <c r="AW2550" s="447" t="s">
        <v>293</v>
      </c>
      <c r="AX2550" s="447" t="s">
        <v>293</v>
      </c>
    </row>
    <row r="2551" spans="1:50" x14ac:dyDescent="0.3">
      <c r="A2551" s="447">
        <v>705072</v>
      </c>
      <c r="B2551" s="447" t="s">
        <v>693</v>
      </c>
      <c r="C2551" s="447" t="s">
        <v>224</v>
      </c>
      <c r="D2551" s="447" t="s">
        <v>224</v>
      </c>
      <c r="E2551" s="447" t="s">
        <v>224</v>
      </c>
      <c r="F2551" s="447" t="s">
        <v>224</v>
      </c>
      <c r="G2551" s="447" t="s">
        <v>226</v>
      </c>
      <c r="H2551" s="447" t="s">
        <v>224</v>
      </c>
      <c r="I2551" s="447" t="s">
        <v>224</v>
      </c>
      <c r="J2551" s="447" t="s">
        <v>226</v>
      </c>
      <c r="K2551" s="447" t="s">
        <v>226</v>
      </c>
      <c r="L2551" s="447" t="s">
        <v>224</v>
      </c>
      <c r="M2551" s="447" t="s">
        <v>224</v>
      </c>
      <c r="N2551" s="447" t="s">
        <v>226</v>
      </c>
      <c r="O2551" s="447" t="s">
        <v>226</v>
      </c>
      <c r="P2551" s="447" t="s">
        <v>226</v>
      </c>
      <c r="Q2551" s="447" t="s">
        <v>226</v>
      </c>
      <c r="R2551" s="447" t="s">
        <v>226</v>
      </c>
      <c r="S2551" s="447" t="s">
        <v>226</v>
      </c>
      <c r="T2551" s="447" t="s">
        <v>224</v>
      </c>
      <c r="U2551" s="447" t="s">
        <v>226</v>
      </c>
      <c r="V2551" s="447" t="s">
        <v>224</v>
      </c>
      <c r="W2551" s="447" t="s">
        <v>224</v>
      </c>
      <c r="X2551" s="447" t="s">
        <v>224</v>
      </c>
      <c r="Y2551" s="447" t="s">
        <v>226</v>
      </c>
      <c r="Z2551" s="447" t="s">
        <v>224</v>
      </c>
      <c r="AA2551" s="447" t="s">
        <v>225</v>
      </c>
      <c r="AB2551" s="447" t="s">
        <v>225</v>
      </c>
      <c r="AC2551" s="447" t="s">
        <v>225</v>
      </c>
      <c r="AD2551" s="447" t="s">
        <v>225</v>
      </c>
      <c r="AE2551" s="447" t="s">
        <v>225</v>
      </c>
      <c r="AF2551" s="447" t="s">
        <v>225</v>
      </c>
      <c r="AG2551" s="447" t="s">
        <v>293</v>
      </c>
      <c r="AH2551" s="447" t="s">
        <v>293</v>
      </c>
      <c r="AI2551" s="447" t="s">
        <v>293</v>
      </c>
      <c r="AJ2551" s="447" t="s">
        <v>293</v>
      </c>
      <c r="AK2551" s="447" t="s">
        <v>293</v>
      </c>
      <c r="AL2551" s="447" t="s">
        <v>293</v>
      </c>
      <c r="AM2551" s="447" t="s">
        <v>293</v>
      </c>
      <c r="AN2551" s="447" t="s">
        <v>293</v>
      </c>
      <c r="AO2551" s="447" t="s">
        <v>293</v>
      </c>
      <c r="AP2551" s="447" t="s">
        <v>293</v>
      </c>
      <c r="AQ2551" s="447" t="s">
        <v>293</v>
      </c>
      <c r="AR2551" s="447" t="s">
        <v>293</v>
      </c>
      <c r="AS2551" s="447" t="s">
        <v>293</v>
      </c>
      <c r="AT2551" s="447" t="s">
        <v>293</v>
      </c>
      <c r="AU2551" s="447" t="s">
        <v>293</v>
      </c>
      <c r="AV2551" s="447" t="s">
        <v>293</v>
      </c>
      <c r="AW2551" s="447" t="s">
        <v>293</v>
      </c>
      <c r="AX2551" s="447" t="s">
        <v>293</v>
      </c>
    </row>
    <row r="2552" spans="1:50" x14ac:dyDescent="0.3">
      <c r="A2552" s="447">
        <v>705543</v>
      </c>
      <c r="B2552" s="447" t="s">
        <v>693</v>
      </c>
      <c r="C2552" s="447" t="s">
        <v>224</v>
      </c>
      <c r="D2552" s="447" t="s">
        <v>226</v>
      </c>
      <c r="E2552" s="447" t="s">
        <v>226</v>
      </c>
      <c r="F2552" s="447" t="s">
        <v>226</v>
      </c>
      <c r="G2552" s="447" t="s">
        <v>224</v>
      </c>
      <c r="H2552" s="447" t="s">
        <v>226</v>
      </c>
      <c r="I2552" s="447" t="s">
        <v>226</v>
      </c>
      <c r="J2552" s="447" t="s">
        <v>226</v>
      </c>
      <c r="K2552" s="447" t="s">
        <v>224</v>
      </c>
      <c r="L2552" s="447" t="s">
        <v>224</v>
      </c>
      <c r="M2552" s="447" t="s">
        <v>224</v>
      </c>
      <c r="N2552" s="447" t="s">
        <v>226</v>
      </c>
      <c r="O2552" s="447" t="s">
        <v>224</v>
      </c>
      <c r="P2552" s="447" t="s">
        <v>226</v>
      </c>
      <c r="Q2552" s="447" t="s">
        <v>226</v>
      </c>
      <c r="R2552" s="447" t="s">
        <v>226</v>
      </c>
      <c r="S2552" s="447" t="s">
        <v>224</v>
      </c>
      <c r="T2552" s="447" t="s">
        <v>226</v>
      </c>
      <c r="U2552" s="447" t="s">
        <v>226</v>
      </c>
      <c r="V2552" s="447" t="s">
        <v>224</v>
      </c>
      <c r="W2552" s="447" t="s">
        <v>225</v>
      </c>
      <c r="X2552" s="447" t="s">
        <v>224</v>
      </c>
      <c r="Y2552" s="447" t="s">
        <v>224</v>
      </c>
      <c r="Z2552" s="447" t="s">
        <v>224</v>
      </c>
      <c r="AA2552" s="447" t="s">
        <v>225</v>
      </c>
      <c r="AB2552" s="447" t="s">
        <v>225</v>
      </c>
      <c r="AC2552" s="447" t="s">
        <v>225</v>
      </c>
      <c r="AD2552" s="447" t="s">
        <v>225</v>
      </c>
      <c r="AE2552" s="447" t="s">
        <v>225</v>
      </c>
      <c r="AF2552" s="447" t="s">
        <v>225</v>
      </c>
      <c r="AG2552" s="447" t="s">
        <v>293</v>
      </c>
      <c r="AH2552" s="447" t="s">
        <v>293</v>
      </c>
      <c r="AI2552" s="447" t="s">
        <v>293</v>
      </c>
      <c r="AJ2552" s="447" t="s">
        <v>293</v>
      </c>
      <c r="AK2552" s="447" t="s">
        <v>293</v>
      </c>
      <c r="AL2552" s="447" t="s">
        <v>293</v>
      </c>
      <c r="AM2552" s="447" t="s">
        <v>293</v>
      </c>
      <c r="AN2552" s="447" t="s">
        <v>293</v>
      </c>
      <c r="AO2552" s="447" t="s">
        <v>293</v>
      </c>
      <c r="AP2552" s="447" t="s">
        <v>293</v>
      </c>
      <c r="AQ2552" s="447" t="s">
        <v>293</v>
      </c>
      <c r="AR2552" s="447" t="s">
        <v>293</v>
      </c>
      <c r="AS2552" s="447" t="s">
        <v>293</v>
      </c>
      <c r="AT2552" s="447" t="s">
        <v>293</v>
      </c>
      <c r="AU2552" s="447" t="s">
        <v>293</v>
      </c>
      <c r="AV2552" s="447" t="s">
        <v>293</v>
      </c>
      <c r="AW2552" s="447" t="s">
        <v>293</v>
      </c>
      <c r="AX2552" s="447" t="s">
        <v>293</v>
      </c>
    </row>
    <row r="2553" spans="1:50" x14ac:dyDescent="0.3">
      <c r="A2553" s="447">
        <v>706175</v>
      </c>
      <c r="B2553" s="447" t="s">
        <v>693</v>
      </c>
      <c r="C2553" s="447" t="s">
        <v>224</v>
      </c>
      <c r="D2553" s="447" t="s">
        <v>226</v>
      </c>
      <c r="E2553" s="447" t="s">
        <v>226</v>
      </c>
      <c r="F2553" s="447" t="s">
        <v>226</v>
      </c>
      <c r="G2553" s="447" t="s">
        <v>224</v>
      </c>
      <c r="H2553" s="447" t="s">
        <v>224</v>
      </c>
      <c r="I2553" s="447" t="s">
        <v>226</v>
      </c>
      <c r="J2553" s="447" t="s">
        <v>226</v>
      </c>
      <c r="K2553" s="447" t="s">
        <v>226</v>
      </c>
      <c r="L2553" s="447" t="s">
        <v>224</v>
      </c>
      <c r="M2553" s="447" t="s">
        <v>226</v>
      </c>
      <c r="N2553" s="447" t="s">
        <v>224</v>
      </c>
      <c r="O2553" s="447" t="s">
        <v>226</v>
      </c>
      <c r="P2553" s="447" t="s">
        <v>226</v>
      </c>
      <c r="Q2553" s="447" t="s">
        <v>226</v>
      </c>
      <c r="R2553" s="447" t="s">
        <v>225</v>
      </c>
      <c r="S2553" s="447" t="s">
        <v>224</v>
      </c>
      <c r="T2553" s="447" t="s">
        <v>226</v>
      </c>
      <c r="U2553" s="447" t="s">
        <v>225</v>
      </c>
      <c r="V2553" s="447" t="s">
        <v>226</v>
      </c>
      <c r="W2553" s="447" t="s">
        <v>226</v>
      </c>
      <c r="X2553" s="447" t="s">
        <v>225</v>
      </c>
      <c r="Y2553" s="447" t="s">
        <v>226</v>
      </c>
      <c r="Z2553" s="447" t="s">
        <v>226</v>
      </c>
      <c r="AA2553" s="447" t="s">
        <v>225</v>
      </c>
      <c r="AB2553" s="447" t="s">
        <v>225</v>
      </c>
      <c r="AC2553" s="447" t="s">
        <v>225</v>
      </c>
      <c r="AD2553" s="447" t="s">
        <v>225</v>
      </c>
      <c r="AE2553" s="447" t="s">
        <v>225</v>
      </c>
      <c r="AF2553" s="447" t="s">
        <v>225</v>
      </c>
      <c r="AG2553" s="447" t="s">
        <v>293</v>
      </c>
      <c r="AH2553" s="447" t="s">
        <v>293</v>
      </c>
      <c r="AI2553" s="447" t="s">
        <v>293</v>
      </c>
      <c r="AJ2553" s="447" t="s">
        <v>293</v>
      </c>
      <c r="AK2553" s="447" t="s">
        <v>293</v>
      </c>
      <c r="AL2553" s="447" t="s">
        <v>293</v>
      </c>
      <c r="AM2553" s="447" t="s">
        <v>293</v>
      </c>
      <c r="AN2553" s="447" t="s">
        <v>293</v>
      </c>
      <c r="AO2553" s="447" t="s">
        <v>293</v>
      </c>
      <c r="AP2553" s="447" t="s">
        <v>293</v>
      </c>
      <c r="AQ2553" s="447" t="s">
        <v>293</v>
      </c>
      <c r="AR2553" s="447" t="s">
        <v>293</v>
      </c>
      <c r="AS2553" s="447" t="s">
        <v>293</v>
      </c>
      <c r="AT2553" s="447" t="s">
        <v>293</v>
      </c>
      <c r="AU2553" s="447" t="s">
        <v>293</v>
      </c>
      <c r="AV2553" s="447" t="s">
        <v>293</v>
      </c>
      <c r="AW2553" s="447" t="s">
        <v>293</v>
      </c>
      <c r="AX2553" s="447" t="s">
        <v>293</v>
      </c>
    </row>
    <row r="2554" spans="1:50" x14ac:dyDescent="0.3">
      <c r="A2554" s="447">
        <v>706215</v>
      </c>
      <c r="B2554" s="447" t="s">
        <v>693</v>
      </c>
      <c r="C2554" s="447" t="s">
        <v>224</v>
      </c>
      <c r="D2554" s="447" t="s">
        <v>226</v>
      </c>
      <c r="E2554" s="447" t="s">
        <v>226</v>
      </c>
      <c r="F2554" s="447" t="s">
        <v>226</v>
      </c>
      <c r="G2554" s="447" t="s">
        <v>224</v>
      </c>
      <c r="H2554" s="447" t="s">
        <v>226</v>
      </c>
      <c r="I2554" s="447" t="s">
        <v>226</v>
      </c>
      <c r="J2554" s="447" t="s">
        <v>226</v>
      </c>
      <c r="K2554" s="447" t="s">
        <v>226</v>
      </c>
      <c r="L2554" s="447" t="s">
        <v>226</v>
      </c>
      <c r="M2554" s="447" t="s">
        <v>226</v>
      </c>
      <c r="N2554" s="447" t="s">
        <v>226</v>
      </c>
      <c r="O2554" s="447" t="s">
        <v>224</v>
      </c>
      <c r="P2554" s="447" t="s">
        <v>226</v>
      </c>
      <c r="Q2554" s="447" t="s">
        <v>226</v>
      </c>
      <c r="R2554" s="447" t="s">
        <v>226</v>
      </c>
      <c r="S2554" s="447" t="s">
        <v>224</v>
      </c>
      <c r="T2554" s="447" t="s">
        <v>226</v>
      </c>
      <c r="U2554" s="447" t="s">
        <v>224</v>
      </c>
      <c r="V2554" s="447" t="s">
        <v>226</v>
      </c>
      <c r="W2554" s="447" t="s">
        <v>224</v>
      </c>
      <c r="X2554" s="447" t="s">
        <v>225</v>
      </c>
      <c r="Y2554" s="447" t="s">
        <v>226</v>
      </c>
      <c r="Z2554" s="447" t="s">
        <v>224</v>
      </c>
      <c r="AA2554" s="447" t="s">
        <v>225</v>
      </c>
      <c r="AB2554" s="447" t="s">
        <v>225</v>
      </c>
      <c r="AC2554" s="447" t="s">
        <v>225</v>
      </c>
      <c r="AD2554" s="447" t="s">
        <v>225</v>
      </c>
      <c r="AE2554" s="447" t="s">
        <v>225</v>
      </c>
      <c r="AF2554" s="447" t="s">
        <v>225</v>
      </c>
      <c r="AG2554" s="447" t="s">
        <v>293</v>
      </c>
      <c r="AH2554" s="447" t="s">
        <v>293</v>
      </c>
      <c r="AI2554" s="447" t="s">
        <v>293</v>
      </c>
      <c r="AJ2554" s="447" t="s">
        <v>293</v>
      </c>
      <c r="AK2554" s="447" t="s">
        <v>293</v>
      </c>
      <c r="AL2554" s="447" t="s">
        <v>293</v>
      </c>
      <c r="AM2554" s="447" t="s">
        <v>293</v>
      </c>
      <c r="AN2554" s="447" t="s">
        <v>293</v>
      </c>
      <c r="AO2554" s="447" t="s">
        <v>293</v>
      </c>
      <c r="AP2554" s="447" t="s">
        <v>293</v>
      </c>
      <c r="AQ2554" s="447" t="s">
        <v>293</v>
      </c>
      <c r="AR2554" s="447" t="s">
        <v>293</v>
      </c>
      <c r="AS2554" s="447" t="s">
        <v>293</v>
      </c>
      <c r="AT2554" s="447" t="s">
        <v>293</v>
      </c>
      <c r="AU2554" s="447" t="s">
        <v>293</v>
      </c>
      <c r="AV2554" s="447" t="s">
        <v>293</v>
      </c>
      <c r="AW2554" s="447" t="s">
        <v>293</v>
      </c>
      <c r="AX2554" s="447" t="s">
        <v>293</v>
      </c>
    </row>
    <row r="2555" spans="1:50" x14ac:dyDescent="0.3">
      <c r="A2555" s="447">
        <v>706319</v>
      </c>
      <c r="B2555" s="447" t="s">
        <v>693</v>
      </c>
      <c r="C2555" s="447" t="s">
        <v>224</v>
      </c>
      <c r="D2555" s="447" t="s">
        <v>226</v>
      </c>
      <c r="E2555" s="447" t="s">
        <v>224</v>
      </c>
      <c r="F2555" s="447" t="s">
        <v>226</v>
      </c>
      <c r="G2555" s="447" t="s">
        <v>224</v>
      </c>
      <c r="H2555" s="447" t="s">
        <v>226</v>
      </c>
      <c r="I2555" s="447" t="s">
        <v>224</v>
      </c>
      <c r="J2555" s="447" t="s">
        <v>226</v>
      </c>
      <c r="K2555" s="447" t="s">
        <v>226</v>
      </c>
      <c r="L2555" s="447" t="s">
        <v>224</v>
      </c>
      <c r="M2555" s="447" t="s">
        <v>226</v>
      </c>
      <c r="N2555" s="447" t="s">
        <v>226</v>
      </c>
      <c r="O2555" s="447" t="s">
        <v>226</v>
      </c>
      <c r="P2555" s="447" t="s">
        <v>224</v>
      </c>
      <c r="Q2555" s="447" t="s">
        <v>226</v>
      </c>
      <c r="R2555" s="447" t="s">
        <v>226</v>
      </c>
      <c r="S2555" s="447" t="s">
        <v>226</v>
      </c>
      <c r="T2555" s="447" t="s">
        <v>226</v>
      </c>
      <c r="U2555" s="447" t="s">
        <v>226</v>
      </c>
      <c r="V2555" s="447" t="s">
        <v>226</v>
      </c>
      <c r="W2555" s="447" t="s">
        <v>225</v>
      </c>
      <c r="X2555" s="447" t="s">
        <v>226</v>
      </c>
      <c r="Y2555" s="447" t="s">
        <v>226</v>
      </c>
      <c r="Z2555" s="447" t="s">
        <v>226</v>
      </c>
      <c r="AA2555" s="447" t="s">
        <v>225</v>
      </c>
      <c r="AB2555" s="447" t="s">
        <v>225</v>
      </c>
      <c r="AC2555" s="447" t="s">
        <v>225</v>
      </c>
      <c r="AD2555" s="447" t="s">
        <v>225</v>
      </c>
      <c r="AE2555" s="447" t="s">
        <v>225</v>
      </c>
      <c r="AF2555" s="447" t="s">
        <v>225</v>
      </c>
      <c r="AG2555" s="447" t="s">
        <v>293</v>
      </c>
      <c r="AH2555" s="447" t="s">
        <v>293</v>
      </c>
      <c r="AI2555" s="447" t="s">
        <v>293</v>
      </c>
      <c r="AJ2555" s="447" t="s">
        <v>293</v>
      </c>
      <c r="AK2555" s="447" t="s">
        <v>293</v>
      </c>
      <c r="AL2555" s="447" t="s">
        <v>293</v>
      </c>
      <c r="AM2555" s="447" t="s">
        <v>293</v>
      </c>
      <c r="AN2555" s="447" t="s">
        <v>293</v>
      </c>
      <c r="AO2555" s="447" t="s">
        <v>293</v>
      </c>
      <c r="AP2555" s="447" t="s">
        <v>293</v>
      </c>
      <c r="AQ2555" s="447" t="s">
        <v>293</v>
      </c>
      <c r="AR2555" s="447" t="s">
        <v>293</v>
      </c>
      <c r="AS2555" s="447" t="s">
        <v>293</v>
      </c>
      <c r="AT2555" s="447" t="s">
        <v>293</v>
      </c>
      <c r="AU2555" s="447" t="s">
        <v>293</v>
      </c>
      <c r="AV2555" s="447" t="s">
        <v>293</v>
      </c>
      <c r="AW2555" s="447" t="s">
        <v>293</v>
      </c>
      <c r="AX2555" s="447" t="s">
        <v>293</v>
      </c>
    </row>
    <row r="2556" spans="1:50" x14ac:dyDescent="0.3">
      <c r="A2556" s="447">
        <v>703236</v>
      </c>
      <c r="B2556" s="447" t="s">
        <v>693</v>
      </c>
      <c r="C2556" s="447" t="s">
        <v>224</v>
      </c>
      <c r="D2556" s="447" t="s">
        <v>224</v>
      </c>
      <c r="E2556" s="447" t="s">
        <v>224</v>
      </c>
      <c r="F2556" s="447" t="s">
        <v>224</v>
      </c>
      <c r="G2556" s="447" t="s">
        <v>224</v>
      </c>
      <c r="H2556" s="447" t="s">
        <v>224</v>
      </c>
      <c r="I2556" s="447" t="s">
        <v>224</v>
      </c>
      <c r="J2556" s="447" t="s">
        <v>224</v>
      </c>
      <c r="K2556" s="447" t="s">
        <v>224</v>
      </c>
      <c r="L2556" s="447" t="s">
        <v>224</v>
      </c>
      <c r="M2556" s="447" t="s">
        <v>224</v>
      </c>
      <c r="N2556" s="447" t="s">
        <v>224</v>
      </c>
      <c r="O2556" s="447" t="s">
        <v>226</v>
      </c>
      <c r="P2556" s="447" t="s">
        <v>226</v>
      </c>
      <c r="Q2556" s="447" t="s">
        <v>226</v>
      </c>
      <c r="R2556" s="447" t="s">
        <v>225</v>
      </c>
      <c r="S2556" s="447" t="s">
        <v>226</v>
      </c>
      <c r="T2556" s="447" t="s">
        <v>226</v>
      </c>
      <c r="U2556" s="447" t="s">
        <v>225</v>
      </c>
      <c r="V2556" s="447" t="s">
        <v>226</v>
      </c>
      <c r="W2556" s="447" t="s">
        <v>224</v>
      </c>
      <c r="X2556" s="447" t="s">
        <v>226</v>
      </c>
      <c r="Y2556" s="447" t="s">
        <v>224</v>
      </c>
      <c r="Z2556" s="447" t="s">
        <v>226</v>
      </c>
    </row>
    <row r="2557" spans="1:50" x14ac:dyDescent="0.3">
      <c r="A2557" s="447">
        <v>705468</v>
      </c>
      <c r="B2557" s="447" t="s">
        <v>693</v>
      </c>
      <c r="C2557" s="447" t="s">
        <v>224</v>
      </c>
      <c r="D2557" s="447" t="s">
        <v>224</v>
      </c>
      <c r="E2557" s="447" t="s">
        <v>224</v>
      </c>
      <c r="F2557" s="447" t="s">
        <v>224</v>
      </c>
      <c r="G2557" s="447" t="s">
        <v>224</v>
      </c>
      <c r="H2557" s="447" t="s">
        <v>224</v>
      </c>
      <c r="I2557" s="447" t="s">
        <v>224</v>
      </c>
      <c r="J2557" s="447" t="s">
        <v>224</v>
      </c>
      <c r="K2557" s="447" t="s">
        <v>226</v>
      </c>
      <c r="L2557" s="447" t="s">
        <v>226</v>
      </c>
      <c r="M2557" s="447" t="s">
        <v>226</v>
      </c>
      <c r="N2557" s="447" t="s">
        <v>224</v>
      </c>
      <c r="O2557" s="447" t="s">
        <v>224</v>
      </c>
      <c r="P2557" s="447" t="s">
        <v>226</v>
      </c>
      <c r="Q2557" s="447" t="s">
        <v>226</v>
      </c>
      <c r="R2557" s="447" t="s">
        <v>224</v>
      </c>
      <c r="S2557" s="447" t="s">
        <v>224</v>
      </c>
      <c r="T2557" s="447" t="s">
        <v>226</v>
      </c>
      <c r="U2557" s="447" t="s">
        <v>224</v>
      </c>
      <c r="V2557" s="447" t="s">
        <v>226</v>
      </c>
      <c r="W2557" s="447" t="s">
        <v>224</v>
      </c>
      <c r="X2557" s="447" t="s">
        <v>224</v>
      </c>
      <c r="Y2557" s="447" t="s">
        <v>224</v>
      </c>
      <c r="Z2557" s="447" t="s">
        <v>226</v>
      </c>
    </row>
    <row r="2558" spans="1:50" x14ac:dyDescent="0.3">
      <c r="A2558" s="447">
        <v>706265</v>
      </c>
      <c r="B2558" s="447" t="s">
        <v>318</v>
      </c>
      <c r="C2558" s="447" t="s">
        <v>224</v>
      </c>
      <c r="D2558" s="447" t="s">
        <v>224</v>
      </c>
      <c r="E2558" s="447" t="s">
        <v>224</v>
      </c>
      <c r="F2558" s="447" t="s">
        <v>226</v>
      </c>
      <c r="G2558" s="447" t="s">
        <v>224</v>
      </c>
      <c r="H2558" s="447" t="s">
        <v>226</v>
      </c>
      <c r="I2558" s="447" t="s">
        <v>226</v>
      </c>
      <c r="J2558" s="447" t="s">
        <v>226</v>
      </c>
      <c r="K2558" s="447" t="s">
        <v>224</v>
      </c>
      <c r="L2558" s="447" t="s">
        <v>226</v>
      </c>
      <c r="M2558" s="447" t="s">
        <v>226</v>
      </c>
      <c r="N2558" s="447" t="s">
        <v>226</v>
      </c>
      <c r="O2558" s="447" t="s">
        <v>226</v>
      </c>
      <c r="P2558" s="447" t="s">
        <v>226</v>
      </c>
      <c r="Q2558" s="447" t="s">
        <v>226</v>
      </c>
      <c r="R2558" s="447" t="s">
        <v>226</v>
      </c>
      <c r="S2558" s="447" t="s">
        <v>225</v>
      </c>
      <c r="T2558" s="447" t="s">
        <v>226</v>
      </c>
      <c r="U2558" s="447" t="s">
        <v>226</v>
      </c>
      <c r="V2558" s="447" t="s">
        <v>226</v>
      </c>
      <c r="W2558" s="447" t="s">
        <v>225</v>
      </c>
      <c r="X2558" s="447" t="s">
        <v>226</v>
      </c>
      <c r="Y2558" s="447" t="s">
        <v>225</v>
      </c>
      <c r="Z2558" s="447" t="s">
        <v>225</v>
      </c>
    </row>
    <row r="2559" spans="1:50" x14ac:dyDescent="0.3">
      <c r="A2559" s="447">
        <v>702273</v>
      </c>
      <c r="B2559" s="447" t="s">
        <v>318</v>
      </c>
      <c r="C2559" s="447" t="s">
        <v>224</v>
      </c>
      <c r="D2559" s="447" t="s">
        <v>224</v>
      </c>
      <c r="E2559" s="447" t="s">
        <v>224</v>
      </c>
      <c r="F2559" s="447" t="s">
        <v>226</v>
      </c>
      <c r="G2559" s="447" t="s">
        <v>224</v>
      </c>
      <c r="H2559" s="447" t="s">
        <v>226</v>
      </c>
      <c r="I2559" s="447" t="s">
        <v>224</v>
      </c>
      <c r="J2559" s="447" t="s">
        <v>224</v>
      </c>
      <c r="K2559" s="447" t="s">
        <v>224</v>
      </c>
      <c r="L2559" s="447" t="s">
        <v>224</v>
      </c>
      <c r="M2559" s="447" t="s">
        <v>224</v>
      </c>
      <c r="N2559" s="447" t="s">
        <v>224</v>
      </c>
      <c r="O2559" s="447" t="s">
        <v>224</v>
      </c>
      <c r="P2559" s="447" t="s">
        <v>224</v>
      </c>
      <c r="Q2559" s="447" t="s">
        <v>224</v>
      </c>
      <c r="R2559" s="447" t="s">
        <v>225</v>
      </c>
      <c r="S2559" s="447" t="s">
        <v>224</v>
      </c>
      <c r="T2559" s="447" t="s">
        <v>226</v>
      </c>
      <c r="U2559" s="447" t="s">
        <v>225</v>
      </c>
      <c r="V2559" s="447" t="s">
        <v>225</v>
      </c>
      <c r="W2559" s="447" t="s">
        <v>225</v>
      </c>
      <c r="X2559" s="447" t="s">
        <v>225</v>
      </c>
      <c r="Y2559" s="447" t="s">
        <v>225</v>
      </c>
      <c r="Z2559" s="447" t="s">
        <v>226</v>
      </c>
      <c r="AA2559" s="447" t="s">
        <v>293</v>
      </c>
      <c r="AB2559" s="447" t="s">
        <v>293</v>
      </c>
      <c r="AC2559" s="447" t="s">
        <v>293</v>
      </c>
      <c r="AD2559" s="447" t="s">
        <v>293</v>
      </c>
      <c r="AE2559" s="447" t="s">
        <v>293</v>
      </c>
      <c r="AF2559" s="447" t="s">
        <v>293</v>
      </c>
      <c r="AG2559" s="447" t="s">
        <v>293</v>
      </c>
      <c r="AH2559" s="447" t="s">
        <v>293</v>
      </c>
      <c r="AI2559" s="447" t="s">
        <v>293</v>
      </c>
      <c r="AJ2559" s="447" t="s">
        <v>293</v>
      </c>
      <c r="AK2559" s="447" t="s">
        <v>293</v>
      </c>
      <c r="AL2559" s="447" t="s">
        <v>293</v>
      </c>
      <c r="AM2559" s="447" t="s">
        <v>293</v>
      </c>
      <c r="AN2559" s="447" t="s">
        <v>293</v>
      </c>
      <c r="AO2559" s="447" t="s">
        <v>293</v>
      </c>
      <c r="AP2559" s="447" t="s">
        <v>293</v>
      </c>
      <c r="AQ2559" s="447" t="s">
        <v>293</v>
      </c>
      <c r="AR2559" s="447" t="s">
        <v>293</v>
      </c>
      <c r="AS2559" s="447" t="s">
        <v>293</v>
      </c>
      <c r="AT2559" s="447" t="s">
        <v>293</v>
      </c>
      <c r="AU2559" s="447" t="s">
        <v>293</v>
      </c>
      <c r="AV2559" s="447" t="s">
        <v>293</v>
      </c>
      <c r="AW2559" s="447" t="s">
        <v>293</v>
      </c>
      <c r="AX2559" s="447" t="s">
        <v>293</v>
      </c>
    </row>
    <row r="2560" spans="1:50" x14ac:dyDescent="0.3">
      <c r="A2560" s="447">
        <v>702599</v>
      </c>
      <c r="B2560" s="447" t="s">
        <v>318</v>
      </c>
      <c r="C2560" s="447" t="s">
        <v>224</v>
      </c>
      <c r="D2560" s="447" t="s">
        <v>224</v>
      </c>
      <c r="E2560" s="447" t="s">
        <v>226</v>
      </c>
      <c r="F2560" s="447" t="s">
        <v>224</v>
      </c>
      <c r="G2560" s="447" t="s">
        <v>224</v>
      </c>
      <c r="H2560" s="447" t="s">
        <v>224</v>
      </c>
      <c r="I2560" s="447" t="s">
        <v>224</v>
      </c>
      <c r="J2560" s="447" t="s">
        <v>225</v>
      </c>
      <c r="K2560" s="447" t="s">
        <v>224</v>
      </c>
      <c r="L2560" s="447" t="s">
        <v>225</v>
      </c>
      <c r="M2560" s="447" t="s">
        <v>224</v>
      </c>
      <c r="N2560" s="447" t="s">
        <v>224</v>
      </c>
      <c r="O2560" s="447" t="s">
        <v>226</v>
      </c>
      <c r="P2560" s="447" t="s">
        <v>226</v>
      </c>
      <c r="Q2560" s="447" t="s">
        <v>226</v>
      </c>
      <c r="R2560" s="447" t="s">
        <v>226</v>
      </c>
      <c r="S2560" s="447" t="s">
        <v>224</v>
      </c>
      <c r="T2560" s="447" t="s">
        <v>226</v>
      </c>
      <c r="U2560" s="447" t="s">
        <v>224</v>
      </c>
      <c r="V2560" s="447" t="s">
        <v>224</v>
      </c>
      <c r="W2560" s="447" t="s">
        <v>224</v>
      </c>
      <c r="X2560" s="447" t="s">
        <v>226</v>
      </c>
      <c r="Y2560" s="447" t="s">
        <v>224</v>
      </c>
      <c r="Z2560" s="447" t="s">
        <v>225</v>
      </c>
      <c r="AA2560" s="447" t="s">
        <v>293</v>
      </c>
      <c r="AB2560" s="447" t="s">
        <v>293</v>
      </c>
      <c r="AC2560" s="447" t="s">
        <v>293</v>
      </c>
      <c r="AD2560" s="447" t="s">
        <v>293</v>
      </c>
      <c r="AE2560" s="447" t="s">
        <v>293</v>
      </c>
      <c r="AF2560" s="447" t="s">
        <v>293</v>
      </c>
      <c r="AG2560" s="447" t="s">
        <v>293</v>
      </c>
      <c r="AH2560" s="447" t="s">
        <v>293</v>
      </c>
      <c r="AI2560" s="447" t="s">
        <v>293</v>
      </c>
      <c r="AJ2560" s="447" t="s">
        <v>293</v>
      </c>
      <c r="AK2560" s="447" t="s">
        <v>293</v>
      </c>
      <c r="AL2560" s="447" t="s">
        <v>293</v>
      </c>
      <c r="AM2560" s="447" t="s">
        <v>293</v>
      </c>
      <c r="AN2560" s="447" t="s">
        <v>293</v>
      </c>
      <c r="AO2560" s="447" t="s">
        <v>293</v>
      </c>
      <c r="AP2560" s="447" t="s">
        <v>293</v>
      </c>
      <c r="AQ2560" s="447" t="s">
        <v>293</v>
      </c>
      <c r="AR2560" s="447" t="s">
        <v>293</v>
      </c>
      <c r="AS2560" s="447" t="s">
        <v>293</v>
      </c>
      <c r="AT2560" s="447" t="s">
        <v>293</v>
      </c>
      <c r="AU2560" s="447" t="s">
        <v>293</v>
      </c>
      <c r="AV2560" s="447" t="s">
        <v>293</v>
      </c>
      <c r="AW2560" s="447" t="s">
        <v>293</v>
      </c>
      <c r="AX2560" s="447" t="s">
        <v>293</v>
      </c>
    </row>
    <row r="2561" spans="1:50" x14ac:dyDescent="0.3">
      <c r="A2561" s="447">
        <v>702946</v>
      </c>
      <c r="B2561" s="447" t="s">
        <v>318</v>
      </c>
      <c r="C2561" s="447" t="s">
        <v>224</v>
      </c>
      <c r="D2561" s="447" t="s">
        <v>224</v>
      </c>
      <c r="E2561" s="447" t="s">
        <v>224</v>
      </c>
      <c r="F2561" s="447" t="s">
        <v>224</v>
      </c>
      <c r="G2561" s="447" t="s">
        <v>224</v>
      </c>
      <c r="H2561" s="447" t="s">
        <v>224</v>
      </c>
      <c r="I2561" s="447" t="s">
        <v>224</v>
      </c>
      <c r="J2561" s="447" t="s">
        <v>224</v>
      </c>
      <c r="K2561" s="447" t="s">
        <v>226</v>
      </c>
      <c r="L2561" s="447" t="s">
        <v>224</v>
      </c>
      <c r="M2561" s="447" t="s">
        <v>224</v>
      </c>
      <c r="N2561" s="447" t="s">
        <v>224</v>
      </c>
      <c r="O2561" s="447" t="s">
        <v>224</v>
      </c>
      <c r="P2561" s="447" t="s">
        <v>224</v>
      </c>
      <c r="Q2561" s="447" t="s">
        <v>224</v>
      </c>
      <c r="R2561" s="447" t="s">
        <v>224</v>
      </c>
      <c r="S2561" s="447" t="s">
        <v>224</v>
      </c>
      <c r="T2561" s="447" t="s">
        <v>224</v>
      </c>
      <c r="U2561" s="447" t="s">
        <v>224</v>
      </c>
      <c r="V2561" s="447" t="s">
        <v>224</v>
      </c>
      <c r="W2561" s="447" t="s">
        <v>224</v>
      </c>
      <c r="X2561" s="447" t="s">
        <v>224</v>
      </c>
      <c r="Y2561" s="447" t="s">
        <v>224</v>
      </c>
      <c r="Z2561" s="447" t="s">
        <v>224</v>
      </c>
      <c r="AA2561" s="447" t="s">
        <v>293</v>
      </c>
      <c r="AB2561" s="447" t="s">
        <v>293</v>
      </c>
      <c r="AC2561" s="447" t="s">
        <v>293</v>
      </c>
      <c r="AD2561" s="447" t="s">
        <v>293</v>
      </c>
      <c r="AE2561" s="447" t="s">
        <v>293</v>
      </c>
      <c r="AF2561" s="447" t="s">
        <v>293</v>
      </c>
      <c r="AG2561" s="447" t="s">
        <v>293</v>
      </c>
      <c r="AH2561" s="447" t="s">
        <v>293</v>
      </c>
      <c r="AI2561" s="447" t="s">
        <v>293</v>
      </c>
      <c r="AJ2561" s="447" t="s">
        <v>293</v>
      </c>
      <c r="AK2561" s="447" t="s">
        <v>293</v>
      </c>
      <c r="AL2561" s="447" t="s">
        <v>293</v>
      </c>
      <c r="AM2561" s="447" t="s">
        <v>293</v>
      </c>
      <c r="AN2561" s="447" t="s">
        <v>293</v>
      </c>
      <c r="AO2561" s="447" t="s">
        <v>293</v>
      </c>
      <c r="AP2561" s="447" t="s">
        <v>293</v>
      </c>
      <c r="AQ2561" s="447" t="s">
        <v>293</v>
      </c>
      <c r="AR2561" s="447" t="s">
        <v>293</v>
      </c>
      <c r="AS2561" s="447" t="s">
        <v>293</v>
      </c>
      <c r="AT2561" s="447" t="s">
        <v>293</v>
      </c>
      <c r="AU2561" s="447" t="s">
        <v>293</v>
      </c>
      <c r="AV2561" s="447" t="s">
        <v>293</v>
      </c>
      <c r="AW2561" s="447" t="s">
        <v>293</v>
      </c>
      <c r="AX2561" s="447" t="s">
        <v>293</v>
      </c>
    </row>
    <row r="2562" spans="1:50" x14ac:dyDescent="0.3">
      <c r="A2562" s="447">
        <v>703091</v>
      </c>
      <c r="B2562" s="447" t="s">
        <v>318</v>
      </c>
      <c r="C2562" s="447" t="s">
        <v>224</v>
      </c>
      <c r="D2562" s="447" t="s">
        <v>224</v>
      </c>
      <c r="E2562" s="447" t="s">
        <v>224</v>
      </c>
      <c r="F2562" s="447" t="s">
        <v>224</v>
      </c>
      <c r="G2562" s="447" t="s">
        <v>224</v>
      </c>
      <c r="H2562" s="447" t="s">
        <v>224</v>
      </c>
      <c r="I2562" s="447" t="s">
        <v>224</v>
      </c>
      <c r="J2562" s="447" t="s">
        <v>224</v>
      </c>
      <c r="K2562" s="447" t="s">
        <v>224</v>
      </c>
      <c r="L2562" s="447" t="s">
        <v>224</v>
      </c>
      <c r="M2562" s="447" t="s">
        <v>226</v>
      </c>
      <c r="N2562" s="447" t="s">
        <v>225</v>
      </c>
      <c r="O2562" s="447" t="s">
        <v>224</v>
      </c>
      <c r="P2562" s="447" t="s">
        <v>226</v>
      </c>
      <c r="Q2562" s="447" t="s">
        <v>224</v>
      </c>
      <c r="R2562" s="447" t="s">
        <v>225</v>
      </c>
      <c r="S2562" s="447" t="s">
        <v>226</v>
      </c>
      <c r="T2562" s="447" t="s">
        <v>225</v>
      </c>
      <c r="U2562" s="447" t="s">
        <v>225</v>
      </c>
      <c r="V2562" s="447" t="s">
        <v>226</v>
      </c>
      <c r="W2562" s="447" t="s">
        <v>225</v>
      </c>
      <c r="X2562" s="447" t="s">
        <v>225</v>
      </c>
      <c r="Y2562" s="447" t="s">
        <v>225</v>
      </c>
      <c r="Z2562" s="447" t="s">
        <v>225</v>
      </c>
      <c r="AA2562" s="447" t="s">
        <v>293</v>
      </c>
      <c r="AB2562" s="447" t="s">
        <v>293</v>
      </c>
      <c r="AC2562" s="447" t="s">
        <v>293</v>
      </c>
      <c r="AD2562" s="447" t="s">
        <v>293</v>
      </c>
      <c r="AE2562" s="447" t="s">
        <v>293</v>
      </c>
      <c r="AF2562" s="447" t="s">
        <v>293</v>
      </c>
      <c r="AG2562" s="447" t="s">
        <v>293</v>
      </c>
      <c r="AH2562" s="447" t="s">
        <v>293</v>
      </c>
      <c r="AI2562" s="447" t="s">
        <v>293</v>
      </c>
      <c r="AJ2562" s="447" t="s">
        <v>293</v>
      </c>
      <c r="AK2562" s="447" t="s">
        <v>293</v>
      </c>
      <c r="AL2562" s="447" t="s">
        <v>293</v>
      </c>
      <c r="AM2562" s="447" t="s">
        <v>293</v>
      </c>
      <c r="AN2562" s="447" t="s">
        <v>293</v>
      </c>
      <c r="AO2562" s="447" t="s">
        <v>293</v>
      </c>
      <c r="AP2562" s="447" t="s">
        <v>293</v>
      </c>
      <c r="AQ2562" s="447" t="s">
        <v>293</v>
      </c>
      <c r="AR2562" s="447" t="s">
        <v>293</v>
      </c>
      <c r="AS2562" s="447" t="s">
        <v>293</v>
      </c>
      <c r="AT2562" s="447" t="s">
        <v>293</v>
      </c>
      <c r="AU2562" s="447" t="s">
        <v>293</v>
      </c>
      <c r="AV2562" s="447" t="s">
        <v>293</v>
      </c>
      <c r="AW2562" s="447" t="s">
        <v>293</v>
      </c>
      <c r="AX2562" s="447" t="s">
        <v>293</v>
      </c>
    </row>
    <row r="2563" spans="1:50" x14ac:dyDescent="0.3">
      <c r="A2563" s="447">
        <v>703333</v>
      </c>
      <c r="B2563" s="447" t="s">
        <v>318</v>
      </c>
      <c r="C2563" s="447" t="s">
        <v>224</v>
      </c>
      <c r="D2563" s="447" t="s">
        <v>224</v>
      </c>
      <c r="E2563" s="447" t="s">
        <v>224</v>
      </c>
      <c r="F2563" s="447" t="s">
        <v>224</v>
      </c>
      <c r="G2563" s="447" t="s">
        <v>224</v>
      </c>
      <c r="H2563" s="447" t="s">
        <v>224</v>
      </c>
      <c r="I2563" s="447" t="s">
        <v>224</v>
      </c>
      <c r="J2563" s="447" t="s">
        <v>225</v>
      </c>
      <c r="K2563" s="447" t="s">
        <v>226</v>
      </c>
      <c r="L2563" s="447" t="s">
        <v>224</v>
      </c>
      <c r="M2563" s="447" t="s">
        <v>224</v>
      </c>
      <c r="N2563" s="447" t="s">
        <v>226</v>
      </c>
      <c r="O2563" s="447" t="s">
        <v>225</v>
      </c>
      <c r="P2563" s="447" t="s">
        <v>224</v>
      </c>
      <c r="Q2563" s="447" t="s">
        <v>224</v>
      </c>
      <c r="R2563" s="447" t="s">
        <v>224</v>
      </c>
      <c r="S2563" s="447" t="s">
        <v>225</v>
      </c>
      <c r="T2563" s="447" t="s">
        <v>226</v>
      </c>
      <c r="U2563" s="447" t="s">
        <v>225</v>
      </c>
      <c r="V2563" s="447" t="s">
        <v>224</v>
      </c>
      <c r="W2563" s="447" t="s">
        <v>224</v>
      </c>
      <c r="X2563" s="447" t="s">
        <v>225</v>
      </c>
      <c r="Y2563" s="447" t="s">
        <v>225</v>
      </c>
      <c r="Z2563" s="447" t="s">
        <v>226</v>
      </c>
      <c r="AA2563" s="447" t="s">
        <v>293</v>
      </c>
      <c r="AB2563" s="447" t="s">
        <v>293</v>
      </c>
      <c r="AC2563" s="447" t="s">
        <v>293</v>
      </c>
      <c r="AD2563" s="447" t="s">
        <v>293</v>
      </c>
      <c r="AE2563" s="447" t="s">
        <v>293</v>
      </c>
      <c r="AF2563" s="447" t="s">
        <v>293</v>
      </c>
      <c r="AG2563" s="447" t="s">
        <v>293</v>
      </c>
      <c r="AH2563" s="447" t="s">
        <v>293</v>
      </c>
      <c r="AI2563" s="447" t="s">
        <v>293</v>
      </c>
      <c r="AJ2563" s="447" t="s">
        <v>293</v>
      </c>
      <c r="AK2563" s="447" t="s">
        <v>293</v>
      </c>
      <c r="AL2563" s="447" t="s">
        <v>293</v>
      </c>
      <c r="AM2563" s="447" t="s">
        <v>293</v>
      </c>
      <c r="AN2563" s="447" t="s">
        <v>293</v>
      </c>
      <c r="AO2563" s="447" t="s">
        <v>293</v>
      </c>
      <c r="AP2563" s="447" t="s">
        <v>293</v>
      </c>
      <c r="AQ2563" s="447" t="s">
        <v>293</v>
      </c>
      <c r="AR2563" s="447" t="s">
        <v>293</v>
      </c>
      <c r="AS2563" s="447" t="s">
        <v>293</v>
      </c>
      <c r="AT2563" s="447" t="s">
        <v>293</v>
      </c>
      <c r="AU2563" s="447" t="s">
        <v>293</v>
      </c>
      <c r="AV2563" s="447" t="s">
        <v>293</v>
      </c>
      <c r="AW2563" s="447" t="s">
        <v>293</v>
      </c>
      <c r="AX2563" s="447" t="s">
        <v>293</v>
      </c>
    </row>
    <row r="2564" spans="1:50" x14ac:dyDescent="0.3">
      <c r="A2564" s="447">
        <v>703419</v>
      </c>
      <c r="B2564" s="447" t="s">
        <v>318</v>
      </c>
      <c r="C2564" s="447" t="s">
        <v>224</v>
      </c>
      <c r="D2564" s="447" t="s">
        <v>224</v>
      </c>
      <c r="E2564" s="447" t="s">
        <v>224</v>
      </c>
      <c r="F2564" s="447" t="s">
        <v>224</v>
      </c>
      <c r="G2564" s="447" t="s">
        <v>224</v>
      </c>
      <c r="H2564" s="447" t="s">
        <v>224</v>
      </c>
      <c r="I2564" s="447" t="s">
        <v>224</v>
      </c>
      <c r="J2564" s="447" t="s">
        <v>224</v>
      </c>
      <c r="K2564" s="447" t="s">
        <v>224</v>
      </c>
      <c r="L2564" s="447" t="s">
        <v>224</v>
      </c>
      <c r="M2564" s="447" t="s">
        <v>224</v>
      </c>
      <c r="N2564" s="447" t="s">
        <v>224</v>
      </c>
      <c r="O2564" s="447" t="s">
        <v>226</v>
      </c>
      <c r="P2564" s="447" t="s">
        <v>226</v>
      </c>
      <c r="Q2564" s="447" t="s">
        <v>226</v>
      </c>
      <c r="R2564" s="447" t="s">
        <v>225</v>
      </c>
      <c r="S2564" s="447" t="s">
        <v>226</v>
      </c>
      <c r="T2564" s="447" t="s">
        <v>226</v>
      </c>
      <c r="U2564" s="447" t="s">
        <v>225</v>
      </c>
      <c r="V2564" s="447" t="s">
        <v>225</v>
      </c>
      <c r="W2564" s="447" t="s">
        <v>225</v>
      </c>
      <c r="X2564" s="447" t="s">
        <v>225</v>
      </c>
      <c r="Y2564" s="447" t="s">
        <v>225</v>
      </c>
      <c r="Z2564" s="447" t="s">
        <v>225</v>
      </c>
      <c r="AA2564" s="447" t="s">
        <v>293</v>
      </c>
      <c r="AB2564" s="447" t="s">
        <v>293</v>
      </c>
      <c r="AC2564" s="447" t="s">
        <v>293</v>
      </c>
      <c r="AD2564" s="447" t="s">
        <v>293</v>
      </c>
      <c r="AE2564" s="447" t="s">
        <v>293</v>
      </c>
      <c r="AF2564" s="447" t="s">
        <v>293</v>
      </c>
      <c r="AG2564" s="447" t="s">
        <v>293</v>
      </c>
      <c r="AH2564" s="447" t="s">
        <v>293</v>
      </c>
      <c r="AI2564" s="447" t="s">
        <v>293</v>
      </c>
      <c r="AJ2564" s="447" t="s">
        <v>293</v>
      </c>
      <c r="AK2564" s="447" t="s">
        <v>293</v>
      </c>
      <c r="AL2564" s="447" t="s">
        <v>293</v>
      </c>
      <c r="AM2564" s="447" t="s">
        <v>293</v>
      </c>
      <c r="AN2564" s="447" t="s">
        <v>293</v>
      </c>
      <c r="AO2564" s="447" t="s">
        <v>293</v>
      </c>
      <c r="AP2564" s="447" t="s">
        <v>293</v>
      </c>
      <c r="AQ2564" s="447" t="s">
        <v>293</v>
      </c>
      <c r="AR2564" s="447" t="s">
        <v>293</v>
      </c>
      <c r="AS2564" s="447" t="s">
        <v>293</v>
      </c>
      <c r="AT2564" s="447" t="s">
        <v>293</v>
      </c>
      <c r="AU2564" s="447" t="s">
        <v>293</v>
      </c>
      <c r="AV2564" s="447" t="s">
        <v>293</v>
      </c>
      <c r="AW2564" s="447" t="s">
        <v>293</v>
      </c>
      <c r="AX2564" s="447" t="s">
        <v>293</v>
      </c>
    </row>
    <row r="2565" spans="1:50" x14ac:dyDescent="0.3">
      <c r="A2565" s="447">
        <v>703584</v>
      </c>
      <c r="B2565" s="447" t="s">
        <v>318</v>
      </c>
      <c r="C2565" s="447" t="s">
        <v>224</v>
      </c>
      <c r="D2565" s="447" t="s">
        <v>224</v>
      </c>
      <c r="E2565" s="447" t="s">
        <v>224</v>
      </c>
      <c r="F2565" s="447" t="s">
        <v>226</v>
      </c>
      <c r="G2565" s="447" t="s">
        <v>224</v>
      </c>
      <c r="H2565" s="447" t="s">
        <v>224</v>
      </c>
      <c r="I2565" s="447" t="s">
        <v>224</v>
      </c>
      <c r="J2565" s="447" t="s">
        <v>226</v>
      </c>
      <c r="K2565" s="447" t="s">
        <v>226</v>
      </c>
      <c r="L2565" s="447" t="s">
        <v>224</v>
      </c>
      <c r="M2565" s="447" t="s">
        <v>224</v>
      </c>
      <c r="N2565" s="447" t="s">
        <v>226</v>
      </c>
      <c r="O2565" s="447" t="s">
        <v>224</v>
      </c>
      <c r="P2565" s="447" t="s">
        <v>226</v>
      </c>
      <c r="Q2565" s="447" t="s">
        <v>226</v>
      </c>
      <c r="R2565" s="447" t="s">
        <v>224</v>
      </c>
      <c r="S2565" s="447" t="s">
        <v>226</v>
      </c>
      <c r="T2565" s="447" t="s">
        <v>226</v>
      </c>
      <c r="U2565" s="447" t="s">
        <v>224</v>
      </c>
      <c r="V2565" s="447" t="s">
        <v>226</v>
      </c>
      <c r="W2565" s="447" t="s">
        <v>225</v>
      </c>
      <c r="X2565" s="447" t="s">
        <v>224</v>
      </c>
      <c r="Y2565" s="447" t="s">
        <v>226</v>
      </c>
      <c r="Z2565" s="447" t="s">
        <v>225</v>
      </c>
      <c r="AA2565" s="447" t="s">
        <v>293</v>
      </c>
      <c r="AB2565" s="447" t="s">
        <v>293</v>
      </c>
      <c r="AC2565" s="447" t="s">
        <v>293</v>
      </c>
      <c r="AD2565" s="447" t="s">
        <v>293</v>
      </c>
      <c r="AE2565" s="447" t="s">
        <v>293</v>
      </c>
      <c r="AF2565" s="447" t="s">
        <v>293</v>
      </c>
      <c r="AG2565" s="447" t="s">
        <v>293</v>
      </c>
      <c r="AH2565" s="447" t="s">
        <v>293</v>
      </c>
      <c r="AI2565" s="447" t="s">
        <v>293</v>
      </c>
      <c r="AJ2565" s="447" t="s">
        <v>293</v>
      </c>
      <c r="AK2565" s="447" t="s">
        <v>293</v>
      </c>
      <c r="AL2565" s="447" t="s">
        <v>293</v>
      </c>
      <c r="AM2565" s="447" t="s">
        <v>293</v>
      </c>
      <c r="AN2565" s="447" t="s">
        <v>293</v>
      </c>
      <c r="AO2565" s="447" t="s">
        <v>293</v>
      </c>
      <c r="AP2565" s="447" t="s">
        <v>293</v>
      </c>
      <c r="AQ2565" s="447" t="s">
        <v>293</v>
      </c>
      <c r="AR2565" s="447" t="s">
        <v>293</v>
      </c>
      <c r="AS2565" s="447" t="s">
        <v>293</v>
      </c>
      <c r="AT2565" s="447" t="s">
        <v>293</v>
      </c>
      <c r="AU2565" s="447" t="s">
        <v>293</v>
      </c>
      <c r="AV2565" s="447" t="s">
        <v>293</v>
      </c>
      <c r="AW2565" s="447" t="s">
        <v>293</v>
      </c>
      <c r="AX2565" s="447" t="s">
        <v>293</v>
      </c>
    </row>
    <row r="2566" spans="1:50" x14ac:dyDescent="0.3">
      <c r="A2566" s="447">
        <v>704035</v>
      </c>
      <c r="B2566" s="447" t="s">
        <v>318</v>
      </c>
      <c r="C2566" s="447" t="s">
        <v>224</v>
      </c>
      <c r="D2566" s="447" t="s">
        <v>224</v>
      </c>
      <c r="E2566" s="447" t="s">
        <v>224</v>
      </c>
      <c r="F2566" s="447" t="s">
        <v>224</v>
      </c>
      <c r="G2566" s="447" t="s">
        <v>224</v>
      </c>
      <c r="H2566" s="447" t="s">
        <v>224</v>
      </c>
      <c r="I2566" s="447" t="s">
        <v>224</v>
      </c>
      <c r="J2566" s="447" t="s">
        <v>224</v>
      </c>
      <c r="K2566" s="447" t="s">
        <v>226</v>
      </c>
      <c r="L2566" s="447" t="s">
        <v>224</v>
      </c>
      <c r="M2566" s="447" t="s">
        <v>224</v>
      </c>
      <c r="N2566" s="447" t="s">
        <v>224</v>
      </c>
      <c r="O2566" s="447" t="s">
        <v>226</v>
      </c>
      <c r="P2566" s="447" t="s">
        <v>225</v>
      </c>
      <c r="Q2566" s="447" t="s">
        <v>226</v>
      </c>
      <c r="R2566" s="447" t="s">
        <v>226</v>
      </c>
      <c r="S2566" s="447" t="s">
        <v>225</v>
      </c>
      <c r="T2566" s="447" t="s">
        <v>226</v>
      </c>
      <c r="U2566" s="447" t="s">
        <v>225</v>
      </c>
      <c r="V2566" s="447" t="s">
        <v>226</v>
      </c>
      <c r="W2566" s="447" t="s">
        <v>225</v>
      </c>
      <c r="X2566" s="447" t="s">
        <v>225</v>
      </c>
      <c r="Y2566" s="447" t="s">
        <v>225</v>
      </c>
      <c r="Z2566" s="447" t="s">
        <v>226</v>
      </c>
      <c r="AA2566" s="447" t="s">
        <v>293</v>
      </c>
      <c r="AB2566" s="447" t="s">
        <v>293</v>
      </c>
      <c r="AC2566" s="447" t="s">
        <v>293</v>
      </c>
      <c r="AD2566" s="447" t="s">
        <v>293</v>
      </c>
      <c r="AE2566" s="447" t="s">
        <v>293</v>
      </c>
      <c r="AF2566" s="447" t="s">
        <v>293</v>
      </c>
      <c r="AG2566" s="447" t="s">
        <v>293</v>
      </c>
      <c r="AH2566" s="447" t="s">
        <v>293</v>
      </c>
      <c r="AI2566" s="447" t="s">
        <v>293</v>
      </c>
      <c r="AJ2566" s="447" t="s">
        <v>293</v>
      </c>
      <c r="AK2566" s="447" t="s">
        <v>293</v>
      </c>
      <c r="AL2566" s="447" t="s">
        <v>293</v>
      </c>
      <c r="AM2566" s="447" t="s">
        <v>293</v>
      </c>
      <c r="AN2566" s="447" t="s">
        <v>293</v>
      </c>
      <c r="AO2566" s="447" t="s">
        <v>293</v>
      </c>
      <c r="AP2566" s="447" t="s">
        <v>293</v>
      </c>
      <c r="AQ2566" s="447" t="s">
        <v>293</v>
      </c>
      <c r="AR2566" s="447" t="s">
        <v>293</v>
      </c>
      <c r="AS2566" s="447" t="s">
        <v>293</v>
      </c>
      <c r="AT2566" s="447" t="s">
        <v>293</v>
      </c>
      <c r="AU2566" s="447" t="s">
        <v>293</v>
      </c>
      <c r="AV2566" s="447" t="s">
        <v>293</v>
      </c>
      <c r="AW2566" s="447" t="s">
        <v>293</v>
      </c>
      <c r="AX2566" s="447" t="s">
        <v>293</v>
      </c>
    </row>
    <row r="2567" spans="1:50" x14ac:dyDescent="0.3">
      <c r="A2567" s="447">
        <v>704136</v>
      </c>
      <c r="B2567" s="447" t="s">
        <v>318</v>
      </c>
      <c r="C2567" s="447" t="s">
        <v>224</v>
      </c>
      <c r="D2567" s="447" t="s">
        <v>226</v>
      </c>
      <c r="E2567" s="447" t="s">
        <v>226</v>
      </c>
      <c r="F2567" s="447" t="s">
        <v>224</v>
      </c>
      <c r="G2567" s="447" t="s">
        <v>224</v>
      </c>
      <c r="H2567" s="447" t="s">
        <v>225</v>
      </c>
      <c r="I2567" s="447" t="s">
        <v>224</v>
      </c>
      <c r="J2567" s="447" t="s">
        <v>224</v>
      </c>
      <c r="K2567" s="447" t="s">
        <v>226</v>
      </c>
      <c r="L2567" s="447" t="s">
        <v>224</v>
      </c>
      <c r="M2567" s="447" t="s">
        <v>224</v>
      </c>
      <c r="N2567" s="447" t="s">
        <v>226</v>
      </c>
      <c r="O2567" s="447" t="s">
        <v>224</v>
      </c>
      <c r="P2567" s="447" t="s">
        <v>226</v>
      </c>
      <c r="Q2567" s="447" t="s">
        <v>226</v>
      </c>
      <c r="R2567" s="447" t="s">
        <v>224</v>
      </c>
      <c r="S2567" s="447" t="s">
        <v>224</v>
      </c>
      <c r="T2567" s="447" t="s">
        <v>225</v>
      </c>
      <c r="U2567" s="447" t="s">
        <v>224</v>
      </c>
      <c r="V2567" s="447" t="s">
        <v>226</v>
      </c>
      <c r="W2567" s="447" t="s">
        <v>226</v>
      </c>
      <c r="X2567" s="447" t="s">
        <v>224</v>
      </c>
      <c r="Y2567" s="447" t="s">
        <v>226</v>
      </c>
      <c r="Z2567" s="447" t="s">
        <v>225</v>
      </c>
      <c r="AA2567" s="447" t="s">
        <v>293</v>
      </c>
      <c r="AB2567" s="447" t="s">
        <v>293</v>
      </c>
      <c r="AC2567" s="447" t="s">
        <v>293</v>
      </c>
      <c r="AD2567" s="447" t="s">
        <v>293</v>
      </c>
      <c r="AE2567" s="447" t="s">
        <v>293</v>
      </c>
      <c r="AF2567" s="447" t="s">
        <v>293</v>
      </c>
      <c r="AG2567" s="447" t="s">
        <v>293</v>
      </c>
      <c r="AH2567" s="447" t="s">
        <v>293</v>
      </c>
      <c r="AI2567" s="447" t="s">
        <v>293</v>
      </c>
      <c r="AJ2567" s="447" t="s">
        <v>293</v>
      </c>
      <c r="AK2567" s="447" t="s">
        <v>293</v>
      </c>
      <c r="AL2567" s="447" t="s">
        <v>293</v>
      </c>
      <c r="AM2567" s="447" t="s">
        <v>293</v>
      </c>
      <c r="AN2567" s="447" t="s">
        <v>293</v>
      </c>
      <c r="AO2567" s="447" t="s">
        <v>293</v>
      </c>
      <c r="AP2567" s="447" t="s">
        <v>293</v>
      </c>
      <c r="AQ2567" s="447" t="s">
        <v>293</v>
      </c>
      <c r="AR2567" s="447" t="s">
        <v>293</v>
      </c>
      <c r="AS2567" s="447" t="s">
        <v>293</v>
      </c>
      <c r="AT2567" s="447" t="s">
        <v>293</v>
      </c>
      <c r="AU2567" s="447" t="s">
        <v>293</v>
      </c>
      <c r="AV2567" s="447" t="s">
        <v>293</v>
      </c>
      <c r="AW2567" s="447" t="s">
        <v>293</v>
      </c>
      <c r="AX2567" s="447" t="s">
        <v>293</v>
      </c>
    </row>
    <row r="2568" spans="1:50" x14ac:dyDescent="0.3">
      <c r="A2568" s="447">
        <v>704164</v>
      </c>
      <c r="B2568" s="447" t="s">
        <v>318</v>
      </c>
      <c r="C2568" s="447" t="s">
        <v>224</v>
      </c>
      <c r="D2568" s="447" t="s">
        <v>224</v>
      </c>
      <c r="E2568" s="447" t="s">
        <v>224</v>
      </c>
      <c r="F2568" s="447" t="s">
        <v>226</v>
      </c>
      <c r="G2568" s="447" t="s">
        <v>224</v>
      </c>
      <c r="H2568" s="447" t="s">
        <v>226</v>
      </c>
      <c r="I2568" s="447" t="s">
        <v>224</v>
      </c>
      <c r="J2568" s="447" t="s">
        <v>224</v>
      </c>
      <c r="K2568" s="447" t="s">
        <v>224</v>
      </c>
      <c r="L2568" s="447" t="s">
        <v>224</v>
      </c>
      <c r="M2568" s="447" t="s">
        <v>224</v>
      </c>
      <c r="N2568" s="447" t="s">
        <v>225</v>
      </c>
      <c r="O2568" s="447" t="s">
        <v>226</v>
      </c>
      <c r="P2568" s="447" t="s">
        <v>226</v>
      </c>
      <c r="Q2568" s="447" t="s">
        <v>226</v>
      </c>
      <c r="R2568" s="447" t="s">
        <v>226</v>
      </c>
      <c r="S2568" s="447" t="s">
        <v>226</v>
      </c>
      <c r="T2568" s="447" t="s">
        <v>225</v>
      </c>
      <c r="U2568" s="447" t="s">
        <v>226</v>
      </c>
      <c r="V2568" s="447" t="s">
        <v>226</v>
      </c>
      <c r="W2568" s="447" t="s">
        <v>226</v>
      </c>
      <c r="X2568" s="447" t="s">
        <v>226</v>
      </c>
      <c r="Y2568" s="447" t="s">
        <v>226</v>
      </c>
      <c r="Z2568" s="447" t="s">
        <v>225</v>
      </c>
      <c r="AA2568" s="447" t="s">
        <v>293</v>
      </c>
      <c r="AB2568" s="447" t="s">
        <v>293</v>
      </c>
      <c r="AC2568" s="447" t="s">
        <v>293</v>
      </c>
      <c r="AD2568" s="447" t="s">
        <v>293</v>
      </c>
      <c r="AE2568" s="447" t="s">
        <v>293</v>
      </c>
      <c r="AF2568" s="447" t="s">
        <v>293</v>
      </c>
      <c r="AG2568" s="447" t="s">
        <v>293</v>
      </c>
      <c r="AH2568" s="447" t="s">
        <v>293</v>
      </c>
      <c r="AI2568" s="447" t="s">
        <v>293</v>
      </c>
      <c r="AJ2568" s="447" t="s">
        <v>293</v>
      </c>
      <c r="AK2568" s="447" t="s">
        <v>293</v>
      </c>
      <c r="AL2568" s="447" t="s">
        <v>293</v>
      </c>
      <c r="AM2568" s="447" t="s">
        <v>293</v>
      </c>
      <c r="AN2568" s="447" t="s">
        <v>293</v>
      </c>
      <c r="AO2568" s="447" t="s">
        <v>293</v>
      </c>
      <c r="AP2568" s="447" t="s">
        <v>293</v>
      </c>
      <c r="AQ2568" s="447" t="s">
        <v>293</v>
      </c>
      <c r="AR2568" s="447" t="s">
        <v>293</v>
      </c>
      <c r="AS2568" s="447" t="s">
        <v>293</v>
      </c>
      <c r="AT2568" s="447" t="s">
        <v>293</v>
      </c>
      <c r="AU2568" s="447" t="s">
        <v>293</v>
      </c>
      <c r="AV2568" s="447" t="s">
        <v>293</v>
      </c>
      <c r="AW2568" s="447" t="s">
        <v>293</v>
      </c>
      <c r="AX2568" s="447" t="s">
        <v>293</v>
      </c>
    </row>
    <row r="2569" spans="1:50" x14ac:dyDescent="0.3">
      <c r="A2569" s="447">
        <v>704174</v>
      </c>
      <c r="B2569" s="447" t="s">
        <v>318</v>
      </c>
      <c r="C2569" s="447" t="s">
        <v>224</v>
      </c>
      <c r="D2569" s="447" t="s">
        <v>224</v>
      </c>
      <c r="E2569" s="447" t="s">
        <v>224</v>
      </c>
      <c r="F2569" s="447" t="s">
        <v>224</v>
      </c>
      <c r="G2569" s="447" t="s">
        <v>226</v>
      </c>
      <c r="H2569" s="447" t="s">
        <v>226</v>
      </c>
      <c r="I2569" s="447" t="s">
        <v>224</v>
      </c>
      <c r="J2569" s="447" t="s">
        <v>226</v>
      </c>
      <c r="K2569" s="447" t="s">
        <v>226</v>
      </c>
      <c r="L2569" s="447" t="s">
        <v>224</v>
      </c>
      <c r="M2569" s="447" t="s">
        <v>226</v>
      </c>
      <c r="N2569" s="447" t="s">
        <v>225</v>
      </c>
      <c r="O2569" s="447" t="s">
        <v>224</v>
      </c>
      <c r="P2569" s="447" t="s">
        <v>224</v>
      </c>
      <c r="Q2569" s="447" t="s">
        <v>224</v>
      </c>
      <c r="R2569" s="447" t="s">
        <v>226</v>
      </c>
      <c r="S2569" s="447" t="s">
        <v>226</v>
      </c>
      <c r="T2569" s="447" t="s">
        <v>225</v>
      </c>
      <c r="U2569" s="447" t="s">
        <v>225</v>
      </c>
      <c r="V2569" s="447" t="s">
        <v>226</v>
      </c>
      <c r="W2569" s="447" t="s">
        <v>225</v>
      </c>
      <c r="X2569" s="447" t="s">
        <v>225</v>
      </c>
      <c r="Y2569" s="447" t="s">
        <v>225</v>
      </c>
      <c r="Z2569" s="447" t="s">
        <v>225</v>
      </c>
      <c r="AA2569" s="447" t="s">
        <v>293</v>
      </c>
      <c r="AB2569" s="447" t="s">
        <v>293</v>
      </c>
      <c r="AC2569" s="447" t="s">
        <v>293</v>
      </c>
      <c r="AD2569" s="447" t="s">
        <v>293</v>
      </c>
      <c r="AE2569" s="447" t="s">
        <v>293</v>
      </c>
      <c r="AF2569" s="447" t="s">
        <v>293</v>
      </c>
      <c r="AG2569" s="447" t="s">
        <v>293</v>
      </c>
      <c r="AH2569" s="447" t="s">
        <v>293</v>
      </c>
      <c r="AI2569" s="447" t="s">
        <v>293</v>
      </c>
      <c r="AJ2569" s="447" t="s">
        <v>293</v>
      </c>
      <c r="AK2569" s="447" t="s">
        <v>293</v>
      </c>
      <c r="AL2569" s="447" t="s">
        <v>293</v>
      </c>
      <c r="AM2569" s="447" t="s">
        <v>293</v>
      </c>
      <c r="AN2569" s="447" t="s">
        <v>293</v>
      </c>
      <c r="AO2569" s="447" t="s">
        <v>293</v>
      </c>
      <c r="AP2569" s="447" t="s">
        <v>293</v>
      </c>
      <c r="AQ2569" s="447" t="s">
        <v>293</v>
      </c>
      <c r="AR2569" s="447" t="s">
        <v>293</v>
      </c>
      <c r="AS2569" s="447" t="s">
        <v>293</v>
      </c>
      <c r="AT2569" s="447" t="s">
        <v>293</v>
      </c>
      <c r="AU2569" s="447" t="s">
        <v>293</v>
      </c>
      <c r="AV2569" s="447" t="s">
        <v>293</v>
      </c>
      <c r="AW2569" s="447" t="s">
        <v>293</v>
      </c>
      <c r="AX2569" s="447" t="s">
        <v>293</v>
      </c>
    </row>
    <row r="2570" spans="1:50" x14ac:dyDescent="0.3">
      <c r="A2570" s="447">
        <v>704263</v>
      </c>
      <c r="B2570" s="447" t="s">
        <v>318</v>
      </c>
      <c r="C2570" s="447" t="s">
        <v>224</v>
      </c>
      <c r="D2570" s="447" t="s">
        <v>226</v>
      </c>
      <c r="E2570" s="447" t="s">
        <v>224</v>
      </c>
      <c r="F2570" s="447" t="s">
        <v>226</v>
      </c>
      <c r="G2570" s="447" t="s">
        <v>224</v>
      </c>
      <c r="H2570" s="447" t="s">
        <v>226</v>
      </c>
      <c r="I2570" s="447" t="s">
        <v>224</v>
      </c>
      <c r="J2570" s="447" t="s">
        <v>225</v>
      </c>
      <c r="K2570" s="447" t="s">
        <v>224</v>
      </c>
      <c r="L2570" s="447" t="s">
        <v>224</v>
      </c>
      <c r="M2570" s="447" t="s">
        <v>225</v>
      </c>
      <c r="N2570" s="447" t="s">
        <v>226</v>
      </c>
      <c r="O2570" s="447" t="s">
        <v>224</v>
      </c>
      <c r="P2570" s="447" t="s">
        <v>226</v>
      </c>
      <c r="Q2570" s="447" t="s">
        <v>224</v>
      </c>
      <c r="R2570" s="447" t="s">
        <v>224</v>
      </c>
      <c r="S2570" s="447" t="s">
        <v>226</v>
      </c>
      <c r="T2570" s="447" t="s">
        <v>224</v>
      </c>
      <c r="U2570" s="447" t="s">
        <v>225</v>
      </c>
      <c r="V2570" s="447" t="s">
        <v>225</v>
      </c>
      <c r="W2570" s="447" t="s">
        <v>225</v>
      </c>
      <c r="X2570" s="447" t="s">
        <v>225</v>
      </c>
      <c r="Y2570" s="447" t="s">
        <v>225</v>
      </c>
      <c r="Z2570" s="447" t="s">
        <v>226</v>
      </c>
      <c r="AA2570" s="447" t="s">
        <v>293</v>
      </c>
      <c r="AB2570" s="447" t="s">
        <v>293</v>
      </c>
      <c r="AC2570" s="447" t="s">
        <v>293</v>
      </c>
      <c r="AD2570" s="447" t="s">
        <v>293</v>
      </c>
      <c r="AE2570" s="447" t="s">
        <v>293</v>
      </c>
      <c r="AF2570" s="447" t="s">
        <v>293</v>
      </c>
      <c r="AG2570" s="447" t="s">
        <v>293</v>
      </c>
      <c r="AH2570" s="447" t="s">
        <v>293</v>
      </c>
      <c r="AI2570" s="447" t="s">
        <v>293</v>
      </c>
      <c r="AJ2570" s="447" t="s">
        <v>293</v>
      </c>
      <c r="AK2570" s="447" t="s">
        <v>293</v>
      </c>
      <c r="AL2570" s="447" t="s">
        <v>293</v>
      </c>
      <c r="AM2570" s="447" t="s">
        <v>293</v>
      </c>
      <c r="AN2570" s="447" t="s">
        <v>293</v>
      </c>
      <c r="AO2570" s="447" t="s">
        <v>293</v>
      </c>
      <c r="AP2570" s="447" t="s">
        <v>293</v>
      </c>
      <c r="AQ2570" s="447" t="s">
        <v>293</v>
      </c>
      <c r="AR2570" s="447" t="s">
        <v>293</v>
      </c>
      <c r="AS2570" s="447" t="s">
        <v>293</v>
      </c>
      <c r="AT2570" s="447" t="s">
        <v>293</v>
      </c>
      <c r="AU2570" s="447" t="s">
        <v>293</v>
      </c>
      <c r="AV2570" s="447" t="s">
        <v>293</v>
      </c>
      <c r="AW2570" s="447" t="s">
        <v>293</v>
      </c>
      <c r="AX2570" s="447" t="s">
        <v>293</v>
      </c>
    </row>
    <row r="2571" spans="1:50" x14ac:dyDescent="0.3">
      <c r="A2571" s="447">
        <v>704271</v>
      </c>
      <c r="B2571" s="447" t="s">
        <v>318</v>
      </c>
      <c r="C2571" s="447" t="s">
        <v>224</v>
      </c>
      <c r="D2571" s="447" t="s">
        <v>226</v>
      </c>
      <c r="E2571" s="447" t="s">
        <v>224</v>
      </c>
      <c r="F2571" s="447" t="s">
        <v>224</v>
      </c>
      <c r="G2571" s="447" t="s">
        <v>224</v>
      </c>
      <c r="H2571" s="447" t="s">
        <v>226</v>
      </c>
      <c r="I2571" s="447" t="s">
        <v>224</v>
      </c>
      <c r="J2571" s="447" t="s">
        <v>225</v>
      </c>
      <c r="K2571" s="447" t="s">
        <v>226</v>
      </c>
      <c r="L2571" s="447" t="s">
        <v>226</v>
      </c>
      <c r="M2571" s="447" t="s">
        <v>224</v>
      </c>
      <c r="N2571" s="447" t="s">
        <v>226</v>
      </c>
      <c r="O2571" s="447" t="s">
        <v>224</v>
      </c>
      <c r="P2571" s="447" t="s">
        <v>226</v>
      </c>
      <c r="Q2571" s="447" t="s">
        <v>226</v>
      </c>
      <c r="R2571" s="447" t="s">
        <v>225</v>
      </c>
      <c r="S2571" s="447" t="s">
        <v>224</v>
      </c>
      <c r="T2571" s="447" t="s">
        <v>226</v>
      </c>
      <c r="U2571" s="447" t="s">
        <v>225</v>
      </c>
      <c r="V2571" s="447" t="s">
        <v>224</v>
      </c>
      <c r="W2571" s="447" t="s">
        <v>224</v>
      </c>
      <c r="X2571" s="447" t="s">
        <v>224</v>
      </c>
      <c r="Y2571" s="447" t="s">
        <v>226</v>
      </c>
      <c r="Z2571" s="447" t="s">
        <v>226</v>
      </c>
      <c r="AA2571" s="447" t="s">
        <v>293</v>
      </c>
      <c r="AB2571" s="447" t="s">
        <v>293</v>
      </c>
      <c r="AC2571" s="447" t="s">
        <v>293</v>
      </c>
      <c r="AD2571" s="447" t="s">
        <v>293</v>
      </c>
      <c r="AE2571" s="447" t="s">
        <v>293</v>
      </c>
      <c r="AF2571" s="447" t="s">
        <v>293</v>
      </c>
      <c r="AG2571" s="447" t="s">
        <v>293</v>
      </c>
      <c r="AH2571" s="447" t="s">
        <v>293</v>
      </c>
      <c r="AI2571" s="447" t="s">
        <v>293</v>
      </c>
      <c r="AJ2571" s="447" t="s">
        <v>293</v>
      </c>
      <c r="AK2571" s="447" t="s">
        <v>293</v>
      </c>
      <c r="AL2571" s="447" t="s">
        <v>293</v>
      </c>
      <c r="AM2571" s="447" t="s">
        <v>293</v>
      </c>
      <c r="AN2571" s="447" t="s">
        <v>293</v>
      </c>
      <c r="AO2571" s="447" t="s">
        <v>293</v>
      </c>
      <c r="AP2571" s="447" t="s">
        <v>293</v>
      </c>
      <c r="AQ2571" s="447" t="s">
        <v>293</v>
      </c>
      <c r="AR2571" s="447" t="s">
        <v>293</v>
      </c>
      <c r="AS2571" s="447" t="s">
        <v>293</v>
      </c>
      <c r="AT2571" s="447" t="s">
        <v>293</v>
      </c>
      <c r="AU2571" s="447" t="s">
        <v>293</v>
      </c>
      <c r="AV2571" s="447" t="s">
        <v>293</v>
      </c>
      <c r="AW2571" s="447" t="s">
        <v>293</v>
      </c>
      <c r="AX2571" s="447" t="s">
        <v>293</v>
      </c>
    </row>
    <row r="2572" spans="1:50" x14ac:dyDescent="0.3">
      <c r="A2572" s="447">
        <v>704293</v>
      </c>
      <c r="B2572" s="447" t="s">
        <v>318</v>
      </c>
      <c r="C2572" s="447" t="s">
        <v>224</v>
      </c>
      <c r="D2572" s="447" t="s">
        <v>224</v>
      </c>
      <c r="E2572" s="447" t="s">
        <v>224</v>
      </c>
      <c r="F2572" s="447" t="s">
        <v>224</v>
      </c>
      <c r="G2572" s="447" t="s">
        <v>224</v>
      </c>
      <c r="H2572" s="447" t="s">
        <v>224</v>
      </c>
      <c r="I2572" s="447" t="s">
        <v>224</v>
      </c>
      <c r="J2572" s="447" t="s">
        <v>226</v>
      </c>
      <c r="K2572" s="447" t="s">
        <v>226</v>
      </c>
      <c r="L2572" s="447" t="s">
        <v>224</v>
      </c>
      <c r="M2572" s="447" t="s">
        <v>224</v>
      </c>
      <c r="N2572" s="447" t="s">
        <v>226</v>
      </c>
      <c r="O2572" s="447" t="s">
        <v>226</v>
      </c>
      <c r="P2572" s="447" t="s">
        <v>224</v>
      </c>
      <c r="Q2572" s="447" t="s">
        <v>224</v>
      </c>
      <c r="R2572" s="447" t="s">
        <v>226</v>
      </c>
      <c r="S2572" s="447" t="s">
        <v>224</v>
      </c>
      <c r="T2572" s="447" t="s">
        <v>224</v>
      </c>
      <c r="U2572" s="447" t="s">
        <v>224</v>
      </c>
      <c r="V2572" s="447" t="s">
        <v>226</v>
      </c>
      <c r="W2572" s="447" t="s">
        <v>226</v>
      </c>
      <c r="X2572" s="447" t="s">
        <v>224</v>
      </c>
      <c r="Y2572" s="447" t="s">
        <v>226</v>
      </c>
      <c r="Z2572" s="447" t="s">
        <v>224</v>
      </c>
      <c r="AA2572" s="447" t="s">
        <v>293</v>
      </c>
      <c r="AB2572" s="447" t="s">
        <v>293</v>
      </c>
      <c r="AC2572" s="447" t="s">
        <v>293</v>
      </c>
      <c r="AD2572" s="447" t="s">
        <v>293</v>
      </c>
      <c r="AE2572" s="447" t="s">
        <v>293</v>
      </c>
      <c r="AF2572" s="447" t="s">
        <v>293</v>
      </c>
      <c r="AG2572" s="447" t="s">
        <v>293</v>
      </c>
      <c r="AH2572" s="447" t="s">
        <v>293</v>
      </c>
      <c r="AI2572" s="447" t="s">
        <v>293</v>
      </c>
      <c r="AJ2572" s="447" t="s">
        <v>293</v>
      </c>
      <c r="AK2572" s="447" t="s">
        <v>293</v>
      </c>
      <c r="AL2572" s="447" t="s">
        <v>293</v>
      </c>
      <c r="AM2572" s="447" t="s">
        <v>293</v>
      </c>
      <c r="AN2572" s="447" t="s">
        <v>293</v>
      </c>
      <c r="AO2572" s="447" t="s">
        <v>293</v>
      </c>
      <c r="AP2572" s="447" t="s">
        <v>293</v>
      </c>
      <c r="AQ2572" s="447" t="s">
        <v>293</v>
      </c>
      <c r="AR2572" s="447" t="s">
        <v>293</v>
      </c>
      <c r="AS2572" s="447" t="s">
        <v>293</v>
      </c>
      <c r="AT2572" s="447" t="s">
        <v>293</v>
      </c>
      <c r="AU2572" s="447" t="s">
        <v>293</v>
      </c>
      <c r="AV2572" s="447" t="s">
        <v>293</v>
      </c>
      <c r="AW2572" s="447" t="s">
        <v>293</v>
      </c>
      <c r="AX2572" s="447" t="s">
        <v>293</v>
      </c>
    </row>
    <row r="2573" spans="1:50" x14ac:dyDescent="0.3">
      <c r="A2573" s="447">
        <v>704357</v>
      </c>
      <c r="B2573" s="447" t="s">
        <v>318</v>
      </c>
      <c r="C2573" s="447" t="s">
        <v>224</v>
      </c>
      <c r="D2573" s="447" t="s">
        <v>224</v>
      </c>
      <c r="E2573" s="447" t="s">
        <v>224</v>
      </c>
      <c r="F2573" s="447" t="s">
        <v>224</v>
      </c>
      <c r="G2573" s="447" t="s">
        <v>224</v>
      </c>
      <c r="H2573" s="447" t="s">
        <v>226</v>
      </c>
      <c r="I2573" s="447" t="s">
        <v>224</v>
      </c>
      <c r="J2573" s="447" t="s">
        <v>226</v>
      </c>
      <c r="K2573" s="447" t="s">
        <v>226</v>
      </c>
      <c r="L2573" s="447" t="s">
        <v>224</v>
      </c>
      <c r="M2573" s="447" t="s">
        <v>224</v>
      </c>
      <c r="N2573" s="447" t="s">
        <v>226</v>
      </c>
      <c r="O2573" s="447" t="s">
        <v>225</v>
      </c>
      <c r="P2573" s="447" t="s">
        <v>224</v>
      </c>
      <c r="Q2573" s="447" t="s">
        <v>224</v>
      </c>
      <c r="R2573" s="447" t="s">
        <v>225</v>
      </c>
      <c r="S2573" s="447" t="s">
        <v>225</v>
      </c>
      <c r="T2573" s="447" t="s">
        <v>225</v>
      </c>
      <c r="U2573" s="447" t="s">
        <v>225</v>
      </c>
      <c r="V2573" s="447" t="s">
        <v>226</v>
      </c>
      <c r="W2573" s="447" t="s">
        <v>226</v>
      </c>
      <c r="X2573" s="447" t="s">
        <v>225</v>
      </c>
      <c r="Y2573" s="447" t="s">
        <v>225</v>
      </c>
      <c r="Z2573" s="447" t="s">
        <v>225</v>
      </c>
      <c r="AA2573" s="447" t="s">
        <v>293</v>
      </c>
      <c r="AB2573" s="447" t="s">
        <v>293</v>
      </c>
      <c r="AC2573" s="447" t="s">
        <v>293</v>
      </c>
      <c r="AD2573" s="447" t="s">
        <v>293</v>
      </c>
      <c r="AE2573" s="447" t="s">
        <v>293</v>
      </c>
      <c r="AF2573" s="447" t="s">
        <v>293</v>
      </c>
      <c r="AG2573" s="447" t="s">
        <v>293</v>
      </c>
      <c r="AH2573" s="447" t="s">
        <v>293</v>
      </c>
      <c r="AI2573" s="447" t="s">
        <v>293</v>
      </c>
      <c r="AJ2573" s="447" t="s">
        <v>293</v>
      </c>
      <c r="AK2573" s="447" t="s">
        <v>293</v>
      </c>
      <c r="AL2573" s="447" t="s">
        <v>293</v>
      </c>
      <c r="AM2573" s="447" t="s">
        <v>293</v>
      </c>
      <c r="AN2573" s="447" t="s">
        <v>293</v>
      </c>
      <c r="AO2573" s="447" t="s">
        <v>293</v>
      </c>
      <c r="AP2573" s="447" t="s">
        <v>293</v>
      </c>
      <c r="AQ2573" s="447" t="s">
        <v>293</v>
      </c>
      <c r="AR2573" s="447" t="s">
        <v>293</v>
      </c>
      <c r="AS2573" s="447" t="s">
        <v>293</v>
      </c>
      <c r="AT2573" s="447" t="s">
        <v>293</v>
      </c>
      <c r="AU2573" s="447" t="s">
        <v>293</v>
      </c>
      <c r="AV2573" s="447" t="s">
        <v>293</v>
      </c>
      <c r="AW2573" s="447" t="s">
        <v>293</v>
      </c>
      <c r="AX2573" s="447" t="s">
        <v>293</v>
      </c>
    </row>
    <row r="2574" spans="1:50" x14ac:dyDescent="0.3">
      <c r="A2574" s="447">
        <v>704399</v>
      </c>
      <c r="B2574" s="447" t="s">
        <v>318</v>
      </c>
      <c r="C2574" s="447" t="s">
        <v>224</v>
      </c>
      <c r="D2574" s="447" t="s">
        <v>224</v>
      </c>
      <c r="E2574" s="447" t="s">
        <v>224</v>
      </c>
      <c r="F2574" s="447" t="s">
        <v>224</v>
      </c>
      <c r="G2574" s="447" t="s">
        <v>224</v>
      </c>
      <c r="H2574" s="447" t="s">
        <v>224</v>
      </c>
      <c r="I2574" s="447" t="s">
        <v>226</v>
      </c>
      <c r="J2574" s="447" t="s">
        <v>226</v>
      </c>
      <c r="K2574" s="447" t="s">
        <v>224</v>
      </c>
      <c r="L2574" s="447" t="s">
        <v>224</v>
      </c>
      <c r="M2574" s="447" t="s">
        <v>226</v>
      </c>
      <c r="N2574" s="447" t="s">
        <v>226</v>
      </c>
      <c r="O2574" s="447" t="s">
        <v>224</v>
      </c>
      <c r="P2574" s="447" t="s">
        <v>226</v>
      </c>
      <c r="Q2574" s="447" t="s">
        <v>226</v>
      </c>
      <c r="R2574" s="447" t="s">
        <v>225</v>
      </c>
      <c r="S2574" s="447" t="s">
        <v>224</v>
      </c>
      <c r="T2574" s="447" t="s">
        <v>226</v>
      </c>
      <c r="U2574" s="447" t="s">
        <v>226</v>
      </c>
      <c r="V2574" s="447" t="s">
        <v>224</v>
      </c>
      <c r="W2574" s="447" t="s">
        <v>226</v>
      </c>
      <c r="X2574" s="447" t="s">
        <v>224</v>
      </c>
      <c r="Y2574" s="447" t="s">
        <v>225</v>
      </c>
      <c r="Z2574" s="447" t="s">
        <v>224</v>
      </c>
      <c r="AA2574" s="447" t="s">
        <v>293</v>
      </c>
      <c r="AB2574" s="447" t="s">
        <v>293</v>
      </c>
      <c r="AC2574" s="447" t="s">
        <v>293</v>
      </c>
      <c r="AD2574" s="447" t="s">
        <v>293</v>
      </c>
      <c r="AE2574" s="447" t="s">
        <v>293</v>
      </c>
      <c r="AF2574" s="447" t="s">
        <v>293</v>
      </c>
      <c r="AG2574" s="447" t="s">
        <v>293</v>
      </c>
      <c r="AH2574" s="447" t="s">
        <v>293</v>
      </c>
      <c r="AI2574" s="447" t="s">
        <v>293</v>
      </c>
      <c r="AJ2574" s="447" t="s">
        <v>293</v>
      </c>
      <c r="AK2574" s="447" t="s">
        <v>293</v>
      </c>
      <c r="AL2574" s="447" t="s">
        <v>293</v>
      </c>
      <c r="AM2574" s="447" t="s">
        <v>293</v>
      </c>
      <c r="AN2574" s="447" t="s">
        <v>293</v>
      </c>
      <c r="AO2574" s="447" t="s">
        <v>293</v>
      </c>
      <c r="AP2574" s="447" t="s">
        <v>293</v>
      </c>
      <c r="AQ2574" s="447" t="s">
        <v>293</v>
      </c>
      <c r="AR2574" s="447" t="s">
        <v>293</v>
      </c>
      <c r="AS2574" s="447" t="s">
        <v>293</v>
      </c>
      <c r="AT2574" s="447" t="s">
        <v>293</v>
      </c>
      <c r="AU2574" s="447" t="s">
        <v>293</v>
      </c>
      <c r="AV2574" s="447" t="s">
        <v>293</v>
      </c>
      <c r="AW2574" s="447" t="s">
        <v>293</v>
      </c>
      <c r="AX2574" s="447" t="s">
        <v>293</v>
      </c>
    </row>
    <row r="2575" spans="1:50" x14ac:dyDescent="0.3">
      <c r="A2575" s="447">
        <v>704443</v>
      </c>
      <c r="B2575" s="447" t="s">
        <v>318</v>
      </c>
      <c r="C2575" s="447" t="s">
        <v>224</v>
      </c>
      <c r="D2575" s="447" t="s">
        <v>224</v>
      </c>
      <c r="E2575" s="447" t="s">
        <v>224</v>
      </c>
      <c r="F2575" s="447" t="s">
        <v>224</v>
      </c>
      <c r="G2575" s="447" t="s">
        <v>224</v>
      </c>
      <c r="H2575" s="447" t="s">
        <v>224</v>
      </c>
      <c r="I2575" s="447" t="s">
        <v>224</v>
      </c>
      <c r="J2575" s="447" t="s">
        <v>226</v>
      </c>
      <c r="K2575" s="447" t="s">
        <v>226</v>
      </c>
      <c r="L2575" s="447" t="s">
        <v>224</v>
      </c>
      <c r="M2575" s="447" t="s">
        <v>224</v>
      </c>
      <c r="N2575" s="447" t="s">
        <v>224</v>
      </c>
      <c r="O2575" s="447" t="s">
        <v>224</v>
      </c>
      <c r="P2575" s="447" t="s">
        <v>226</v>
      </c>
      <c r="Q2575" s="447" t="s">
        <v>226</v>
      </c>
      <c r="R2575" s="447" t="s">
        <v>224</v>
      </c>
      <c r="S2575" s="447" t="s">
        <v>224</v>
      </c>
      <c r="T2575" s="447" t="s">
        <v>224</v>
      </c>
      <c r="U2575" s="447" t="s">
        <v>224</v>
      </c>
      <c r="V2575" s="447" t="s">
        <v>226</v>
      </c>
      <c r="W2575" s="447" t="s">
        <v>226</v>
      </c>
      <c r="X2575" s="447" t="s">
        <v>224</v>
      </c>
      <c r="Y2575" s="447" t="s">
        <v>226</v>
      </c>
      <c r="Z2575" s="447" t="s">
        <v>224</v>
      </c>
      <c r="AA2575" s="447" t="s">
        <v>293</v>
      </c>
      <c r="AB2575" s="447" t="s">
        <v>293</v>
      </c>
      <c r="AC2575" s="447" t="s">
        <v>293</v>
      </c>
      <c r="AD2575" s="447" t="s">
        <v>293</v>
      </c>
      <c r="AE2575" s="447" t="s">
        <v>293</v>
      </c>
      <c r="AF2575" s="447" t="s">
        <v>293</v>
      </c>
      <c r="AG2575" s="447" t="s">
        <v>293</v>
      </c>
      <c r="AH2575" s="447" t="s">
        <v>293</v>
      </c>
      <c r="AI2575" s="447" t="s">
        <v>293</v>
      </c>
      <c r="AJ2575" s="447" t="s">
        <v>293</v>
      </c>
      <c r="AK2575" s="447" t="s">
        <v>293</v>
      </c>
      <c r="AL2575" s="447" t="s">
        <v>293</v>
      </c>
      <c r="AM2575" s="447" t="s">
        <v>293</v>
      </c>
      <c r="AN2575" s="447" t="s">
        <v>293</v>
      </c>
      <c r="AO2575" s="447" t="s">
        <v>293</v>
      </c>
      <c r="AP2575" s="447" t="s">
        <v>293</v>
      </c>
      <c r="AQ2575" s="447" t="s">
        <v>293</v>
      </c>
      <c r="AR2575" s="447" t="s">
        <v>293</v>
      </c>
      <c r="AS2575" s="447" t="s">
        <v>293</v>
      </c>
      <c r="AT2575" s="447" t="s">
        <v>293</v>
      </c>
      <c r="AU2575" s="447" t="s">
        <v>293</v>
      </c>
      <c r="AV2575" s="447" t="s">
        <v>293</v>
      </c>
      <c r="AW2575" s="447" t="s">
        <v>293</v>
      </c>
      <c r="AX2575" s="447" t="s">
        <v>293</v>
      </c>
    </row>
    <row r="2576" spans="1:50" x14ac:dyDescent="0.3">
      <c r="A2576" s="447">
        <v>704556</v>
      </c>
      <c r="B2576" s="447" t="s">
        <v>318</v>
      </c>
      <c r="C2576" s="447" t="s">
        <v>224</v>
      </c>
      <c r="D2576" s="447" t="s">
        <v>224</v>
      </c>
      <c r="E2576" s="447" t="s">
        <v>224</v>
      </c>
      <c r="F2576" s="447" t="s">
        <v>224</v>
      </c>
      <c r="G2576" s="447" t="s">
        <v>226</v>
      </c>
      <c r="H2576" s="447" t="s">
        <v>224</v>
      </c>
      <c r="I2576" s="447" t="s">
        <v>226</v>
      </c>
      <c r="J2576" s="447" t="s">
        <v>224</v>
      </c>
      <c r="K2576" s="447" t="s">
        <v>226</v>
      </c>
      <c r="L2576" s="447" t="s">
        <v>224</v>
      </c>
      <c r="M2576" s="447" t="s">
        <v>224</v>
      </c>
      <c r="N2576" s="447" t="s">
        <v>224</v>
      </c>
      <c r="O2576" s="447" t="s">
        <v>225</v>
      </c>
      <c r="P2576" s="447" t="s">
        <v>224</v>
      </c>
      <c r="Q2576" s="447" t="s">
        <v>224</v>
      </c>
      <c r="R2576" s="447" t="s">
        <v>224</v>
      </c>
      <c r="S2576" s="447" t="s">
        <v>226</v>
      </c>
      <c r="T2576" s="447" t="s">
        <v>226</v>
      </c>
      <c r="U2576" s="447" t="s">
        <v>226</v>
      </c>
      <c r="V2576" s="447" t="s">
        <v>226</v>
      </c>
      <c r="W2576" s="447" t="s">
        <v>225</v>
      </c>
      <c r="X2576" s="447" t="s">
        <v>224</v>
      </c>
      <c r="Y2576" s="447" t="s">
        <v>224</v>
      </c>
      <c r="Z2576" s="447" t="s">
        <v>224</v>
      </c>
      <c r="AA2576" s="447" t="s">
        <v>293</v>
      </c>
      <c r="AB2576" s="447" t="s">
        <v>293</v>
      </c>
      <c r="AC2576" s="447" t="s">
        <v>293</v>
      </c>
      <c r="AD2576" s="447" t="s">
        <v>293</v>
      </c>
      <c r="AE2576" s="447" t="s">
        <v>293</v>
      </c>
      <c r="AF2576" s="447" t="s">
        <v>293</v>
      </c>
      <c r="AG2576" s="447" t="s">
        <v>293</v>
      </c>
      <c r="AH2576" s="447" t="s">
        <v>293</v>
      </c>
      <c r="AI2576" s="447" t="s">
        <v>293</v>
      </c>
      <c r="AJ2576" s="447" t="s">
        <v>293</v>
      </c>
      <c r="AK2576" s="447" t="s">
        <v>293</v>
      </c>
      <c r="AL2576" s="447" t="s">
        <v>293</v>
      </c>
      <c r="AM2576" s="447" t="s">
        <v>293</v>
      </c>
      <c r="AN2576" s="447" t="s">
        <v>293</v>
      </c>
      <c r="AO2576" s="447" t="s">
        <v>293</v>
      </c>
      <c r="AP2576" s="447" t="s">
        <v>293</v>
      </c>
      <c r="AQ2576" s="447" t="s">
        <v>293</v>
      </c>
      <c r="AR2576" s="447" t="s">
        <v>293</v>
      </c>
      <c r="AS2576" s="447" t="s">
        <v>293</v>
      </c>
      <c r="AT2576" s="447" t="s">
        <v>293</v>
      </c>
      <c r="AU2576" s="447" t="s">
        <v>293</v>
      </c>
      <c r="AV2576" s="447" t="s">
        <v>293</v>
      </c>
      <c r="AW2576" s="447" t="s">
        <v>293</v>
      </c>
      <c r="AX2576" s="447" t="s">
        <v>293</v>
      </c>
    </row>
    <row r="2577" spans="1:50" x14ac:dyDescent="0.3">
      <c r="A2577" s="447">
        <v>704570</v>
      </c>
      <c r="B2577" s="447" t="s">
        <v>318</v>
      </c>
      <c r="C2577" s="447" t="s">
        <v>224</v>
      </c>
      <c r="D2577" s="447" t="s">
        <v>224</v>
      </c>
      <c r="E2577" s="447" t="s">
        <v>224</v>
      </c>
      <c r="F2577" s="447" t="s">
        <v>224</v>
      </c>
      <c r="G2577" s="447" t="s">
        <v>224</v>
      </c>
      <c r="H2577" s="447" t="s">
        <v>224</v>
      </c>
      <c r="I2577" s="447" t="s">
        <v>224</v>
      </c>
      <c r="J2577" s="447" t="s">
        <v>224</v>
      </c>
      <c r="K2577" s="447" t="s">
        <v>226</v>
      </c>
      <c r="L2577" s="447" t="s">
        <v>226</v>
      </c>
      <c r="M2577" s="447" t="s">
        <v>224</v>
      </c>
      <c r="N2577" s="447" t="s">
        <v>224</v>
      </c>
      <c r="O2577" s="447" t="s">
        <v>224</v>
      </c>
      <c r="P2577" s="447" t="s">
        <v>226</v>
      </c>
      <c r="Q2577" s="447" t="s">
        <v>224</v>
      </c>
      <c r="R2577" s="447" t="s">
        <v>226</v>
      </c>
      <c r="S2577" s="447" t="s">
        <v>225</v>
      </c>
      <c r="T2577" s="447" t="s">
        <v>224</v>
      </c>
      <c r="U2577" s="447" t="s">
        <v>224</v>
      </c>
      <c r="V2577" s="447" t="s">
        <v>224</v>
      </c>
      <c r="W2577" s="447" t="s">
        <v>226</v>
      </c>
      <c r="X2577" s="447" t="s">
        <v>225</v>
      </c>
      <c r="Y2577" s="447" t="s">
        <v>224</v>
      </c>
      <c r="Z2577" s="447" t="s">
        <v>224</v>
      </c>
      <c r="AA2577" s="447" t="s">
        <v>293</v>
      </c>
      <c r="AB2577" s="447" t="s">
        <v>293</v>
      </c>
      <c r="AC2577" s="447" t="s">
        <v>293</v>
      </c>
      <c r="AD2577" s="447" t="s">
        <v>293</v>
      </c>
      <c r="AE2577" s="447" t="s">
        <v>293</v>
      </c>
      <c r="AF2577" s="447" t="s">
        <v>293</v>
      </c>
      <c r="AG2577" s="447" t="s">
        <v>293</v>
      </c>
      <c r="AH2577" s="447" t="s">
        <v>293</v>
      </c>
      <c r="AI2577" s="447" t="s">
        <v>293</v>
      </c>
      <c r="AJ2577" s="447" t="s">
        <v>293</v>
      </c>
      <c r="AK2577" s="447" t="s">
        <v>293</v>
      </c>
      <c r="AL2577" s="447" t="s">
        <v>293</v>
      </c>
      <c r="AM2577" s="447" t="s">
        <v>293</v>
      </c>
      <c r="AN2577" s="447" t="s">
        <v>293</v>
      </c>
      <c r="AO2577" s="447" t="s">
        <v>293</v>
      </c>
      <c r="AP2577" s="447" t="s">
        <v>293</v>
      </c>
      <c r="AQ2577" s="447" t="s">
        <v>293</v>
      </c>
      <c r="AR2577" s="447" t="s">
        <v>293</v>
      </c>
      <c r="AS2577" s="447" t="s">
        <v>293</v>
      </c>
      <c r="AT2577" s="447" t="s">
        <v>293</v>
      </c>
      <c r="AU2577" s="447" t="s">
        <v>293</v>
      </c>
      <c r="AV2577" s="447" t="s">
        <v>293</v>
      </c>
      <c r="AW2577" s="447" t="s">
        <v>293</v>
      </c>
      <c r="AX2577" s="447" t="s">
        <v>293</v>
      </c>
    </row>
    <row r="2578" spans="1:50" x14ac:dyDescent="0.3">
      <c r="A2578" s="447">
        <v>704626</v>
      </c>
      <c r="B2578" s="447" t="s">
        <v>318</v>
      </c>
      <c r="C2578" s="447" t="s">
        <v>224</v>
      </c>
      <c r="D2578" s="447" t="s">
        <v>226</v>
      </c>
      <c r="E2578" s="447" t="s">
        <v>224</v>
      </c>
      <c r="F2578" s="447" t="s">
        <v>226</v>
      </c>
      <c r="G2578" s="447" t="s">
        <v>224</v>
      </c>
      <c r="H2578" s="447" t="s">
        <v>226</v>
      </c>
      <c r="I2578" s="447" t="s">
        <v>226</v>
      </c>
      <c r="J2578" s="447" t="s">
        <v>226</v>
      </c>
      <c r="K2578" s="447" t="s">
        <v>226</v>
      </c>
      <c r="L2578" s="447" t="s">
        <v>226</v>
      </c>
      <c r="M2578" s="447" t="s">
        <v>226</v>
      </c>
      <c r="N2578" s="447" t="s">
        <v>225</v>
      </c>
      <c r="O2578" s="447" t="s">
        <v>226</v>
      </c>
      <c r="P2578" s="447" t="s">
        <v>226</v>
      </c>
      <c r="Q2578" s="447" t="s">
        <v>226</v>
      </c>
      <c r="R2578" s="447" t="s">
        <v>226</v>
      </c>
      <c r="S2578" s="447" t="s">
        <v>226</v>
      </c>
      <c r="T2578" s="447" t="s">
        <v>225</v>
      </c>
      <c r="U2578" s="447" t="s">
        <v>226</v>
      </c>
      <c r="V2578" s="447" t="s">
        <v>226</v>
      </c>
      <c r="W2578" s="447" t="s">
        <v>226</v>
      </c>
      <c r="X2578" s="447" t="s">
        <v>226</v>
      </c>
      <c r="Y2578" s="447" t="s">
        <v>226</v>
      </c>
      <c r="Z2578" s="447" t="s">
        <v>225</v>
      </c>
      <c r="AA2578" s="447" t="s">
        <v>293</v>
      </c>
      <c r="AB2578" s="447" t="s">
        <v>293</v>
      </c>
      <c r="AC2578" s="447" t="s">
        <v>293</v>
      </c>
      <c r="AD2578" s="447" t="s">
        <v>293</v>
      </c>
      <c r="AE2578" s="447" t="s">
        <v>293</v>
      </c>
      <c r="AF2578" s="447" t="s">
        <v>293</v>
      </c>
      <c r="AG2578" s="447" t="s">
        <v>293</v>
      </c>
      <c r="AH2578" s="447" t="s">
        <v>293</v>
      </c>
      <c r="AI2578" s="447" t="s">
        <v>293</v>
      </c>
      <c r="AJ2578" s="447" t="s">
        <v>293</v>
      </c>
      <c r="AK2578" s="447" t="s">
        <v>293</v>
      </c>
      <c r="AL2578" s="447" t="s">
        <v>293</v>
      </c>
      <c r="AM2578" s="447" t="s">
        <v>293</v>
      </c>
      <c r="AN2578" s="447" t="s">
        <v>293</v>
      </c>
      <c r="AO2578" s="447" t="s">
        <v>293</v>
      </c>
      <c r="AP2578" s="447" t="s">
        <v>293</v>
      </c>
      <c r="AQ2578" s="447" t="s">
        <v>293</v>
      </c>
      <c r="AR2578" s="447" t="s">
        <v>293</v>
      </c>
      <c r="AS2578" s="447" t="s">
        <v>293</v>
      </c>
      <c r="AT2578" s="447" t="s">
        <v>293</v>
      </c>
      <c r="AU2578" s="447" t="s">
        <v>293</v>
      </c>
      <c r="AV2578" s="447" t="s">
        <v>293</v>
      </c>
      <c r="AW2578" s="447" t="s">
        <v>293</v>
      </c>
      <c r="AX2578" s="447" t="s">
        <v>293</v>
      </c>
    </row>
    <row r="2579" spans="1:50" x14ac:dyDescent="0.3">
      <c r="A2579" s="447">
        <v>704683</v>
      </c>
      <c r="B2579" s="447" t="s">
        <v>318</v>
      </c>
      <c r="C2579" s="447" t="s">
        <v>224</v>
      </c>
      <c r="D2579" s="447" t="s">
        <v>224</v>
      </c>
      <c r="E2579" s="447" t="s">
        <v>224</v>
      </c>
      <c r="F2579" s="447" t="s">
        <v>226</v>
      </c>
      <c r="G2579" s="447" t="s">
        <v>224</v>
      </c>
      <c r="H2579" s="447" t="s">
        <v>226</v>
      </c>
      <c r="I2579" s="447" t="s">
        <v>226</v>
      </c>
      <c r="J2579" s="447" t="s">
        <v>224</v>
      </c>
      <c r="K2579" s="447" t="s">
        <v>226</v>
      </c>
      <c r="L2579" s="447" t="s">
        <v>224</v>
      </c>
      <c r="M2579" s="447" t="s">
        <v>224</v>
      </c>
      <c r="N2579" s="447" t="s">
        <v>226</v>
      </c>
      <c r="O2579" s="447" t="s">
        <v>226</v>
      </c>
      <c r="P2579" s="447" t="s">
        <v>226</v>
      </c>
      <c r="Q2579" s="447" t="s">
        <v>224</v>
      </c>
      <c r="R2579" s="447" t="s">
        <v>224</v>
      </c>
      <c r="S2579" s="447" t="s">
        <v>224</v>
      </c>
      <c r="T2579" s="447" t="s">
        <v>224</v>
      </c>
      <c r="U2579" s="447" t="s">
        <v>226</v>
      </c>
      <c r="V2579" s="447" t="s">
        <v>226</v>
      </c>
      <c r="W2579" s="447" t="s">
        <v>225</v>
      </c>
      <c r="X2579" s="447" t="s">
        <v>226</v>
      </c>
      <c r="Y2579" s="447" t="s">
        <v>224</v>
      </c>
      <c r="Z2579" s="447" t="s">
        <v>226</v>
      </c>
      <c r="AA2579" s="447" t="s">
        <v>293</v>
      </c>
      <c r="AB2579" s="447" t="s">
        <v>293</v>
      </c>
      <c r="AC2579" s="447" t="s">
        <v>293</v>
      </c>
      <c r="AD2579" s="447" t="s">
        <v>293</v>
      </c>
      <c r="AE2579" s="447" t="s">
        <v>293</v>
      </c>
      <c r="AF2579" s="447" t="s">
        <v>293</v>
      </c>
      <c r="AG2579" s="447" t="s">
        <v>293</v>
      </c>
      <c r="AH2579" s="447" t="s">
        <v>293</v>
      </c>
      <c r="AI2579" s="447" t="s">
        <v>293</v>
      </c>
      <c r="AJ2579" s="447" t="s">
        <v>293</v>
      </c>
      <c r="AK2579" s="447" t="s">
        <v>293</v>
      </c>
      <c r="AL2579" s="447" t="s">
        <v>293</v>
      </c>
      <c r="AM2579" s="447" t="s">
        <v>293</v>
      </c>
      <c r="AN2579" s="447" t="s">
        <v>293</v>
      </c>
      <c r="AO2579" s="447" t="s">
        <v>293</v>
      </c>
      <c r="AP2579" s="447" t="s">
        <v>293</v>
      </c>
      <c r="AQ2579" s="447" t="s">
        <v>293</v>
      </c>
      <c r="AR2579" s="447" t="s">
        <v>293</v>
      </c>
      <c r="AS2579" s="447" t="s">
        <v>293</v>
      </c>
      <c r="AT2579" s="447" t="s">
        <v>293</v>
      </c>
      <c r="AU2579" s="447" t="s">
        <v>293</v>
      </c>
      <c r="AV2579" s="447" t="s">
        <v>293</v>
      </c>
      <c r="AW2579" s="447" t="s">
        <v>293</v>
      </c>
      <c r="AX2579" s="447" t="s">
        <v>293</v>
      </c>
    </row>
    <row r="2580" spans="1:50" x14ac:dyDescent="0.3">
      <c r="A2580" s="447">
        <v>704829</v>
      </c>
      <c r="B2580" s="447" t="s">
        <v>318</v>
      </c>
      <c r="C2580" s="447" t="s">
        <v>224</v>
      </c>
      <c r="D2580" s="447" t="s">
        <v>224</v>
      </c>
      <c r="E2580" s="447" t="s">
        <v>225</v>
      </c>
      <c r="F2580" s="447" t="s">
        <v>224</v>
      </c>
      <c r="G2580" s="447" t="s">
        <v>226</v>
      </c>
      <c r="H2580" s="447" t="s">
        <v>224</v>
      </c>
      <c r="I2580" s="447" t="s">
        <v>224</v>
      </c>
      <c r="J2580" s="447" t="s">
        <v>224</v>
      </c>
      <c r="K2580" s="447" t="s">
        <v>226</v>
      </c>
      <c r="L2580" s="447" t="s">
        <v>224</v>
      </c>
      <c r="M2580" s="447" t="s">
        <v>224</v>
      </c>
      <c r="N2580" s="447" t="s">
        <v>226</v>
      </c>
      <c r="O2580" s="447" t="s">
        <v>226</v>
      </c>
      <c r="P2580" s="447" t="s">
        <v>226</v>
      </c>
      <c r="Q2580" s="447" t="s">
        <v>226</v>
      </c>
      <c r="R2580" s="447" t="s">
        <v>225</v>
      </c>
      <c r="S2580" s="447" t="s">
        <v>225</v>
      </c>
      <c r="T2580" s="447" t="s">
        <v>226</v>
      </c>
      <c r="U2580" s="447" t="s">
        <v>225</v>
      </c>
      <c r="V2580" s="447" t="s">
        <v>226</v>
      </c>
      <c r="W2580" s="447" t="s">
        <v>225</v>
      </c>
      <c r="X2580" s="447" t="s">
        <v>225</v>
      </c>
      <c r="Y2580" s="447" t="s">
        <v>225</v>
      </c>
      <c r="Z2580" s="447" t="s">
        <v>226</v>
      </c>
      <c r="AA2580" s="447" t="s">
        <v>293</v>
      </c>
      <c r="AB2580" s="447" t="s">
        <v>293</v>
      </c>
      <c r="AC2580" s="447" t="s">
        <v>293</v>
      </c>
      <c r="AD2580" s="447" t="s">
        <v>293</v>
      </c>
      <c r="AE2580" s="447" t="s">
        <v>293</v>
      </c>
      <c r="AF2580" s="447" t="s">
        <v>293</v>
      </c>
      <c r="AG2580" s="447" t="s">
        <v>293</v>
      </c>
      <c r="AH2580" s="447" t="s">
        <v>293</v>
      </c>
      <c r="AI2580" s="447" t="s">
        <v>293</v>
      </c>
      <c r="AJ2580" s="447" t="s">
        <v>293</v>
      </c>
      <c r="AK2580" s="447" t="s">
        <v>293</v>
      </c>
      <c r="AL2580" s="447" t="s">
        <v>293</v>
      </c>
      <c r="AM2580" s="447" t="s">
        <v>293</v>
      </c>
      <c r="AN2580" s="447" t="s">
        <v>293</v>
      </c>
      <c r="AO2580" s="447" t="s">
        <v>293</v>
      </c>
      <c r="AP2580" s="447" t="s">
        <v>293</v>
      </c>
      <c r="AQ2580" s="447" t="s">
        <v>293</v>
      </c>
      <c r="AR2580" s="447" t="s">
        <v>293</v>
      </c>
      <c r="AS2580" s="447" t="s">
        <v>293</v>
      </c>
      <c r="AT2580" s="447" t="s">
        <v>293</v>
      </c>
      <c r="AU2580" s="447" t="s">
        <v>293</v>
      </c>
      <c r="AV2580" s="447" t="s">
        <v>293</v>
      </c>
      <c r="AW2580" s="447" t="s">
        <v>293</v>
      </c>
      <c r="AX2580" s="447" t="s">
        <v>293</v>
      </c>
    </row>
    <row r="2581" spans="1:50" x14ac:dyDescent="0.3">
      <c r="A2581" s="447">
        <v>704870</v>
      </c>
      <c r="B2581" s="447" t="s">
        <v>318</v>
      </c>
      <c r="C2581" s="447" t="s">
        <v>224</v>
      </c>
      <c r="D2581" s="447" t="s">
        <v>226</v>
      </c>
      <c r="E2581" s="447" t="s">
        <v>224</v>
      </c>
      <c r="F2581" s="447" t="s">
        <v>226</v>
      </c>
      <c r="G2581" s="447" t="s">
        <v>226</v>
      </c>
      <c r="H2581" s="447" t="s">
        <v>224</v>
      </c>
      <c r="I2581" s="447" t="s">
        <v>224</v>
      </c>
      <c r="J2581" s="447" t="s">
        <v>224</v>
      </c>
      <c r="K2581" s="447" t="s">
        <v>224</v>
      </c>
      <c r="L2581" s="447" t="s">
        <v>226</v>
      </c>
      <c r="M2581" s="447" t="s">
        <v>226</v>
      </c>
      <c r="N2581" s="447" t="s">
        <v>226</v>
      </c>
      <c r="O2581" s="447" t="s">
        <v>224</v>
      </c>
      <c r="P2581" s="447" t="s">
        <v>226</v>
      </c>
      <c r="Q2581" s="447" t="s">
        <v>226</v>
      </c>
      <c r="R2581" s="447" t="s">
        <v>224</v>
      </c>
      <c r="S2581" s="447" t="s">
        <v>224</v>
      </c>
      <c r="T2581" s="447" t="s">
        <v>226</v>
      </c>
      <c r="U2581" s="447" t="s">
        <v>226</v>
      </c>
      <c r="V2581" s="447" t="s">
        <v>226</v>
      </c>
      <c r="W2581" s="447" t="s">
        <v>224</v>
      </c>
      <c r="X2581" s="447" t="s">
        <v>226</v>
      </c>
      <c r="Y2581" s="447" t="s">
        <v>224</v>
      </c>
      <c r="Z2581" s="447" t="s">
        <v>224</v>
      </c>
      <c r="AA2581" s="447" t="s">
        <v>293</v>
      </c>
      <c r="AB2581" s="447" t="s">
        <v>293</v>
      </c>
      <c r="AC2581" s="447" t="s">
        <v>293</v>
      </c>
      <c r="AD2581" s="447" t="s">
        <v>293</v>
      </c>
      <c r="AE2581" s="447" t="s">
        <v>293</v>
      </c>
      <c r="AF2581" s="447" t="s">
        <v>293</v>
      </c>
      <c r="AG2581" s="447" t="s">
        <v>293</v>
      </c>
      <c r="AH2581" s="447" t="s">
        <v>293</v>
      </c>
      <c r="AI2581" s="447" t="s">
        <v>293</v>
      </c>
      <c r="AJ2581" s="447" t="s">
        <v>293</v>
      </c>
      <c r="AK2581" s="447" t="s">
        <v>293</v>
      </c>
      <c r="AL2581" s="447" t="s">
        <v>293</v>
      </c>
      <c r="AM2581" s="447" t="s">
        <v>293</v>
      </c>
      <c r="AN2581" s="447" t="s">
        <v>293</v>
      </c>
      <c r="AO2581" s="447" t="s">
        <v>293</v>
      </c>
      <c r="AP2581" s="447" t="s">
        <v>293</v>
      </c>
      <c r="AQ2581" s="447" t="s">
        <v>293</v>
      </c>
      <c r="AR2581" s="447" t="s">
        <v>293</v>
      </c>
      <c r="AS2581" s="447" t="s">
        <v>293</v>
      </c>
      <c r="AT2581" s="447" t="s">
        <v>293</v>
      </c>
      <c r="AU2581" s="447" t="s">
        <v>293</v>
      </c>
      <c r="AV2581" s="447" t="s">
        <v>293</v>
      </c>
      <c r="AW2581" s="447" t="s">
        <v>293</v>
      </c>
      <c r="AX2581" s="447" t="s">
        <v>293</v>
      </c>
    </row>
    <row r="2582" spans="1:50" x14ac:dyDescent="0.3">
      <c r="A2582" s="447">
        <v>704895</v>
      </c>
      <c r="B2582" s="447" t="s">
        <v>318</v>
      </c>
      <c r="C2582" s="447" t="s">
        <v>224</v>
      </c>
      <c r="D2582" s="447" t="s">
        <v>224</v>
      </c>
      <c r="E2582" s="447" t="s">
        <v>224</v>
      </c>
      <c r="F2582" s="447" t="s">
        <v>224</v>
      </c>
      <c r="G2582" s="447" t="s">
        <v>224</v>
      </c>
      <c r="H2582" s="447" t="s">
        <v>224</v>
      </c>
      <c r="I2582" s="447" t="s">
        <v>226</v>
      </c>
      <c r="J2582" s="447" t="s">
        <v>226</v>
      </c>
      <c r="K2582" s="447" t="s">
        <v>224</v>
      </c>
      <c r="L2582" s="447" t="s">
        <v>226</v>
      </c>
      <c r="M2582" s="447" t="s">
        <v>226</v>
      </c>
      <c r="N2582" s="447" t="s">
        <v>226</v>
      </c>
      <c r="O2582" s="447" t="s">
        <v>226</v>
      </c>
      <c r="P2582" s="447" t="s">
        <v>226</v>
      </c>
      <c r="Q2582" s="447" t="s">
        <v>226</v>
      </c>
      <c r="R2582" s="447" t="s">
        <v>224</v>
      </c>
      <c r="S2582" s="447" t="s">
        <v>226</v>
      </c>
      <c r="T2582" s="447" t="s">
        <v>224</v>
      </c>
      <c r="U2582" s="447" t="s">
        <v>226</v>
      </c>
      <c r="V2582" s="447" t="s">
        <v>226</v>
      </c>
      <c r="W2582" s="447" t="s">
        <v>226</v>
      </c>
      <c r="X2582" s="447" t="s">
        <v>226</v>
      </c>
      <c r="Y2582" s="447" t="s">
        <v>226</v>
      </c>
      <c r="Z2582" s="447" t="s">
        <v>226</v>
      </c>
      <c r="AA2582" s="447" t="s">
        <v>293</v>
      </c>
      <c r="AB2582" s="447" t="s">
        <v>293</v>
      </c>
      <c r="AC2582" s="447" t="s">
        <v>293</v>
      </c>
      <c r="AD2582" s="447" t="s">
        <v>293</v>
      </c>
      <c r="AE2582" s="447" t="s">
        <v>293</v>
      </c>
      <c r="AF2582" s="447" t="s">
        <v>293</v>
      </c>
      <c r="AG2582" s="447" t="s">
        <v>293</v>
      </c>
      <c r="AH2582" s="447" t="s">
        <v>293</v>
      </c>
      <c r="AI2582" s="447" t="s">
        <v>293</v>
      </c>
      <c r="AJ2582" s="447" t="s">
        <v>293</v>
      </c>
      <c r="AK2582" s="447" t="s">
        <v>293</v>
      </c>
      <c r="AL2582" s="447" t="s">
        <v>293</v>
      </c>
      <c r="AM2582" s="447" t="s">
        <v>293</v>
      </c>
      <c r="AN2582" s="447" t="s">
        <v>293</v>
      </c>
      <c r="AO2582" s="447" t="s">
        <v>293</v>
      </c>
      <c r="AP2582" s="447" t="s">
        <v>293</v>
      </c>
      <c r="AQ2582" s="447" t="s">
        <v>293</v>
      </c>
      <c r="AR2582" s="447" t="s">
        <v>293</v>
      </c>
      <c r="AS2582" s="447" t="s">
        <v>293</v>
      </c>
      <c r="AT2582" s="447" t="s">
        <v>293</v>
      </c>
      <c r="AU2582" s="447" t="s">
        <v>293</v>
      </c>
      <c r="AV2582" s="447" t="s">
        <v>293</v>
      </c>
      <c r="AW2582" s="447" t="s">
        <v>293</v>
      </c>
      <c r="AX2582" s="447" t="s">
        <v>293</v>
      </c>
    </row>
    <row r="2583" spans="1:50" x14ac:dyDescent="0.3">
      <c r="A2583" s="447">
        <v>704955</v>
      </c>
      <c r="B2583" s="447" t="s">
        <v>318</v>
      </c>
      <c r="C2583" s="447" t="s">
        <v>224</v>
      </c>
      <c r="D2583" s="447" t="s">
        <v>226</v>
      </c>
      <c r="E2583" s="447" t="s">
        <v>224</v>
      </c>
      <c r="F2583" s="447" t="s">
        <v>224</v>
      </c>
      <c r="G2583" s="447" t="s">
        <v>224</v>
      </c>
      <c r="H2583" s="447" t="s">
        <v>226</v>
      </c>
      <c r="I2583" s="447" t="s">
        <v>224</v>
      </c>
      <c r="J2583" s="447" t="s">
        <v>224</v>
      </c>
      <c r="K2583" s="447" t="s">
        <v>224</v>
      </c>
      <c r="L2583" s="447" t="s">
        <v>224</v>
      </c>
      <c r="M2583" s="447" t="s">
        <v>224</v>
      </c>
      <c r="N2583" s="447" t="s">
        <v>226</v>
      </c>
      <c r="O2583" s="447" t="s">
        <v>224</v>
      </c>
      <c r="P2583" s="447" t="s">
        <v>224</v>
      </c>
      <c r="Q2583" s="447" t="s">
        <v>226</v>
      </c>
      <c r="R2583" s="447" t="s">
        <v>226</v>
      </c>
      <c r="S2583" s="447" t="s">
        <v>224</v>
      </c>
      <c r="T2583" s="447" t="s">
        <v>226</v>
      </c>
      <c r="U2583" s="447" t="s">
        <v>226</v>
      </c>
      <c r="V2583" s="447" t="s">
        <v>226</v>
      </c>
      <c r="W2583" s="447" t="s">
        <v>224</v>
      </c>
      <c r="X2583" s="447" t="s">
        <v>226</v>
      </c>
      <c r="Y2583" s="447" t="s">
        <v>226</v>
      </c>
      <c r="Z2583" s="447" t="s">
        <v>224</v>
      </c>
      <c r="AA2583" s="447" t="s">
        <v>293</v>
      </c>
      <c r="AB2583" s="447" t="s">
        <v>293</v>
      </c>
      <c r="AC2583" s="447" t="s">
        <v>293</v>
      </c>
      <c r="AD2583" s="447" t="s">
        <v>293</v>
      </c>
      <c r="AE2583" s="447" t="s">
        <v>293</v>
      </c>
      <c r="AF2583" s="447" t="s">
        <v>293</v>
      </c>
      <c r="AG2583" s="447" t="s">
        <v>293</v>
      </c>
      <c r="AH2583" s="447" t="s">
        <v>293</v>
      </c>
      <c r="AI2583" s="447" t="s">
        <v>293</v>
      </c>
      <c r="AJ2583" s="447" t="s">
        <v>293</v>
      </c>
      <c r="AK2583" s="447" t="s">
        <v>293</v>
      </c>
      <c r="AL2583" s="447" t="s">
        <v>293</v>
      </c>
      <c r="AM2583" s="447" t="s">
        <v>293</v>
      </c>
      <c r="AN2583" s="447" t="s">
        <v>293</v>
      </c>
      <c r="AO2583" s="447" t="s">
        <v>293</v>
      </c>
      <c r="AP2583" s="447" t="s">
        <v>293</v>
      </c>
      <c r="AQ2583" s="447" t="s">
        <v>293</v>
      </c>
      <c r="AR2583" s="447" t="s">
        <v>293</v>
      </c>
      <c r="AS2583" s="447" t="s">
        <v>293</v>
      </c>
      <c r="AT2583" s="447" t="s">
        <v>293</v>
      </c>
      <c r="AU2583" s="447" t="s">
        <v>293</v>
      </c>
      <c r="AV2583" s="447" t="s">
        <v>293</v>
      </c>
      <c r="AW2583" s="447" t="s">
        <v>293</v>
      </c>
      <c r="AX2583" s="447" t="s">
        <v>293</v>
      </c>
    </row>
    <row r="2584" spans="1:50" x14ac:dyDescent="0.3">
      <c r="A2584" s="447">
        <v>704996</v>
      </c>
      <c r="B2584" s="447" t="s">
        <v>318</v>
      </c>
      <c r="C2584" s="447" t="s">
        <v>224</v>
      </c>
      <c r="D2584" s="447" t="s">
        <v>224</v>
      </c>
      <c r="E2584" s="447" t="s">
        <v>226</v>
      </c>
      <c r="F2584" s="447" t="s">
        <v>224</v>
      </c>
      <c r="G2584" s="447" t="s">
        <v>224</v>
      </c>
      <c r="H2584" s="447" t="s">
        <v>226</v>
      </c>
      <c r="I2584" s="447" t="s">
        <v>224</v>
      </c>
      <c r="J2584" s="447" t="s">
        <v>224</v>
      </c>
      <c r="K2584" s="447" t="s">
        <v>226</v>
      </c>
      <c r="L2584" s="447" t="s">
        <v>224</v>
      </c>
      <c r="M2584" s="447" t="s">
        <v>224</v>
      </c>
      <c r="N2584" s="447" t="s">
        <v>226</v>
      </c>
      <c r="O2584" s="447" t="s">
        <v>226</v>
      </c>
      <c r="P2584" s="447" t="s">
        <v>226</v>
      </c>
      <c r="Q2584" s="447" t="s">
        <v>226</v>
      </c>
      <c r="R2584" s="447" t="s">
        <v>226</v>
      </c>
      <c r="S2584" s="447" t="s">
        <v>226</v>
      </c>
      <c r="T2584" s="447" t="s">
        <v>226</v>
      </c>
      <c r="U2584" s="447" t="s">
        <v>225</v>
      </c>
      <c r="V2584" s="447" t="s">
        <v>225</v>
      </c>
      <c r="W2584" s="447" t="s">
        <v>226</v>
      </c>
      <c r="X2584" s="447" t="s">
        <v>225</v>
      </c>
      <c r="Y2584" s="447" t="s">
        <v>225</v>
      </c>
      <c r="Z2584" s="447" t="s">
        <v>226</v>
      </c>
      <c r="AA2584" s="447" t="s">
        <v>293</v>
      </c>
      <c r="AB2584" s="447" t="s">
        <v>293</v>
      </c>
      <c r="AC2584" s="447" t="s">
        <v>293</v>
      </c>
      <c r="AD2584" s="447" t="s">
        <v>293</v>
      </c>
      <c r="AE2584" s="447" t="s">
        <v>293</v>
      </c>
      <c r="AF2584" s="447" t="s">
        <v>293</v>
      </c>
      <c r="AG2584" s="447" t="s">
        <v>293</v>
      </c>
      <c r="AH2584" s="447" t="s">
        <v>293</v>
      </c>
      <c r="AI2584" s="447" t="s">
        <v>293</v>
      </c>
      <c r="AJ2584" s="447" t="s">
        <v>293</v>
      </c>
      <c r="AK2584" s="447" t="s">
        <v>293</v>
      </c>
      <c r="AL2584" s="447" t="s">
        <v>293</v>
      </c>
      <c r="AM2584" s="447" t="s">
        <v>293</v>
      </c>
      <c r="AN2584" s="447" t="s">
        <v>293</v>
      </c>
      <c r="AO2584" s="447" t="s">
        <v>293</v>
      </c>
      <c r="AP2584" s="447" t="s">
        <v>293</v>
      </c>
      <c r="AQ2584" s="447" t="s">
        <v>293</v>
      </c>
      <c r="AR2584" s="447" t="s">
        <v>293</v>
      </c>
      <c r="AS2584" s="447" t="s">
        <v>293</v>
      </c>
      <c r="AT2584" s="447" t="s">
        <v>293</v>
      </c>
      <c r="AU2584" s="447" t="s">
        <v>293</v>
      </c>
      <c r="AV2584" s="447" t="s">
        <v>293</v>
      </c>
      <c r="AW2584" s="447" t="s">
        <v>293</v>
      </c>
      <c r="AX2584" s="447" t="s">
        <v>293</v>
      </c>
    </row>
    <row r="2585" spans="1:50" x14ac:dyDescent="0.3">
      <c r="A2585" s="447">
        <v>705053</v>
      </c>
      <c r="B2585" s="447" t="s">
        <v>318</v>
      </c>
      <c r="C2585" s="447" t="s">
        <v>224</v>
      </c>
      <c r="D2585" s="447" t="s">
        <v>224</v>
      </c>
      <c r="E2585" s="447" t="s">
        <v>224</v>
      </c>
      <c r="F2585" s="447" t="s">
        <v>224</v>
      </c>
      <c r="G2585" s="447" t="s">
        <v>224</v>
      </c>
      <c r="H2585" s="447" t="s">
        <v>224</v>
      </c>
      <c r="I2585" s="447" t="s">
        <v>226</v>
      </c>
      <c r="J2585" s="447" t="s">
        <v>226</v>
      </c>
      <c r="K2585" s="447" t="s">
        <v>224</v>
      </c>
      <c r="L2585" s="447" t="s">
        <v>224</v>
      </c>
      <c r="M2585" s="447" t="s">
        <v>226</v>
      </c>
      <c r="N2585" s="447" t="s">
        <v>226</v>
      </c>
      <c r="O2585" s="447" t="s">
        <v>225</v>
      </c>
      <c r="P2585" s="447" t="s">
        <v>226</v>
      </c>
      <c r="Q2585" s="447" t="s">
        <v>224</v>
      </c>
      <c r="R2585" s="447" t="s">
        <v>226</v>
      </c>
      <c r="S2585" s="447" t="s">
        <v>224</v>
      </c>
      <c r="T2585" s="447" t="s">
        <v>225</v>
      </c>
      <c r="U2585" s="447" t="s">
        <v>224</v>
      </c>
      <c r="V2585" s="447" t="s">
        <v>224</v>
      </c>
      <c r="W2585" s="447" t="s">
        <v>224</v>
      </c>
      <c r="X2585" s="447" t="s">
        <v>224</v>
      </c>
      <c r="Y2585" s="447" t="s">
        <v>224</v>
      </c>
      <c r="Z2585" s="447" t="s">
        <v>224</v>
      </c>
      <c r="AA2585" s="447" t="s">
        <v>293</v>
      </c>
      <c r="AB2585" s="447" t="s">
        <v>293</v>
      </c>
      <c r="AC2585" s="447" t="s">
        <v>293</v>
      </c>
      <c r="AD2585" s="447" t="s">
        <v>293</v>
      </c>
      <c r="AE2585" s="447" t="s">
        <v>293</v>
      </c>
      <c r="AF2585" s="447" t="s">
        <v>293</v>
      </c>
      <c r="AG2585" s="447" t="s">
        <v>293</v>
      </c>
      <c r="AH2585" s="447" t="s">
        <v>293</v>
      </c>
      <c r="AI2585" s="447" t="s">
        <v>293</v>
      </c>
      <c r="AJ2585" s="447" t="s">
        <v>293</v>
      </c>
      <c r="AK2585" s="447" t="s">
        <v>293</v>
      </c>
      <c r="AL2585" s="447" t="s">
        <v>293</v>
      </c>
      <c r="AM2585" s="447" t="s">
        <v>293</v>
      </c>
      <c r="AN2585" s="447" t="s">
        <v>293</v>
      </c>
      <c r="AO2585" s="447" t="s">
        <v>293</v>
      </c>
      <c r="AP2585" s="447" t="s">
        <v>293</v>
      </c>
      <c r="AQ2585" s="447" t="s">
        <v>293</v>
      </c>
      <c r="AR2585" s="447" t="s">
        <v>293</v>
      </c>
      <c r="AS2585" s="447" t="s">
        <v>293</v>
      </c>
      <c r="AT2585" s="447" t="s">
        <v>293</v>
      </c>
      <c r="AU2585" s="447" t="s">
        <v>293</v>
      </c>
      <c r="AV2585" s="447" t="s">
        <v>293</v>
      </c>
      <c r="AW2585" s="447" t="s">
        <v>293</v>
      </c>
      <c r="AX2585" s="447" t="s">
        <v>293</v>
      </c>
    </row>
    <row r="2586" spans="1:50" x14ac:dyDescent="0.3">
      <c r="A2586" s="447">
        <v>705107</v>
      </c>
      <c r="B2586" s="447" t="s">
        <v>318</v>
      </c>
      <c r="C2586" s="447" t="s">
        <v>224</v>
      </c>
      <c r="D2586" s="447" t="s">
        <v>224</v>
      </c>
      <c r="E2586" s="447" t="s">
        <v>226</v>
      </c>
      <c r="F2586" s="447" t="s">
        <v>226</v>
      </c>
      <c r="G2586" s="447" t="s">
        <v>224</v>
      </c>
      <c r="H2586" s="447" t="s">
        <v>226</v>
      </c>
      <c r="I2586" s="447" t="s">
        <v>224</v>
      </c>
      <c r="J2586" s="447" t="s">
        <v>224</v>
      </c>
      <c r="K2586" s="447" t="s">
        <v>224</v>
      </c>
      <c r="L2586" s="447" t="s">
        <v>224</v>
      </c>
      <c r="M2586" s="447" t="s">
        <v>224</v>
      </c>
      <c r="N2586" s="447" t="s">
        <v>224</v>
      </c>
      <c r="O2586" s="447" t="s">
        <v>224</v>
      </c>
      <c r="P2586" s="447" t="s">
        <v>226</v>
      </c>
      <c r="Q2586" s="447" t="s">
        <v>224</v>
      </c>
      <c r="R2586" s="447" t="s">
        <v>224</v>
      </c>
      <c r="S2586" s="447" t="s">
        <v>226</v>
      </c>
      <c r="T2586" s="447" t="s">
        <v>225</v>
      </c>
      <c r="U2586" s="447" t="s">
        <v>225</v>
      </c>
      <c r="V2586" s="447" t="s">
        <v>225</v>
      </c>
      <c r="W2586" s="447" t="s">
        <v>225</v>
      </c>
      <c r="X2586" s="447" t="s">
        <v>225</v>
      </c>
      <c r="Y2586" s="447" t="s">
        <v>225</v>
      </c>
      <c r="Z2586" s="447" t="s">
        <v>225</v>
      </c>
      <c r="AA2586" s="447" t="s">
        <v>293</v>
      </c>
      <c r="AB2586" s="447" t="s">
        <v>293</v>
      </c>
      <c r="AC2586" s="447" t="s">
        <v>293</v>
      </c>
      <c r="AD2586" s="447" t="s">
        <v>293</v>
      </c>
      <c r="AE2586" s="447" t="s">
        <v>293</v>
      </c>
      <c r="AF2586" s="447" t="s">
        <v>293</v>
      </c>
      <c r="AG2586" s="447" t="s">
        <v>293</v>
      </c>
      <c r="AH2586" s="447" t="s">
        <v>293</v>
      </c>
      <c r="AI2586" s="447" t="s">
        <v>293</v>
      </c>
      <c r="AJ2586" s="447" t="s">
        <v>293</v>
      </c>
      <c r="AK2586" s="447" t="s">
        <v>293</v>
      </c>
      <c r="AL2586" s="447" t="s">
        <v>293</v>
      </c>
      <c r="AM2586" s="447" t="s">
        <v>293</v>
      </c>
      <c r="AN2586" s="447" t="s">
        <v>293</v>
      </c>
      <c r="AO2586" s="447" t="s">
        <v>293</v>
      </c>
      <c r="AP2586" s="447" t="s">
        <v>293</v>
      </c>
      <c r="AQ2586" s="447" t="s">
        <v>293</v>
      </c>
      <c r="AR2586" s="447" t="s">
        <v>293</v>
      </c>
      <c r="AS2586" s="447" t="s">
        <v>293</v>
      </c>
      <c r="AT2586" s="447" t="s">
        <v>293</v>
      </c>
      <c r="AU2586" s="447" t="s">
        <v>293</v>
      </c>
      <c r="AV2586" s="447" t="s">
        <v>293</v>
      </c>
      <c r="AW2586" s="447" t="s">
        <v>293</v>
      </c>
      <c r="AX2586" s="447" t="s">
        <v>293</v>
      </c>
    </row>
    <row r="2587" spans="1:50" x14ac:dyDescent="0.3">
      <c r="A2587" s="447">
        <v>705177</v>
      </c>
      <c r="B2587" s="447" t="s">
        <v>318</v>
      </c>
      <c r="C2587" s="447" t="s">
        <v>224</v>
      </c>
      <c r="D2587" s="447" t="s">
        <v>224</v>
      </c>
      <c r="E2587" s="447" t="s">
        <v>224</v>
      </c>
      <c r="F2587" s="447" t="s">
        <v>224</v>
      </c>
      <c r="G2587" s="447" t="s">
        <v>224</v>
      </c>
      <c r="H2587" s="447" t="s">
        <v>224</v>
      </c>
      <c r="I2587" s="447" t="s">
        <v>226</v>
      </c>
      <c r="J2587" s="447" t="s">
        <v>224</v>
      </c>
      <c r="K2587" s="447" t="s">
        <v>224</v>
      </c>
      <c r="L2587" s="447" t="s">
        <v>224</v>
      </c>
      <c r="M2587" s="447" t="s">
        <v>224</v>
      </c>
      <c r="N2587" s="447" t="s">
        <v>224</v>
      </c>
      <c r="O2587" s="447" t="s">
        <v>226</v>
      </c>
      <c r="P2587" s="447" t="s">
        <v>224</v>
      </c>
      <c r="Q2587" s="447" t="s">
        <v>224</v>
      </c>
      <c r="R2587" s="447" t="s">
        <v>224</v>
      </c>
      <c r="S2587" s="447" t="s">
        <v>226</v>
      </c>
      <c r="T2587" s="447" t="s">
        <v>226</v>
      </c>
      <c r="U2587" s="447" t="s">
        <v>224</v>
      </c>
      <c r="V2587" s="447" t="s">
        <v>224</v>
      </c>
      <c r="W2587" s="447" t="s">
        <v>224</v>
      </c>
      <c r="X2587" s="447" t="s">
        <v>224</v>
      </c>
      <c r="Y2587" s="447" t="s">
        <v>224</v>
      </c>
      <c r="Z2587" s="447" t="s">
        <v>224</v>
      </c>
      <c r="AA2587" s="447" t="s">
        <v>293</v>
      </c>
      <c r="AB2587" s="447" t="s">
        <v>293</v>
      </c>
      <c r="AC2587" s="447" t="s">
        <v>293</v>
      </c>
      <c r="AD2587" s="447" t="s">
        <v>293</v>
      </c>
      <c r="AE2587" s="447" t="s">
        <v>293</v>
      </c>
      <c r="AF2587" s="447" t="s">
        <v>293</v>
      </c>
      <c r="AG2587" s="447" t="s">
        <v>293</v>
      </c>
      <c r="AH2587" s="447" t="s">
        <v>293</v>
      </c>
      <c r="AI2587" s="447" t="s">
        <v>293</v>
      </c>
      <c r="AJ2587" s="447" t="s">
        <v>293</v>
      </c>
      <c r="AK2587" s="447" t="s">
        <v>293</v>
      </c>
      <c r="AL2587" s="447" t="s">
        <v>293</v>
      </c>
      <c r="AM2587" s="447" t="s">
        <v>293</v>
      </c>
      <c r="AN2587" s="447" t="s">
        <v>293</v>
      </c>
      <c r="AO2587" s="447" t="s">
        <v>293</v>
      </c>
      <c r="AP2587" s="447" t="s">
        <v>293</v>
      </c>
      <c r="AQ2587" s="447" t="s">
        <v>293</v>
      </c>
      <c r="AR2587" s="447" t="s">
        <v>293</v>
      </c>
      <c r="AS2587" s="447" t="s">
        <v>293</v>
      </c>
      <c r="AT2587" s="447" t="s">
        <v>293</v>
      </c>
      <c r="AU2587" s="447" t="s">
        <v>293</v>
      </c>
      <c r="AV2587" s="447" t="s">
        <v>293</v>
      </c>
      <c r="AW2587" s="447" t="s">
        <v>293</v>
      </c>
      <c r="AX2587" s="447" t="s">
        <v>293</v>
      </c>
    </row>
    <row r="2588" spans="1:50" x14ac:dyDescent="0.3">
      <c r="A2588" s="447">
        <v>705179</v>
      </c>
      <c r="B2588" s="447" t="s">
        <v>318</v>
      </c>
      <c r="C2588" s="447" t="s">
        <v>224</v>
      </c>
      <c r="D2588" s="447" t="s">
        <v>224</v>
      </c>
      <c r="E2588" s="447" t="s">
        <v>224</v>
      </c>
      <c r="F2588" s="447" t="s">
        <v>224</v>
      </c>
      <c r="G2588" s="447" t="s">
        <v>224</v>
      </c>
      <c r="H2588" s="447" t="s">
        <v>224</v>
      </c>
      <c r="I2588" s="447" t="s">
        <v>224</v>
      </c>
      <c r="J2588" s="447" t="s">
        <v>224</v>
      </c>
      <c r="K2588" s="447" t="s">
        <v>224</v>
      </c>
      <c r="L2588" s="447" t="s">
        <v>224</v>
      </c>
      <c r="M2588" s="447" t="s">
        <v>224</v>
      </c>
      <c r="N2588" s="447" t="s">
        <v>226</v>
      </c>
      <c r="O2588" s="447" t="s">
        <v>224</v>
      </c>
      <c r="P2588" s="447" t="s">
        <v>224</v>
      </c>
      <c r="Q2588" s="447" t="s">
        <v>224</v>
      </c>
      <c r="R2588" s="447" t="s">
        <v>226</v>
      </c>
      <c r="S2588" s="447" t="s">
        <v>226</v>
      </c>
      <c r="T2588" s="447" t="s">
        <v>224</v>
      </c>
      <c r="U2588" s="447" t="s">
        <v>225</v>
      </c>
      <c r="V2588" s="447" t="s">
        <v>226</v>
      </c>
      <c r="W2588" s="447" t="s">
        <v>225</v>
      </c>
      <c r="X2588" s="447" t="s">
        <v>225</v>
      </c>
      <c r="Y2588" s="447" t="s">
        <v>225</v>
      </c>
      <c r="Z2588" s="447" t="s">
        <v>224</v>
      </c>
      <c r="AA2588" s="447" t="s">
        <v>293</v>
      </c>
      <c r="AB2588" s="447" t="s">
        <v>293</v>
      </c>
      <c r="AC2588" s="447" t="s">
        <v>293</v>
      </c>
      <c r="AD2588" s="447" t="s">
        <v>293</v>
      </c>
      <c r="AE2588" s="447" t="s">
        <v>293</v>
      </c>
      <c r="AF2588" s="447" t="s">
        <v>293</v>
      </c>
      <c r="AG2588" s="447" t="s">
        <v>293</v>
      </c>
      <c r="AH2588" s="447" t="s">
        <v>293</v>
      </c>
      <c r="AI2588" s="447" t="s">
        <v>293</v>
      </c>
      <c r="AJ2588" s="447" t="s">
        <v>293</v>
      </c>
      <c r="AK2588" s="447" t="s">
        <v>293</v>
      </c>
      <c r="AL2588" s="447" t="s">
        <v>293</v>
      </c>
      <c r="AM2588" s="447" t="s">
        <v>293</v>
      </c>
      <c r="AN2588" s="447" t="s">
        <v>293</v>
      </c>
      <c r="AO2588" s="447" t="s">
        <v>293</v>
      </c>
      <c r="AP2588" s="447" t="s">
        <v>293</v>
      </c>
      <c r="AQ2588" s="447" t="s">
        <v>293</v>
      </c>
      <c r="AR2588" s="447" t="s">
        <v>293</v>
      </c>
      <c r="AS2588" s="447" t="s">
        <v>293</v>
      </c>
      <c r="AT2588" s="447" t="s">
        <v>293</v>
      </c>
      <c r="AU2588" s="447" t="s">
        <v>293</v>
      </c>
      <c r="AV2588" s="447" t="s">
        <v>293</v>
      </c>
      <c r="AW2588" s="447" t="s">
        <v>293</v>
      </c>
      <c r="AX2588" s="447" t="s">
        <v>293</v>
      </c>
    </row>
    <row r="2589" spans="1:50" x14ac:dyDescent="0.3">
      <c r="A2589" s="447">
        <v>705209</v>
      </c>
      <c r="B2589" s="447" t="s">
        <v>318</v>
      </c>
      <c r="C2589" s="447" t="s">
        <v>224</v>
      </c>
      <c r="D2589" s="447" t="s">
        <v>226</v>
      </c>
      <c r="E2589" s="447" t="s">
        <v>224</v>
      </c>
      <c r="F2589" s="447" t="s">
        <v>224</v>
      </c>
      <c r="G2589" s="447" t="s">
        <v>224</v>
      </c>
      <c r="H2589" s="447" t="s">
        <v>226</v>
      </c>
      <c r="I2589" s="447" t="s">
        <v>226</v>
      </c>
      <c r="J2589" s="447" t="s">
        <v>224</v>
      </c>
      <c r="K2589" s="447" t="s">
        <v>224</v>
      </c>
      <c r="L2589" s="447" t="s">
        <v>224</v>
      </c>
      <c r="M2589" s="447" t="s">
        <v>224</v>
      </c>
      <c r="N2589" s="447" t="s">
        <v>225</v>
      </c>
      <c r="O2589" s="447" t="s">
        <v>224</v>
      </c>
      <c r="P2589" s="447" t="s">
        <v>226</v>
      </c>
      <c r="Q2589" s="447" t="s">
        <v>226</v>
      </c>
      <c r="R2589" s="447" t="s">
        <v>224</v>
      </c>
      <c r="S2589" s="447" t="s">
        <v>224</v>
      </c>
      <c r="T2589" s="447" t="s">
        <v>225</v>
      </c>
      <c r="U2589" s="447" t="s">
        <v>224</v>
      </c>
      <c r="V2589" s="447" t="s">
        <v>224</v>
      </c>
      <c r="W2589" s="447" t="s">
        <v>226</v>
      </c>
      <c r="X2589" s="447" t="s">
        <v>226</v>
      </c>
      <c r="Y2589" s="447" t="s">
        <v>224</v>
      </c>
      <c r="Z2589" s="447" t="s">
        <v>226</v>
      </c>
      <c r="AA2589" s="447" t="s">
        <v>293</v>
      </c>
      <c r="AB2589" s="447" t="s">
        <v>293</v>
      </c>
      <c r="AC2589" s="447" t="s">
        <v>293</v>
      </c>
      <c r="AD2589" s="447" t="s">
        <v>293</v>
      </c>
      <c r="AE2589" s="447" t="s">
        <v>293</v>
      </c>
      <c r="AF2589" s="447" t="s">
        <v>293</v>
      </c>
      <c r="AG2589" s="447" t="s">
        <v>293</v>
      </c>
      <c r="AH2589" s="447" t="s">
        <v>293</v>
      </c>
      <c r="AI2589" s="447" t="s">
        <v>293</v>
      </c>
      <c r="AJ2589" s="447" t="s">
        <v>293</v>
      </c>
      <c r="AK2589" s="447" t="s">
        <v>293</v>
      </c>
      <c r="AL2589" s="447" t="s">
        <v>293</v>
      </c>
      <c r="AM2589" s="447" t="s">
        <v>293</v>
      </c>
      <c r="AN2589" s="447" t="s">
        <v>293</v>
      </c>
      <c r="AO2589" s="447" t="s">
        <v>293</v>
      </c>
      <c r="AP2589" s="447" t="s">
        <v>293</v>
      </c>
      <c r="AQ2589" s="447" t="s">
        <v>293</v>
      </c>
      <c r="AR2589" s="447" t="s">
        <v>293</v>
      </c>
      <c r="AS2589" s="447" t="s">
        <v>293</v>
      </c>
      <c r="AT2589" s="447" t="s">
        <v>293</v>
      </c>
      <c r="AU2589" s="447" t="s">
        <v>293</v>
      </c>
      <c r="AV2589" s="447" t="s">
        <v>293</v>
      </c>
      <c r="AW2589" s="447" t="s">
        <v>293</v>
      </c>
      <c r="AX2589" s="447" t="s">
        <v>293</v>
      </c>
    </row>
    <row r="2590" spans="1:50" x14ac:dyDescent="0.3">
      <c r="A2590" s="447">
        <v>705279</v>
      </c>
      <c r="B2590" s="447" t="s">
        <v>318</v>
      </c>
      <c r="C2590" s="447" t="s">
        <v>224</v>
      </c>
      <c r="D2590" s="447" t="s">
        <v>224</v>
      </c>
      <c r="E2590" s="447" t="s">
        <v>224</v>
      </c>
      <c r="F2590" s="447" t="s">
        <v>224</v>
      </c>
      <c r="G2590" s="447" t="s">
        <v>224</v>
      </c>
      <c r="H2590" s="447" t="s">
        <v>226</v>
      </c>
      <c r="I2590" s="447" t="s">
        <v>224</v>
      </c>
      <c r="J2590" s="447" t="s">
        <v>224</v>
      </c>
      <c r="K2590" s="447" t="s">
        <v>224</v>
      </c>
      <c r="L2590" s="447" t="s">
        <v>224</v>
      </c>
      <c r="M2590" s="447" t="s">
        <v>224</v>
      </c>
      <c r="N2590" s="447" t="s">
        <v>224</v>
      </c>
      <c r="O2590" s="447" t="s">
        <v>224</v>
      </c>
      <c r="P2590" s="447" t="s">
        <v>224</v>
      </c>
      <c r="Q2590" s="447" t="s">
        <v>224</v>
      </c>
      <c r="R2590" s="447" t="s">
        <v>224</v>
      </c>
      <c r="S2590" s="447" t="s">
        <v>225</v>
      </c>
      <c r="T2590" s="447" t="s">
        <v>224</v>
      </c>
      <c r="U2590" s="447" t="s">
        <v>225</v>
      </c>
      <c r="V2590" s="447" t="s">
        <v>225</v>
      </c>
      <c r="W2590" s="447" t="s">
        <v>225</v>
      </c>
      <c r="X2590" s="447" t="s">
        <v>226</v>
      </c>
      <c r="Y2590" s="447" t="s">
        <v>225</v>
      </c>
      <c r="Z2590" s="447" t="s">
        <v>224</v>
      </c>
      <c r="AA2590" s="447" t="s">
        <v>293</v>
      </c>
      <c r="AB2590" s="447" t="s">
        <v>293</v>
      </c>
      <c r="AC2590" s="447" t="s">
        <v>293</v>
      </c>
      <c r="AD2590" s="447" t="s">
        <v>293</v>
      </c>
      <c r="AE2590" s="447" t="s">
        <v>293</v>
      </c>
      <c r="AF2590" s="447" t="s">
        <v>293</v>
      </c>
      <c r="AG2590" s="447" t="s">
        <v>293</v>
      </c>
      <c r="AH2590" s="447" t="s">
        <v>293</v>
      </c>
      <c r="AI2590" s="447" t="s">
        <v>293</v>
      </c>
      <c r="AJ2590" s="447" t="s">
        <v>293</v>
      </c>
      <c r="AK2590" s="447" t="s">
        <v>293</v>
      </c>
      <c r="AL2590" s="447" t="s">
        <v>293</v>
      </c>
      <c r="AM2590" s="447" t="s">
        <v>293</v>
      </c>
      <c r="AN2590" s="447" t="s">
        <v>293</v>
      </c>
      <c r="AO2590" s="447" t="s">
        <v>293</v>
      </c>
      <c r="AP2590" s="447" t="s">
        <v>293</v>
      </c>
      <c r="AQ2590" s="447" t="s">
        <v>293</v>
      </c>
      <c r="AR2590" s="447" t="s">
        <v>293</v>
      </c>
      <c r="AS2590" s="447" t="s">
        <v>293</v>
      </c>
      <c r="AT2590" s="447" t="s">
        <v>293</v>
      </c>
      <c r="AU2590" s="447" t="s">
        <v>293</v>
      </c>
      <c r="AV2590" s="447" t="s">
        <v>293</v>
      </c>
      <c r="AW2590" s="447" t="s">
        <v>293</v>
      </c>
      <c r="AX2590" s="447" t="s">
        <v>293</v>
      </c>
    </row>
    <row r="2591" spans="1:50" x14ac:dyDescent="0.3">
      <c r="A2591" s="447">
        <v>705451</v>
      </c>
      <c r="B2591" s="447" t="s">
        <v>318</v>
      </c>
      <c r="C2591" s="447" t="s">
        <v>224</v>
      </c>
      <c r="D2591" s="447" t="s">
        <v>224</v>
      </c>
      <c r="E2591" s="447" t="s">
        <v>224</v>
      </c>
      <c r="F2591" s="447" t="s">
        <v>224</v>
      </c>
      <c r="G2591" s="447" t="s">
        <v>224</v>
      </c>
      <c r="H2591" s="447" t="s">
        <v>224</v>
      </c>
      <c r="I2591" s="447" t="s">
        <v>224</v>
      </c>
      <c r="J2591" s="447" t="s">
        <v>224</v>
      </c>
      <c r="K2591" s="447" t="s">
        <v>224</v>
      </c>
      <c r="L2591" s="447" t="s">
        <v>224</v>
      </c>
      <c r="M2591" s="447" t="s">
        <v>224</v>
      </c>
      <c r="N2591" s="447" t="s">
        <v>224</v>
      </c>
      <c r="O2591" s="447" t="s">
        <v>224</v>
      </c>
      <c r="P2591" s="447" t="s">
        <v>225</v>
      </c>
      <c r="Q2591" s="447" t="s">
        <v>224</v>
      </c>
      <c r="R2591" s="447" t="s">
        <v>225</v>
      </c>
      <c r="S2591" s="447" t="s">
        <v>225</v>
      </c>
      <c r="T2591" s="447" t="s">
        <v>225</v>
      </c>
      <c r="U2591" s="447" t="s">
        <v>225</v>
      </c>
      <c r="V2591" s="447" t="s">
        <v>226</v>
      </c>
      <c r="W2591" s="447" t="s">
        <v>225</v>
      </c>
      <c r="X2591" s="447" t="s">
        <v>225</v>
      </c>
      <c r="Y2591" s="447" t="s">
        <v>225</v>
      </c>
      <c r="Z2591" s="447" t="s">
        <v>225</v>
      </c>
      <c r="AA2591" s="447" t="s">
        <v>293</v>
      </c>
      <c r="AB2591" s="447" t="s">
        <v>293</v>
      </c>
      <c r="AC2591" s="447" t="s">
        <v>293</v>
      </c>
      <c r="AD2591" s="447" t="s">
        <v>293</v>
      </c>
      <c r="AE2591" s="447" t="s">
        <v>293</v>
      </c>
      <c r="AF2591" s="447" t="s">
        <v>293</v>
      </c>
      <c r="AG2591" s="447" t="s">
        <v>293</v>
      </c>
      <c r="AH2591" s="447" t="s">
        <v>293</v>
      </c>
      <c r="AI2591" s="447" t="s">
        <v>293</v>
      </c>
      <c r="AJ2591" s="447" t="s">
        <v>293</v>
      </c>
      <c r="AK2591" s="447" t="s">
        <v>293</v>
      </c>
      <c r="AL2591" s="447" t="s">
        <v>293</v>
      </c>
      <c r="AM2591" s="447" t="s">
        <v>293</v>
      </c>
      <c r="AN2591" s="447" t="s">
        <v>293</v>
      </c>
      <c r="AO2591" s="447" t="s">
        <v>293</v>
      </c>
      <c r="AP2591" s="447" t="s">
        <v>293</v>
      </c>
      <c r="AQ2591" s="447" t="s">
        <v>293</v>
      </c>
      <c r="AR2591" s="447" t="s">
        <v>293</v>
      </c>
      <c r="AS2591" s="447" t="s">
        <v>293</v>
      </c>
      <c r="AT2591" s="447" t="s">
        <v>293</v>
      </c>
      <c r="AU2591" s="447" t="s">
        <v>293</v>
      </c>
      <c r="AV2591" s="447" t="s">
        <v>293</v>
      </c>
      <c r="AW2591" s="447" t="s">
        <v>293</v>
      </c>
      <c r="AX2591" s="447" t="s">
        <v>293</v>
      </c>
    </row>
    <row r="2592" spans="1:50" x14ac:dyDescent="0.3">
      <c r="A2592" s="447">
        <v>705479</v>
      </c>
      <c r="B2592" s="447" t="s">
        <v>318</v>
      </c>
      <c r="C2592" s="447" t="s">
        <v>224</v>
      </c>
      <c r="D2592" s="447" t="s">
        <v>224</v>
      </c>
      <c r="E2592" s="447" t="s">
        <v>224</v>
      </c>
      <c r="F2592" s="447" t="s">
        <v>226</v>
      </c>
      <c r="G2592" s="447" t="s">
        <v>224</v>
      </c>
      <c r="H2592" s="447" t="s">
        <v>224</v>
      </c>
      <c r="I2592" s="447" t="s">
        <v>224</v>
      </c>
      <c r="J2592" s="447" t="s">
        <v>226</v>
      </c>
      <c r="K2592" s="447" t="s">
        <v>226</v>
      </c>
      <c r="L2592" s="447" t="s">
        <v>224</v>
      </c>
      <c r="M2592" s="447" t="s">
        <v>226</v>
      </c>
      <c r="N2592" s="447" t="s">
        <v>224</v>
      </c>
      <c r="O2592" s="447" t="s">
        <v>226</v>
      </c>
      <c r="P2592" s="447" t="s">
        <v>224</v>
      </c>
      <c r="Q2592" s="447" t="s">
        <v>224</v>
      </c>
      <c r="R2592" s="447" t="s">
        <v>225</v>
      </c>
      <c r="S2592" s="447" t="s">
        <v>225</v>
      </c>
      <c r="T2592" s="447" t="s">
        <v>226</v>
      </c>
      <c r="U2592" s="447" t="s">
        <v>225</v>
      </c>
      <c r="V2592" s="447" t="s">
        <v>225</v>
      </c>
      <c r="W2592" s="447" t="s">
        <v>225</v>
      </c>
      <c r="X2592" s="447" t="s">
        <v>225</v>
      </c>
      <c r="Y2592" s="447" t="s">
        <v>225</v>
      </c>
      <c r="Z2592" s="447" t="s">
        <v>225</v>
      </c>
      <c r="AA2592" s="447" t="s">
        <v>293</v>
      </c>
      <c r="AB2592" s="447" t="s">
        <v>293</v>
      </c>
      <c r="AC2592" s="447" t="s">
        <v>293</v>
      </c>
      <c r="AD2592" s="447" t="s">
        <v>293</v>
      </c>
      <c r="AE2592" s="447" t="s">
        <v>293</v>
      </c>
      <c r="AF2592" s="447" t="s">
        <v>293</v>
      </c>
      <c r="AG2592" s="447" t="s">
        <v>293</v>
      </c>
      <c r="AH2592" s="447" t="s">
        <v>293</v>
      </c>
      <c r="AI2592" s="447" t="s">
        <v>293</v>
      </c>
      <c r="AJ2592" s="447" t="s">
        <v>293</v>
      </c>
      <c r="AK2592" s="447" t="s">
        <v>293</v>
      </c>
      <c r="AL2592" s="447" t="s">
        <v>293</v>
      </c>
      <c r="AM2592" s="447" t="s">
        <v>293</v>
      </c>
      <c r="AN2592" s="447" t="s">
        <v>293</v>
      </c>
      <c r="AO2592" s="447" t="s">
        <v>293</v>
      </c>
      <c r="AP2592" s="447" t="s">
        <v>293</v>
      </c>
      <c r="AQ2592" s="447" t="s">
        <v>293</v>
      </c>
      <c r="AR2592" s="447" t="s">
        <v>293</v>
      </c>
      <c r="AS2592" s="447" t="s">
        <v>293</v>
      </c>
      <c r="AT2592" s="447" t="s">
        <v>293</v>
      </c>
      <c r="AU2592" s="447" t="s">
        <v>293</v>
      </c>
      <c r="AV2592" s="447" t="s">
        <v>293</v>
      </c>
      <c r="AW2592" s="447" t="s">
        <v>293</v>
      </c>
      <c r="AX2592" s="447" t="s">
        <v>293</v>
      </c>
    </row>
    <row r="2593" spans="1:50" x14ac:dyDescent="0.3">
      <c r="A2593" s="447">
        <v>705593</v>
      </c>
      <c r="B2593" s="447" t="s">
        <v>318</v>
      </c>
      <c r="C2593" s="447" t="s">
        <v>224</v>
      </c>
      <c r="D2593" s="447" t="s">
        <v>224</v>
      </c>
      <c r="E2593" s="447" t="s">
        <v>224</v>
      </c>
      <c r="F2593" s="447" t="s">
        <v>224</v>
      </c>
      <c r="G2593" s="447" t="s">
        <v>224</v>
      </c>
      <c r="H2593" s="447" t="s">
        <v>224</v>
      </c>
      <c r="I2593" s="447" t="s">
        <v>224</v>
      </c>
      <c r="J2593" s="447" t="s">
        <v>226</v>
      </c>
      <c r="K2593" s="447" t="s">
        <v>224</v>
      </c>
      <c r="L2593" s="447" t="s">
        <v>224</v>
      </c>
      <c r="M2593" s="447" t="s">
        <v>224</v>
      </c>
      <c r="N2593" s="447" t="s">
        <v>226</v>
      </c>
      <c r="O2593" s="447" t="s">
        <v>224</v>
      </c>
      <c r="P2593" s="447" t="s">
        <v>226</v>
      </c>
      <c r="Q2593" s="447" t="s">
        <v>224</v>
      </c>
      <c r="R2593" s="447" t="s">
        <v>226</v>
      </c>
      <c r="S2593" s="447" t="s">
        <v>224</v>
      </c>
      <c r="T2593" s="447" t="s">
        <v>224</v>
      </c>
      <c r="U2593" s="447" t="s">
        <v>226</v>
      </c>
      <c r="V2593" s="447" t="s">
        <v>224</v>
      </c>
      <c r="W2593" s="447" t="s">
        <v>225</v>
      </c>
      <c r="X2593" s="447" t="s">
        <v>225</v>
      </c>
      <c r="Y2593" s="447" t="s">
        <v>226</v>
      </c>
      <c r="Z2593" s="447" t="s">
        <v>224</v>
      </c>
      <c r="AA2593" s="447" t="s">
        <v>293</v>
      </c>
      <c r="AB2593" s="447" t="s">
        <v>293</v>
      </c>
      <c r="AC2593" s="447" t="s">
        <v>293</v>
      </c>
      <c r="AD2593" s="447" t="s">
        <v>293</v>
      </c>
      <c r="AE2593" s="447" t="s">
        <v>293</v>
      </c>
      <c r="AF2593" s="447" t="s">
        <v>293</v>
      </c>
      <c r="AG2593" s="447" t="s">
        <v>293</v>
      </c>
      <c r="AH2593" s="447" t="s">
        <v>293</v>
      </c>
      <c r="AI2593" s="447" t="s">
        <v>293</v>
      </c>
      <c r="AJ2593" s="447" t="s">
        <v>293</v>
      </c>
      <c r="AK2593" s="447" t="s">
        <v>293</v>
      </c>
      <c r="AL2593" s="447" t="s">
        <v>293</v>
      </c>
      <c r="AM2593" s="447" t="s">
        <v>293</v>
      </c>
      <c r="AN2593" s="447" t="s">
        <v>293</v>
      </c>
      <c r="AO2593" s="447" t="s">
        <v>293</v>
      </c>
      <c r="AP2593" s="447" t="s">
        <v>293</v>
      </c>
      <c r="AQ2593" s="447" t="s">
        <v>293</v>
      </c>
      <c r="AR2593" s="447" t="s">
        <v>293</v>
      </c>
      <c r="AS2593" s="447" t="s">
        <v>293</v>
      </c>
      <c r="AT2593" s="447" t="s">
        <v>293</v>
      </c>
      <c r="AU2593" s="447" t="s">
        <v>293</v>
      </c>
      <c r="AV2593" s="447" t="s">
        <v>293</v>
      </c>
      <c r="AW2593" s="447" t="s">
        <v>293</v>
      </c>
      <c r="AX2593" s="447" t="s">
        <v>293</v>
      </c>
    </row>
    <row r="2594" spans="1:50" x14ac:dyDescent="0.3">
      <c r="A2594" s="447">
        <v>705660</v>
      </c>
      <c r="B2594" s="447" t="s">
        <v>318</v>
      </c>
      <c r="C2594" s="447" t="s">
        <v>224</v>
      </c>
      <c r="D2594" s="447" t="s">
        <v>224</v>
      </c>
      <c r="E2594" s="447" t="s">
        <v>224</v>
      </c>
      <c r="F2594" s="447" t="s">
        <v>226</v>
      </c>
      <c r="G2594" s="447" t="s">
        <v>224</v>
      </c>
      <c r="H2594" s="447" t="s">
        <v>224</v>
      </c>
      <c r="I2594" s="447" t="s">
        <v>224</v>
      </c>
      <c r="J2594" s="447" t="s">
        <v>226</v>
      </c>
      <c r="K2594" s="447" t="s">
        <v>226</v>
      </c>
      <c r="L2594" s="447" t="s">
        <v>224</v>
      </c>
      <c r="M2594" s="447" t="s">
        <v>226</v>
      </c>
      <c r="N2594" s="447" t="s">
        <v>226</v>
      </c>
      <c r="O2594" s="447" t="s">
        <v>226</v>
      </c>
      <c r="P2594" s="447" t="s">
        <v>226</v>
      </c>
      <c r="Q2594" s="447" t="s">
        <v>226</v>
      </c>
      <c r="R2594" s="447" t="s">
        <v>224</v>
      </c>
      <c r="S2594" s="447" t="s">
        <v>226</v>
      </c>
      <c r="T2594" s="447" t="s">
        <v>224</v>
      </c>
      <c r="U2594" s="447" t="s">
        <v>226</v>
      </c>
      <c r="V2594" s="447" t="s">
        <v>226</v>
      </c>
      <c r="W2594" s="447" t="s">
        <v>225</v>
      </c>
      <c r="X2594" s="447" t="s">
        <v>226</v>
      </c>
      <c r="Y2594" s="447" t="s">
        <v>226</v>
      </c>
      <c r="Z2594" s="447" t="s">
        <v>226</v>
      </c>
      <c r="AA2594" s="447" t="s">
        <v>293</v>
      </c>
      <c r="AB2594" s="447" t="s">
        <v>293</v>
      </c>
      <c r="AC2594" s="447" t="s">
        <v>293</v>
      </c>
      <c r="AD2594" s="447" t="s">
        <v>293</v>
      </c>
      <c r="AE2594" s="447" t="s">
        <v>293</v>
      </c>
      <c r="AF2594" s="447" t="s">
        <v>293</v>
      </c>
      <c r="AG2594" s="447" t="s">
        <v>293</v>
      </c>
      <c r="AH2594" s="447" t="s">
        <v>293</v>
      </c>
      <c r="AI2594" s="447" t="s">
        <v>293</v>
      </c>
      <c r="AJ2594" s="447" t="s">
        <v>293</v>
      </c>
      <c r="AK2594" s="447" t="s">
        <v>293</v>
      </c>
      <c r="AL2594" s="447" t="s">
        <v>293</v>
      </c>
      <c r="AM2594" s="447" t="s">
        <v>293</v>
      </c>
      <c r="AN2594" s="447" t="s">
        <v>293</v>
      </c>
      <c r="AO2594" s="447" t="s">
        <v>293</v>
      </c>
      <c r="AP2594" s="447" t="s">
        <v>293</v>
      </c>
      <c r="AQ2594" s="447" t="s">
        <v>293</v>
      </c>
      <c r="AR2594" s="447" t="s">
        <v>293</v>
      </c>
      <c r="AS2594" s="447" t="s">
        <v>293</v>
      </c>
      <c r="AT2594" s="447" t="s">
        <v>293</v>
      </c>
      <c r="AU2594" s="447" t="s">
        <v>293</v>
      </c>
      <c r="AV2594" s="447" t="s">
        <v>293</v>
      </c>
      <c r="AW2594" s="447" t="s">
        <v>293</v>
      </c>
      <c r="AX2594" s="447" t="s">
        <v>293</v>
      </c>
    </row>
    <row r="2595" spans="1:50" x14ac:dyDescent="0.3">
      <c r="A2595" s="447">
        <v>705732</v>
      </c>
      <c r="B2595" s="447" t="s">
        <v>318</v>
      </c>
      <c r="C2595" s="447" t="s">
        <v>224</v>
      </c>
      <c r="D2595" s="447" t="s">
        <v>224</v>
      </c>
      <c r="E2595" s="447" t="s">
        <v>224</v>
      </c>
      <c r="F2595" s="447" t="s">
        <v>224</v>
      </c>
      <c r="G2595" s="447" t="s">
        <v>224</v>
      </c>
      <c r="H2595" s="447" t="s">
        <v>224</v>
      </c>
      <c r="I2595" s="447" t="s">
        <v>224</v>
      </c>
      <c r="J2595" s="447" t="s">
        <v>224</v>
      </c>
      <c r="K2595" s="447" t="s">
        <v>224</v>
      </c>
      <c r="L2595" s="447" t="s">
        <v>224</v>
      </c>
      <c r="M2595" s="447" t="s">
        <v>226</v>
      </c>
      <c r="N2595" s="447" t="s">
        <v>224</v>
      </c>
      <c r="O2595" s="447" t="s">
        <v>226</v>
      </c>
      <c r="P2595" s="447" t="s">
        <v>226</v>
      </c>
      <c r="Q2595" s="447" t="s">
        <v>224</v>
      </c>
      <c r="R2595" s="447" t="s">
        <v>224</v>
      </c>
      <c r="S2595" s="447" t="s">
        <v>224</v>
      </c>
      <c r="T2595" s="447" t="s">
        <v>226</v>
      </c>
      <c r="U2595" s="447" t="s">
        <v>225</v>
      </c>
      <c r="V2595" s="447" t="s">
        <v>226</v>
      </c>
      <c r="W2595" s="447" t="s">
        <v>226</v>
      </c>
      <c r="X2595" s="447" t="s">
        <v>226</v>
      </c>
      <c r="Y2595" s="447" t="s">
        <v>226</v>
      </c>
      <c r="Z2595" s="447" t="s">
        <v>226</v>
      </c>
      <c r="AA2595" s="447" t="s">
        <v>293</v>
      </c>
      <c r="AB2595" s="447" t="s">
        <v>293</v>
      </c>
      <c r="AC2595" s="447" t="s">
        <v>293</v>
      </c>
      <c r="AD2595" s="447" t="s">
        <v>293</v>
      </c>
      <c r="AE2595" s="447" t="s">
        <v>293</v>
      </c>
      <c r="AF2595" s="447" t="s">
        <v>293</v>
      </c>
      <c r="AG2595" s="447" t="s">
        <v>293</v>
      </c>
      <c r="AH2595" s="447" t="s">
        <v>293</v>
      </c>
      <c r="AI2595" s="447" t="s">
        <v>293</v>
      </c>
      <c r="AJ2595" s="447" t="s">
        <v>293</v>
      </c>
      <c r="AK2595" s="447" t="s">
        <v>293</v>
      </c>
      <c r="AL2595" s="447" t="s">
        <v>293</v>
      </c>
      <c r="AM2595" s="447" t="s">
        <v>293</v>
      </c>
      <c r="AN2595" s="447" t="s">
        <v>293</v>
      </c>
      <c r="AO2595" s="447" t="s">
        <v>293</v>
      </c>
      <c r="AP2595" s="447" t="s">
        <v>293</v>
      </c>
      <c r="AQ2595" s="447" t="s">
        <v>293</v>
      </c>
      <c r="AR2595" s="447" t="s">
        <v>293</v>
      </c>
      <c r="AS2595" s="447" t="s">
        <v>293</v>
      </c>
      <c r="AT2595" s="447" t="s">
        <v>293</v>
      </c>
      <c r="AU2595" s="447" t="s">
        <v>293</v>
      </c>
      <c r="AV2595" s="447" t="s">
        <v>293</v>
      </c>
      <c r="AW2595" s="447" t="s">
        <v>293</v>
      </c>
      <c r="AX2595" s="447" t="s">
        <v>293</v>
      </c>
    </row>
    <row r="2596" spans="1:50" x14ac:dyDescent="0.3">
      <c r="A2596" s="447">
        <v>705749</v>
      </c>
      <c r="B2596" s="447" t="s">
        <v>318</v>
      </c>
      <c r="C2596" s="447" t="s">
        <v>224</v>
      </c>
      <c r="D2596" s="447" t="s">
        <v>226</v>
      </c>
      <c r="E2596" s="447" t="s">
        <v>224</v>
      </c>
      <c r="F2596" s="447" t="s">
        <v>226</v>
      </c>
      <c r="G2596" s="447" t="s">
        <v>224</v>
      </c>
      <c r="H2596" s="447" t="s">
        <v>226</v>
      </c>
      <c r="I2596" s="447" t="s">
        <v>226</v>
      </c>
      <c r="J2596" s="447" t="s">
        <v>226</v>
      </c>
      <c r="K2596" s="447" t="s">
        <v>226</v>
      </c>
      <c r="L2596" s="447" t="s">
        <v>226</v>
      </c>
      <c r="M2596" s="447" t="s">
        <v>224</v>
      </c>
      <c r="N2596" s="447" t="s">
        <v>226</v>
      </c>
      <c r="O2596" s="447" t="s">
        <v>224</v>
      </c>
      <c r="P2596" s="447" t="s">
        <v>226</v>
      </c>
      <c r="Q2596" s="447" t="s">
        <v>224</v>
      </c>
      <c r="R2596" s="447" t="s">
        <v>226</v>
      </c>
      <c r="S2596" s="447" t="s">
        <v>226</v>
      </c>
      <c r="T2596" s="447" t="s">
        <v>226</v>
      </c>
      <c r="U2596" s="447" t="s">
        <v>226</v>
      </c>
      <c r="V2596" s="447" t="s">
        <v>226</v>
      </c>
      <c r="W2596" s="447" t="s">
        <v>226</v>
      </c>
      <c r="X2596" s="447" t="s">
        <v>224</v>
      </c>
      <c r="Y2596" s="447" t="s">
        <v>224</v>
      </c>
      <c r="Z2596" s="447" t="s">
        <v>224</v>
      </c>
      <c r="AA2596" s="447" t="s">
        <v>293</v>
      </c>
      <c r="AB2596" s="447" t="s">
        <v>293</v>
      </c>
      <c r="AC2596" s="447" t="s">
        <v>293</v>
      </c>
      <c r="AD2596" s="447" t="s">
        <v>293</v>
      </c>
      <c r="AE2596" s="447" t="s">
        <v>293</v>
      </c>
      <c r="AF2596" s="447" t="s">
        <v>293</v>
      </c>
      <c r="AG2596" s="447" t="s">
        <v>293</v>
      </c>
      <c r="AH2596" s="447" t="s">
        <v>293</v>
      </c>
      <c r="AI2596" s="447" t="s">
        <v>293</v>
      </c>
      <c r="AJ2596" s="447" t="s">
        <v>293</v>
      </c>
      <c r="AK2596" s="447" t="s">
        <v>293</v>
      </c>
      <c r="AL2596" s="447" t="s">
        <v>293</v>
      </c>
      <c r="AM2596" s="447" t="s">
        <v>293</v>
      </c>
      <c r="AN2596" s="447" t="s">
        <v>293</v>
      </c>
      <c r="AO2596" s="447" t="s">
        <v>293</v>
      </c>
      <c r="AP2596" s="447" t="s">
        <v>293</v>
      </c>
      <c r="AQ2596" s="447" t="s">
        <v>293</v>
      </c>
      <c r="AR2596" s="447" t="s">
        <v>293</v>
      </c>
      <c r="AS2596" s="447" t="s">
        <v>293</v>
      </c>
      <c r="AT2596" s="447" t="s">
        <v>293</v>
      </c>
      <c r="AU2596" s="447" t="s">
        <v>293</v>
      </c>
      <c r="AV2596" s="447" t="s">
        <v>293</v>
      </c>
      <c r="AW2596" s="447" t="s">
        <v>293</v>
      </c>
      <c r="AX2596" s="447" t="s">
        <v>293</v>
      </c>
    </row>
    <row r="2597" spans="1:50" x14ac:dyDescent="0.3">
      <c r="A2597" s="447">
        <v>705795</v>
      </c>
      <c r="B2597" s="447" t="s">
        <v>318</v>
      </c>
      <c r="C2597" s="447" t="s">
        <v>224</v>
      </c>
      <c r="D2597" s="447" t="s">
        <v>224</v>
      </c>
      <c r="E2597" s="447" t="s">
        <v>226</v>
      </c>
      <c r="F2597" s="447" t="s">
        <v>224</v>
      </c>
      <c r="G2597" s="447" t="s">
        <v>224</v>
      </c>
      <c r="H2597" s="447" t="s">
        <v>224</v>
      </c>
      <c r="I2597" s="447" t="s">
        <v>226</v>
      </c>
      <c r="J2597" s="447" t="s">
        <v>226</v>
      </c>
      <c r="K2597" s="447" t="s">
        <v>226</v>
      </c>
      <c r="L2597" s="447" t="s">
        <v>226</v>
      </c>
      <c r="M2597" s="447" t="s">
        <v>226</v>
      </c>
      <c r="N2597" s="447" t="s">
        <v>225</v>
      </c>
      <c r="O2597" s="447" t="s">
        <v>225</v>
      </c>
      <c r="P2597" s="447" t="s">
        <v>226</v>
      </c>
      <c r="Q2597" s="447" t="s">
        <v>225</v>
      </c>
      <c r="R2597" s="447" t="s">
        <v>225</v>
      </c>
      <c r="S2597" s="447" t="s">
        <v>225</v>
      </c>
      <c r="T2597" s="447" t="s">
        <v>225</v>
      </c>
      <c r="U2597" s="447" t="s">
        <v>225</v>
      </c>
      <c r="V2597" s="447" t="s">
        <v>226</v>
      </c>
      <c r="W2597" s="447" t="s">
        <v>225</v>
      </c>
      <c r="X2597" s="447" t="s">
        <v>225</v>
      </c>
      <c r="Y2597" s="447" t="s">
        <v>225</v>
      </c>
      <c r="Z2597" s="447" t="s">
        <v>225</v>
      </c>
      <c r="AA2597" s="447" t="s">
        <v>293</v>
      </c>
      <c r="AB2597" s="447" t="s">
        <v>293</v>
      </c>
      <c r="AC2597" s="447" t="s">
        <v>293</v>
      </c>
      <c r="AD2597" s="447" t="s">
        <v>293</v>
      </c>
      <c r="AE2597" s="447" t="s">
        <v>293</v>
      </c>
      <c r="AF2597" s="447" t="s">
        <v>293</v>
      </c>
      <c r="AG2597" s="447" t="s">
        <v>293</v>
      </c>
      <c r="AH2597" s="447" t="s">
        <v>293</v>
      </c>
      <c r="AI2597" s="447" t="s">
        <v>293</v>
      </c>
      <c r="AJ2597" s="447" t="s">
        <v>293</v>
      </c>
      <c r="AK2597" s="447" t="s">
        <v>293</v>
      </c>
      <c r="AL2597" s="447" t="s">
        <v>293</v>
      </c>
      <c r="AM2597" s="447" t="s">
        <v>293</v>
      </c>
      <c r="AN2597" s="447" t="s">
        <v>293</v>
      </c>
      <c r="AO2597" s="447" t="s">
        <v>293</v>
      </c>
      <c r="AP2597" s="447" t="s">
        <v>293</v>
      </c>
      <c r="AQ2597" s="447" t="s">
        <v>293</v>
      </c>
      <c r="AR2597" s="447" t="s">
        <v>293</v>
      </c>
      <c r="AS2597" s="447" t="s">
        <v>293</v>
      </c>
      <c r="AT2597" s="447" t="s">
        <v>293</v>
      </c>
      <c r="AU2597" s="447" t="s">
        <v>293</v>
      </c>
      <c r="AV2597" s="447" t="s">
        <v>293</v>
      </c>
      <c r="AW2597" s="447" t="s">
        <v>293</v>
      </c>
      <c r="AX2597" s="447" t="s">
        <v>293</v>
      </c>
    </row>
    <row r="2598" spans="1:50" x14ac:dyDescent="0.3">
      <c r="A2598" s="447">
        <v>705817</v>
      </c>
      <c r="B2598" s="447" t="s">
        <v>318</v>
      </c>
      <c r="C2598" s="447" t="s">
        <v>224</v>
      </c>
      <c r="D2598" s="447" t="s">
        <v>226</v>
      </c>
      <c r="E2598" s="447" t="s">
        <v>226</v>
      </c>
      <c r="F2598" s="447" t="s">
        <v>224</v>
      </c>
      <c r="G2598" s="447" t="s">
        <v>224</v>
      </c>
      <c r="H2598" s="447" t="s">
        <v>226</v>
      </c>
      <c r="I2598" s="447" t="s">
        <v>224</v>
      </c>
      <c r="J2598" s="447" t="s">
        <v>226</v>
      </c>
      <c r="K2598" s="447" t="s">
        <v>225</v>
      </c>
      <c r="L2598" s="447" t="s">
        <v>226</v>
      </c>
      <c r="M2598" s="447" t="s">
        <v>225</v>
      </c>
      <c r="N2598" s="447" t="s">
        <v>226</v>
      </c>
      <c r="O2598" s="447" t="s">
        <v>225</v>
      </c>
      <c r="P2598" s="447" t="s">
        <v>226</v>
      </c>
      <c r="Q2598" s="447" t="s">
        <v>226</v>
      </c>
      <c r="R2598" s="447" t="s">
        <v>225</v>
      </c>
      <c r="S2598" s="447" t="s">
        <v>224</v>
      </c>
      <c r="T2598" s="447" t="s">
        <v>226</v>
      </c>
      <c r="U2598" s="447" t="s">
        <v>225</v>
      </c>
      <c r="V2598" s="447" t="s">
        <v>224</v>
      </c>
      <c r="W2598" s="447" t="s">
        <v>225</v>
      </c>
      <c r="X2598" s="447" t="s">
        <v>225</v>
      </c>
      <c r="Y2598" s="447" t="s">
        <v>225</v>
      </c>
      <c r="Z2598" s="447" t="s">
        <v>226</v>
      </c>
      <c r="AA2598" s="447" t="s">
        <v>293</v>
      </c>
      <c r="AB2598" s="447" t="s">
        <v>293</v>
      </c>
      <c r="AC2598" s="447" t="s">
        <v>293</v>
      </c>
      <c r="AD2598" s="447" t="s">
        <v>293</v>
      </c>
      <c r="AE2598" s="447" t="s">
        <v>293</v>
      </c>
      <c r="AF2598" s="447" t="s">
        <v>293</v>
      </c>
      <c r="AG2598" s="447" t="s">
        <v>293</v>
      </c>
      <c r="AH2598" s="447" t="s">
        <v>293</v>
      </c>
      <c r="AI2598" s="447" t="s">
        <v>293</v>
      </c>
      <c r="AJ2598" s="447" t="s">
        <v>293</v>
      </c>
      <c r="AK2598" s="447" t="s">
        <v>293</v>
      </c>
      <c r="AL2598" s="447" t="s">
        <v>293</v>
      </c>
      <c r="AM2598" s="447" t="s">
        <v>293</v>
      </c>
      <c r="AN2598" s="447" t="s">
        <v>293</v>
      </c>
      <c r="AO2598" s="447" t="s">
        <v>293</v>
      </c>
      <c r="AP2598" s="447" t="s">
        <v>293</v>
      </c>
      <c r="AQ2598" s="447" t="s">
        <v>293</v>
      </c>
      <c r="AR2598" s="447" t="s">
        <v>293</v>
      </c>
      <c r="AS2598" s="447" t="s">
        <v>293</v>
      </c>
      <c r="AT2598" s="447" t="s">
        <v>293</v>
      </c>
      <c r="AU2598" s="447" t="s">
        <v>293</v>
      </c>
      <c r="AV2598" s="447" t="s">
        <v>293</v>
      </c>
      <c r="AW2598" s="447" t="s">
        <v>293</v>
      </c>
      <c r="AX2598" s="447" t="s">
        <v>293</v>
      </c>
    </row>
    <row r="2599" spans="1:50" x14ac:dyDescent="0.3">
      <c r="A2599" s="447">
        <v>705820</v>
      </c>
      <c r="B2599" s="447" t="s">
        <v>318</v>
      </c>
      <c r="C2599" s="447" t="s">
        <v>224</v>
      </c>
      <c r="D2599" s="447" t="s">
        <v>224</v>
      </c>
      <c r="E2599" s="447" t="s">
        <v>224</v>
      </c>
      <c r="F2599" s="447" t="s">
        <v>226</v>
      </c>
      <c r="G2599" s="447" t="s">
        <v>224</v>
      </c>
      <c r="H2599" s="447" t="s">
        <v>226</v>
      </c>
      <c r="I2599" s="447" t="s">
        <v>226</v>
      </c>
      <c r="J2599" s="447" t="s">
        <v>226</v>
      </c>
      <c r="K2599" s="447" t="s">
        <v>226</v>
      </c>
      <c r="L2599" s="447" t="s">
        <v>224</v>
      </c>
      <c r="M2599" s="447" t="s">
        <v>226</v>
      </c>
      <c r="N2599" s="447" t="s">
        <v>226</v>
      </c>
      <c r="O2599" s="447" t="s">
        <v>226</v>
      </c>
      <c r="P2599" s="447" t="s">
        <v>225</v>
      </c>
      <c r="Q2599" s="447" t="s">
        <v>224</v>
      </c>
      <c r="R2599" s="447" t="s">
        <v>224</v>
      </c>
      <c r="S2599" s="447" t="s">
        <v>226</v>
      </c>
      <c r="T2599" s="447" t="s">
        <v>226</v>
      </c>
      <c r="U2599" s="447" t="s">
        <v>226</v>
      </c>
      <c r="V2599" s="447" t="s">
        <v>225</v>
      </c>
      <c r="W2599" s="447" t="s">
        <v>224</v>
      </c>
      <c r="X2599" s="447" t="s">
        <v>225</v>
      </c>
      <c r="Y2599" s="447" t="s">
        <v>226</v>
      </c>
      <c r="Z2599" s="447" t="s">
        <v>226</v>
      </c>
      <c r="AA2599" s="447" t="s">
        <v>293</v>
      </c>
      <c r="AB2599" s="447" t="s">
        <v>293</v>
      </c>
      <c r="AC2599" s="447" t="s">
        <v>293</v>
      </c>
      <c r="AD2599" s="447" t="s">
        <v>293</v>
      </c>
      <c r="AE2599" s="447" t="s">
        <v>293</v>
      </c>
      <c r="AF2599" s="447" t="s">
        <v>293</v>
      </c>
      <c r="AG2599" s="447" t="s">
        <v>293</v>
      </c>
      <c r="AH2599" s="447" t="s">
        <v>293</v>
      </c>
      <c r="AI2599" s="447" t="s">
        <v>293</v>
      </c>
      <c r="AJ2599" s="447" t="s">
        <v>293</v>
      </c>
      <c r="AK2599" s="447" t="s">
        <v>293</v>
      </c>
      <c r="AL2599" s="447" t="s">
        <v>293</v>
      </c>
      <c r="AM2599" s="447" t="s">
        <v>293</v>
      </c>
      <c r="AN2599" s="447" t="s">
        <v>293</v>
      </c>
      <c r="AO2599" s="447" t="s">
        <v>293</v>
      </c>
      <c r="AP2599" s="447" t="s">
        <v>293</v>
      </c>
      <c r="AQ2599" s="447" t="s">
        <v>293</v>
      </c>
      <c r="AR2599" s="447" t="s">
        <v>293</v>
      </c>
      <c r="AS2599" s="447" t="s">
        <v>293</v>
      </c>
      <c r="AT2599" s="447" t="s">
        <v>293</v>
      </c>
      <c r="AU2599" s="447" t="s">
        <v>293</v>
      </c>
      <c r="AV2599" s="447" t="s">
        <v>293</v>
      </c>
      <c r="AW2599" s="447" t="s">
        <v>293</v>
      </c>
      <c r="AX2599" s="447" t="s">
        <v>293</v>
      </c>
    </row>
    <row r="2600" spans="1:50" x14ac:dyDescent="0.3">
      <c r="A2600" s="447">
        <v>705919</v>
      </c>
      <c r="B2600" s="447" t="s">
        <v>318</v>
      </c>
      <c r="C2600" s="447" t="s">
        <v>224</v>
      </c>
      <c r="D2600" s="447" t="s">
        <v>224</v>
      </c>
      <c r="E2600" s="447" t="s">
        <v>224</v>
      </c>
      <c r="F2600" s="447" t="s">
        <v>226</v>
      </c>
      <c r="G2600" s="447" t="s">
        <v>224</v>
      </c>
      <c r="H2600" s="447" t="s">
        <v>226</v>
      </c>
      <c r="I2600" s="447" t="s">
        <v>226</v>
      </c>
      <c r="J2600" s="447" t="s">
        <v>226</v>
      </c>
      <c r="K2600" s="447" t="s">
        <v>226</v>
      </c>
      <c r="L2600" s="447" t="s">
        <v>224</v>
      </c>
      <c r="M2600" s="447" t="s">
        <v>226</v>
      </c>
      <c r="N2600" s="447" t="s">
        <v>224</v>
      </c>
      <c r="O2600" s="447" t="s">
        <v>226</v>
      </c>
      <c r="P2600" s="447" t="s">
        <v>224</v>
      </c>
      <c r="Q2600" s="447" t="s">
        <v>224</v>
      </c>
      <c r="R2600" s="447" t="s">
        <v>224</v>
      </c>
      <c r="S2600" s="447" t="s">
        <v>224</v>
      </c>
      <c r="T2600" s="447" t="s">
        <v>226</v>
      </c>
      <c r="U2600" s="447" t="s">
        <v>224</v>
      </c>
      <c r="V2600" s="447" t="s">
        <v>224</v>
      </c>
      <c r="W2600" s="447" t="s">
        <v>224</v>
      </c>
      <c r="X2600" s="447" t="s">
        <v>226</v>
      </c>
      <c r="Y2600" s="447" t="s">
        <v>224</v>
      </c>
      <c r="Z2600" s="447" t="s">
        <v>226</v>
      </c>
      <c r="AA2600" s="447" t="s">
        <v>293</v>
      </c>
      <c r="AB2600" s="447" t="s">
        <v>293</v>
      </c>
      <c r="AC2600" s="447" t="s">
        <v>293</v>
      </c>
      <c r="AD2600" s="447" t="s">
        <v>293</v>
      </c>
      <c r="AE2600" s="447" t="s">
        <v>293</v>
      </c>
      <c r="AF2600" s="447" t="s">
        <v>293</v>
      </c>
      <c r="AG2600" s="447" t="s">
        <v>293</v>
      </c>
      <c r="AH2600" s="447" t="s">
        <v>293</v>
      </c>
      <c r="AI2600" s="447" t="s">
        <v>293</v>
      </c>
      <c r="AJ2600" s="447" t="s">
        <v>293</v>
      </c>
      <c r="AK2600" s="447" t="s">
        <v>293</v>
      </c>
      <c r="AL2600" s="447" t="s">
        <v>293</v>
      </c>
      <c r="AM2600" s="447" t="s">
        <v>293</v>
      </c>
      <c r="AN2600" s="447" t="s">
        <v>293</v>
      </c>
      <c r="AO2600" s="447" t="s">
        <v>293</v>
      </c>
      <c r="AP2600" s="447" t="s">
        <v>293</v>
      </c>
      <c r="AQ2600" s="447" t="s">
        <v>293</v>
      </c>
      <c r="AR2600" s="447" t="s">
        <v>293</v>
      </c>
      <c r="AS2600" s="447" t="s">
        <v>293</v>
      </c>
      <c r="AT2600" s="447" t="s">
        <v>293</v>
      </c>
      <c r="AU2600" s="447" t="s">
        <v>293</v>
      </c>
      <c r="AV2600" s="447" t="s">
        <v>293</v>
      </c>
      <c r="AW2600" s="447" t="s">
        <v>293</v>
      </c>
      <c r="AX2600" s="447" t="s">
        <v>293</v>
      </c>
    </row>
    <row r="2601" spans="1:50" x14ac:dyDescent="0.3">
      <c r="A2601" s="447">
        <v>705984</v>
      </c>
      <c r="B2601" s="447" t="s">
        <v>318</v>
      </c>
      <c r="C2601" s="447" t="s">
        <v>224</v>
      </c>
      <c r="D2601" s="447" t="s">
        <v>224</v>
      </c>
      <c r="E2601" s="447" t="s">
        <v>224</v>
      </c>
      <c r="F2601" s="447" t="s">
        <v>224</v>
      </c>
      <c r="G2601" s="447" t="s">
        <v>224</v>
      </c>
      <c r="H2601" s="447" t="s">
        <v>226</v>
      </c>
      <c r="I2601" s="447" t="s">
        <v>224</v>
      </c>
      <c r="J2601" s="447" t="s">
        <v>224</v>
      </c>
      <c r="K2601" s="447" t="s">
        <v>226</v>
      </c>
      <c r="L2601" s="447" t="s">
        <v>226</v>
      </c>
      <c r="M2601" s="447" t="s">
        <v>224</v>
      </c>
      <c r="N2601" s="447" t="s">
        <v>226</v>
      </c>
      <c r="O2601" s="447" t="s">
        <v>224</v>
      </c>
      <c r="P2601" s="447" t="s">
        <v>226</v>
      </c>
      <c r="Q2601" s="447" t="s">
        <v>224</v>
      </c>
      <c r="R2601" s="447" t="s">
        <v>226</v>
      </c>
      <c r="S2601" s="447" t="s">
        <v>224</v>
      </c>
      <c r="T2601" s="447" t="s">
        <v>224</v>
      </c>
      <c r="U2601" s="447" t="s">
        <v>225</v>
      </c>
      <c r="V2601" s="447" t="s">
        <v>225</v>
      </c>
      <c r="W2601" s="447" t="s">
        <v>225</v>
      </c>
      <c r="X2601" s="447" t="s">
        <v>225</v>
      </c>
      <c r="Y2601" s="447" t="s">
        <v>225</v>
      </c>
      <c r="Z2601" s="447" t="s">
        <v>226</v>
      </c>
      <c r="AA2601" s="447" t="s">
        <v>293</v>
      </c>
      <c r="AB2601" s="447" t="s">
        <v>293</v>
      </c>
      <c r="AC2601" s="447" t="s">
        <v>293</v>
      </c>
      <c r="AD2601" s="447" t="s">
        <v>293</v>
      </c>
      <c r="AE2601" s="447" t="s">
        <v>293</v>
      </c>
      <c r="AF2601" s="447" t="s">
        <v>293</v>
      </c>
      <c r="AG2601" s="447" t="s">
        <v>293</v>
      </c>
      <c r="AH2601" s="447" t="s">
        <v>293</v>
      </c>
      <c r="AI2601" s="447" t="s">
        <v>293</v>
      </c>
      <c r="AJ2601" s="447" t="s">
        <v>293</v>
      </c>
      <c r="AK2601" s="447" t="s">
        <v>293</v>
      </c>
      <c r="AL2601" s="447" t="s">
        <v>293</v>
      </c>
      <c r="AM2601" s="447" t="s">
        <v>293</v>
      </c>
      <c r="AN2601" s="447" t="s">
        <v>293</v>
      </c>
      <c r="AO2601" s="447" t="s">
        <v>293</v>
      </c>
      <c r="AP2601" s="447" t="s">
        <v>293</v>
      </c>
      <c r="AQ2601" s="447" t="s">
        <v>293</v>
      </c>
      <c r="AR2601" s="447" t="s">
        <v>293</v>
      </c>
      <c r="AS2601" s="447" t="s">
        <v>293</v>
      </c>
      <c r="AT2601" s="447" t="s">
        <v>293</v>
      </c>
      <c r="AU2601" s="447" t="s">
        <v>293</v>
      </c>
      <c r="AV2601" s="447" t="s">
        <v>293</v>
      </c>
      <c r="AW2601" s="447" t="s">
        <v>293</v>
      </c>
      <c r="AX2601" s="447" t="s">
        <v>293</v>
      </c>
    </row>
    <row r="2602" spans="1:50" x14ac:dyDescent="0.3">
      <c r="A2602" s="447">
        <v>706035</v>
      </c>
      <c r="B2602" s="447" t="s">
        <v>318</v>
      </c>
      <c r="C2602" s="447" t="s">
        <v>224</v>
      </c>
      <c r="D2602" s="447" t="s">
        <v>224</v>
      </c>
      <c r="E2602" s="447" t="s">
        <v>224</v>
      </c>
      <c r="F2602" s="447" t="s">
        <v>226</v>
      </c>
      <c r="G2602" s="447" t="s">
        <v>224</v>
      </c>
      <c r="H2602" s="447" t="s">
        <v>224</v>
      </c>
      <c r="I2602" s="447" t="s">
        <v>226</v>
      </c>
      <c r="J2602" s="447" t="s">
        <v>226</v>
      </c>
      <c r="K2602" s="447" t="s">
        <v>224</v>
      </c>
      <c r="L2602" s="447" t="s">
        <v>224</v>
      </c>
      <c r="M2602" s="447" t="s">
        <v>226</v>
      </c>
      <c r="N2602" s="447" t="s">
        <v>224</v>
      </c>
      <c r="O2602" s="447" t="s">
        <v>226</v>
      </c>
      <c r="P2602" s="447" t="s">
        <v>226</v>
      </c>
      <c r="Q2602" s="447" t="s">
        <v>224</v>
      </c>
      <c r="R2602" s="447" t="s">
        <v>226</v>
      </c>
      <c r="S2602" s="447" t="s">
        <v>226</v>
      </c>
      <c r="T2602" s="447" t="s">
        <v>226</v>
      </c>
      <c r="U2602" s="447" t="s">
        <v>226</v>
      </c>
      <c r="V2602" s="447" t="s">
        <v>224</v>
      </c>
      <c r="W2602" s="447" t="s">
        <v>224</v>
      </c>
      <c r="X2602" s="447" t="s">
        <v>224</v>
      </c>
      <c r="Y2602" s="447" t="s">
        <v>224</v>
      </c>
      <c r="Z2602" s="447" t="s">
        <v>226</v>
      </c>
      <c r="AA2602" s="447" t="s">
        <v>293</v>
      </c>
      <c r="AB2602" s="447" t="s">
        <v>293</v>
      </c>
      <c r="AC2602" s="447" t="s">
        <v>293</v>
      </c>
      <c r="AD2602" s="447" t="s">
        <v>293</v>
      </c>
      <c r="AE2602" s="447" t="s">
        <v>293</v>
      </c>
      <c r="AF2602" s="447" t="s">
        <v>293</v>
      </c>
      <c r="AG2602" s="447" t="s">
        <v>293</v>
      </c>
      <c r="AH2602" s="447" t="s">
        <v>293</v>
      </c>
      <c r="AI2602" s="447" t="s">
        <v>293</v>
      </c>
      <c r="AJ2602" s="447" t="s">
        <v>293</v>
      </c>
      <c r="AK2602" s="447" t="s">
        <v>293</v>
      </c>
      <c r="AL2602" s="447" t="s">
        <v>293</v>
      </c>
      <c r="AM2602" s="447" t="s">
        <v>293</v>
      </c>
      <c r="AN2602" s="447" t="s">
        <v>293</v>
      </c>
      <c r="AO2602" s="447" t="s">
        <v>293</v>
      </c>
      <c r="AP2602" s="447" t="s">
        <v>293</v>
      </c>
      <c r="AQ2602" s="447" t="s">
        <v>293</v>
      </c>
      <c r="AR2602" s="447" t="s">
        <v>293</v>
      </c>
      <c r="AS2602" s="447" t="s">
        <v>293</v>
      </c>
      <c r="AT2602" s="447" t="s">
        <v>293</v>
      </c>
      <c r="AU2602" s="447" t="s">
        <v>293</v>
      </c>
      <c r="AV2602" s="447" t="s">
        <v>293</v>
      </c>
      <c r="AW2602" s="447" t="s">
        <v>293</v>
      </c>
      <c r="AX2602" s="447" t="s">
        <v>293</v>
      </c>
    </row>
    <row r="2603" spans="1:50" x14ac:dyDescent="0.3">
      <c r="A2603" s="447">
        <v>706060</v>
      </c>
      <c r="B2603" s="447" t="s">
        <v>318</v>
      </c>
      <c r="C2603" s="447" t="s">
        <v>224</v>
      </c>
      <c r="D2603" s="447" t="s">
        <v>226</v>
      </c>
      <c r="E2603" s="447" t="s">
        <v>226</v>
      </c>
      <c r="F2603" s="447" t="s">
        <v>226</v>
      </c>
      <c r="G2603" s="447" t="s">
        <v>226</v>
      </c>
      <c r="H2603" s="447" t="s">
        <v>224</v>
      </c>
      <c r="I2603" s="447" t="s">
        <v>226</v>
      </c>
      <c r="J2603" s="447" t="s">
        <v>226</v>
      </c>
      <c r="K2603" s="447" t="s">
        <v>226</v>
      </c>
      <c r="L2603" s="447" t="s">
        <v>226</v>
      </c>
      <c r="M2603" s="447" t="s">
        <v>226</v>
      </c>
      <c r="N2603" s="447" t="s">
        <v>226</v>
      </c>
      <c r="O2603" s="447" t="s">
        <v>224</v>
      </c>
      <c r="P2603" s="447" t="s">
        <v>226</v>
      </c>
      <c r="Q2603" s="447" t="s">
        <v>224</v>
      </c>
      <c r="R2603" s="447" t="s">
        <v>226</v>
      </c>
      <c r="S2603" s="447" t="s">
        <v>226</v>
      </c>
      <c r="T2603" s="447" t="s">
        <v>226</v>
      </c>
      <c r="U2603" s="447" t="s">
        <v>224</v>
      </c>
      <c r="V2603" s="447" t="s">
        <v>226</v>
      </c>
      <c r="W2603" s="447" t="s">
        <v>226</v>
      </c>
      <c r="X2603" s="447" t="s">
        <v>226</v>
      </c>
      <c r="Y2603" s="447" t="s">
        <v>226</v>
      </c>
      <c r="Z2603" s="447" t="s">
        <v>224</v>
      </c>
      <c r="AA2603" s="447" t="s">
        <v>293</v>
      </c>
      <c r="AB2603" s="447" t="s">
        <v>293</v>
      </c>
      <c r="AC2603" s="447" t="s">
        <v>293</v>
      </c>
      <c r="AD2603" s="447" t="s">
        <v>293</v>
      </c>
      <c r="AE2603" s="447" t="s">
        <v>293</v>
      </c>
      <c r="AF2603" s="447" t="s">
        <v>293</v>
      </c>
      <c r="AG2603" s="447" t="s">
        <v>293</v>
      </c>
      <c r="AH2603" s="447" t="s">
        <v>293</v>
      </c>
      <c r="AI2603" s="447" t="s">
        <v>293</v>
      </c>
      <c r="AJ2603" s="447" t="s">
        <v>293</v>
      </c>
      <c r="AK2603" s="447" t="s">
        <v>293</v>
      </c>
      <c r="AL2603" s="447" t="s">
        <v>293</v>
      </c>
      <c r="AM2603" s="447" t="s">
        <v>293</v>
      </c>
      <c r="AN2603" s="447" t="s">
        <v>293</v>
      </c>
      <c r="AO2603" s="447" t="s">
        <v>293</v>
      </c>
      <c r="AP2603" s="447" t="s">
        <v>293</v>
      </c>
      <c r="AQ2603" s="447" t="s">
        <v>293</v>
      </c>
      <c r="AR2603" s="447" t="s">
        <v>293</v>
      </c>
      <c r="AS2603" s="447" t="s">
        <v>293</v>
      </c>
      <c r="AT2603" s="447" t="s">
        <v>293</v>
      </c>
      <c r="AU2603" s="447" t="s">
        <v>293</v>
      </c>
      <c r="AV2603" s="447" t="s">
        <v>293</v>
      </c>
      <c r="AW2603" s="447" t="s">
        <v>293</v>
      </c>
      <c r="AX2603" s="447" t="s">
        <v>293</v>
      </c>
    </row>
    <row r="2604" spans="1:50" x14ac:dyDescent="0.3">
      <c r="A2604" s="447">
        <v>706129</v>
      </c>
      <c r="B2604" s="447" t="s">
        <v>318</v>
      </c>
      <c r="C2604" s="447" t="s">
        <v>224</v>
      </c>
      <c r="D2604" s="447" t="s">
        <v>226</v>
      </c>
      <c r="E2604" s="447" t="s">
        <v>224</v>
      </c>
      <c r="F2604" s="447" t="s">
        <v>226</v>
      </c>
      <c r="G2604" s="447" t="s">
        <v>224</v>
      </c>
      <c r="H2604" s="447" t="s">
        <v>225</v>
      </c>
      <c r="I2604" s="447" t="s">
        <v>226</v>
      </c>
      <c r="J2604" s="447" t="s">
        <v>224</v>
      </c>
      <c r="K2604" s="447" t="s">
        <v>224</v>
      </c>
      <c r="L2604" s="447" t="s">
        <v>226</v>
      </c>
      <c r="M2604" s="447" t="s">
        <v>226</v>
      </c>
      <c r="N2604" s="447" t="s">
        <v>225</v>
      </c>
      <c r="O2604" s="447" t="s">
        <v>225</v>
      </c>
      <c r="P2604" s="447" t="s">
        <v>225</v>
      </c>
      <c r="Q2604" s="447" t="s">
        <v>225</v>
      </c>
      <c r="R2604" s="447" t="s">
        <v>226</v>
      </c>
      <c r="S2604" s="447" t="s">
        <v>225</v>
      </c>
      <c r="T2604" s="447" t="s">
        <v>225</v>
      </c>
      <c r="U2604" s="447" t="s">
        <v>225</v>
      </c>
      <c r="V2604" s="447" t="s">
        <v>225</v>
      </c>
      <c r="W2604" s="447" t="s">
        <v>225</v>
      </c>
      <c r="X2604" s="447" t="s">
        <v>225</v>
      </c>
      <c r="Y2604" s="447" t="s">
        <v>225</v>
      </c>
      <c r="Z2604" s="447" t="s">
        <v>225</v>
      </c>
      <c r="AA2604" s="447" t="s">
        <v>293</v>
      </c>
      <c r="AB2604" s="447" t="s">
        <v>293</v>
      </c>
      <c r="AC2604" s="447" t="s">
        <v>293</v>
      </c>
      <c r="AD2604" s="447" t="s">
        <v>293</v>
      </c>
      <c r="AE2604" s="447" t="s">
        <v>293</v>
      </c>
      <c r="AF2604" s="447" t="s">
        <v>293</v>
      </c>
      <c r="AG2604" s="447" t="s">
        <v>293</v>
      </c>
      <c r="AH2604" s="447" t="s">
        <v>293</v>
      </c>
      <c r="AI2604" s="447" t="s">
        <v>293</v>
      </c>
      <c r="AJ2604" s="447" t="s">
        <v>293</v>
      </c>
      <c r="AK2604" s="447" t="s">
        <v>293</v>
      </c>
      <c r="AL2604" s="447" t="s">
        <v>293</v>
      </c>
      <c r="AM2604" s="447" t="s">
        <v>293</v>
      </c>
      <c r="AN2604" s="447" t="s">
        <v>293</v>
      </c>
      <c r="AO2604" s="447" t="s">
        <v>293</v>
      </c>
      <c r="AP2604" s="447" t="s">
        <v>293</v>
      </c>
      <c r="AQ2604" s="447" t="s">
        <v>293</v>
      </c>
      <c r="AR2604" s="447" t="s">
        <v>293</v>
      </c>
      <c r="AS2604" s="447" t="s">
        <v>293</v>
      </c>
      <c r="AT2604" s="447" t="s">
        <v>293</v>
      </c>
      <c r="AU2604" s="447" t="s">
        <v>293</v>
      </c>
      <c r="AV2604" s="447" t="s">
        <v>293</v>
      </c>
      <c r="AW2604" s="447" t="s">
        <v>293</v>
      </c>
      <c r="AX2604" s="447" t="s">
        <v>293</v>
      </c>
    </row>
    <row r="2605" spans="1:50" x14ac:dyDescent="0.3">
      <c r="A2605" s="447">
        <v>706148</v>
      </c>
      <c r="B2605" s="447" t="s">
        <v>318</v>
      </c>
      <c r="C2605" s="447" t="s">
        <v>224</v>
      </c>
      <c r="D2605" s="447" t="s">
        <v>224</v>
      </c>
      <c r="E2605" s="447" t="s">
        <v>224</v>
      </c>
      <c r="F2605" s="447" t="s">
        <v>224</v>
      </c>
      <c r="G2605" s="447" t="s">
        <v>224</v>
      </c>
      <c r="H2605" s="447" t="s">
        <v>224</v>
      </c>
      <c r="I2605" s="447" t="s">
        <v>224</v>
      </c>
      <c r="J2605" s="447" t="s">
        <v>224</v>
      </c>
      <c r="K2605" s="447" t="s">
        <v>226</v>
      </c>
      <c r="L2605" s="447" t="s">
        <v>224</v>
      </c>
      <c r="M2605" s="447" t="s">
        <v>224</v>
      </c>
      <c r="N2605" s="447" t="s">
        <v>224</v>
      </c>
      <c r="O2605" s="447" t="s">
        <v>224</v>
      </c>
      <c r="P2605" s="447" t="s">
        <v>224</v>
      </c>
      <c r="Q2605" s="447" t="s">
        <v>224</v>
      </c>
      <c r="R2605" s="447" t="s">
        <v>224</v>
      </c>
      <c r="S2605" s="447" t="s">
        <v>224</v>
      </c>
      <c r="T2605" s="447" t="s">
        <v>224</v>
      </c>
      <c r="U2605" s="447" t="s">
        <v>225</v>
      </c>
      <c r="V2605" s="447" t="s">
        <v>225</v>
      </c>
      <c r="W2605" s="447" t="s">
        <v>225</v>
      </c>
      <c r="X2605" s="447" t="s">
        <v>225</v>
      </c>
      <c r="Y2605" s="447" t="s">
        <v>225</v>
      </c>
      <c r="Z2605" s="447" t="s">
        <v>224</v>
      </c>
      <c r="AA2605" s="447" t="s">
        <v>293</v>
      </c>
      <c r="AB2605" s="447" t="s">
        <v>293</v>
      </c>
      <c r="AC2605" s="447" t="s">
        <v>293</v>
      </c>
      <c r="AD2605" s="447" t="s">
        <v>293</v>
      </c>
      <c r="AE2605" s="447" t="s">
        <v>293</v>
      </c>
      <c r="AF2605" s="447" t="s">
        <v>293</v>
      </c>
      <c r="AG2605" s="447" t="s">
        <v>293</v>
      </c>
      <c r="AH2605" s="447" t="s">
        <v>293</v>
      </c>
      <c r="AI2605" s="447" t="s">
        <v>293</v>
      </c>
      <c r="AJ2605" s="447" t="s">
        <v>293</v>
      </c>
      <c r="AK2605" s="447" t="s">
        <v>293</v>
      </c>
      <c r="AL2605" s="447" t="s">
        <v>293</v>
      </c>
      <c r="AM2605" s="447" t="s">
        <v>293</v>
      </c>
      <c r="AN2605" s="447" t="s">
        <v>293</v>
      </c>
      <c r="AO2605" s="447" t="s">
        <v>293</v>
      </c>
      <c r="AP2605" s="447" t="s">
        <v>293</v>
      </c>
      <c r="AQ2605" s="447" t="s">
        <v>293</v>
      </c>
      <c r="AR2605" s="447" t="s">
        <v>293</v>
      </c>
      <c r="AS2605" s="447" t="s">
        <v>293</v>
      </c>
      <c r="AT2605" s="447" t="s">
        <v>293</v>
      </c>
      <c r="AU2605" s="447" t="s">
        <v>293</v>
      </c>
      <c r="AV2605" s="447" t="s">
        <v>293</v>
      </c>
      <c r="AW2605" s="447" t="s">
        <v>293</v>
      </c>
      <c r="AX2605" s="447" t="s">
        <v>293</v>
      </c>
    </row>
    <row r="2606" spans="1:50" x14ac:dyDescent="0.3">
      <c r="A2606" s="447">
        <v>706258</v>
      </c>
      <c r="B2606" s="447" t="s">
        <v>318</v>
      </c>
      <c r="C2606" s="447" t="s">
        <v>224</v>
      </c>
      <c r="D2606" s="447" t="s">
        <v>224</v>
      </c>
      <c r="E2606" s="447" t="s">
        <v>224</v>
      </c>
      <c r="F2606" s="447" t="s">
        <v>226</v>
      </c>
      <c r="G2606" s="447" t="s">
        <v>224</v>
      </c>
      <c r="H2606" s="447" t="s">
        <v>226</v>
      </c>
      <c r="I2606" s="447" t="s">
        <v>224</v>
      </c>
      <c r="J2606" s="447" t="s">
        <v>226</v>
      </c>
      <c r="K2606" s="447" t="s">
        <v>224</v>
      </c>
      <c r="L2606" s="447" t="s">
        <v>224</v>
      </c>
      <c r="M2606" s="447" t="s">
        <v>224</v>
      </c>
      <c r="N2606" s="447" t="s">
        <v>226</v>
      </c>
      <c r="O2606" s="447" t="s">
        <v>224</v>
      </c>
      <c r="P2606" s="447" t="s">
        <v>226</v>
      </c>
      <c r="Q2606" s="447" t="s">
        <v>226</v>
      </c>
      <c r="R2606" s="447" t="s">
        <v>224</v>
      </c>
      <c r="S2606" s="447" t="s">
        <v>224</v>
      </c>
      <c r="T2606" s="447" t="s">
        <v>226</v>
      </c>
      <c r="U2606" s="447" t="s">
        <v>226</v>
      </c>
      <c r="V2606" s="447" t="s">
        <v>226</v>
      </c>
      <c r="W2606" s="447" t="s">
        <v>226</v>
      </c>
      <c r="X2606" s="447" t="s">
        <v>226</v>
      </c>
      <c r="Y2606" s="447" t="s">
        <v>226</v>
      </c>
      <c r="Z2606" s="447" t="s">
        <v>226</v>
      </c>
      <c r="AA2606" s="447" t="s">
        <v>293</v>
      </c>
      <c r="AB2606" s="447" t="s">
        <v>293</v>
      </c>
      <c r="AC2606" s="447" t="s">
        <v>293</v>
      </c>
      <c r="AD2606" s="447" t="s">
        <v>293</v>
      </c>
      <c r="AE2606" s="447" t="s">
        <v>293</v>
      </c>
      <c r="AF2606" s="447" t="s">
        <v>293</v>
      </c>
      <c r="AG2606" s="447" t="s">
        <v>293</v>
      </c>
      <c r="AH2606" s="447" t="s">
        <v>293</v>
      </c>
      <c r="AI2606" s="447" t="s">
        <v>293</v>
      </c>
      <c r="AJ2606" s="447" t="s">
        <v>293</v>
      </c>
      <c r="AK2606" s="447" t="s">
        <v>293</v>
      </c>
      <c r="AL2606" s="447" t="s">
        <v>293</v>
      </c>
      <c r="AM2606" s="447" t="s">
        <v>293</v>
      </c>
      <c r="AN2606" s="447" t="s">
        <v>293</v>
      </c>
      <c r="AO2606" s="447" t="s">
        <v>293</v>
      </c>
      <c r="AP2606" s="447" t="s">
        <v>293</v>
      </c>
      <c r="AQ2606" s="447" t="s">
        <v>293</v>
      </c>
      <c r="AR2606" s="447" t="s">
        <v>293</v>
      </c>
      <c r="AS2606" s="447" t="s">
        <v>293</v>
      </c>
      <c r="AT2606" s="447" t="s">
        <v>293</v>
      </c>
      <c r="AU2606" s="447" t="s">
        <v>293</v>
      </c>
      <c r="AV2606" s="447" t="s">
        <v>293</v>
      </c>
      <c r="AW2606" s="447" t="s">
        <v>293</v>
      </c>
      <c r="AX2606" s="447" t="s">
        <v>293</v>
      </c>
    </row>
    <row r="2607" spans="1:50" x14ac:dyDescent="0.3">
      <c r="A2607" s="447">
        <v>706354</v>
      </c>
      <c r="B2607" s="447" t="s">
        <v>318</v>
      </c>
      <c r="C2607" s="447" t="s">
        <v>224</v>
      </c>
      <c r="D2607" s="447" t="s">
        <v>226</v>
      </c>
      <c r="E2607" s="447" t="s">
        <v>224</v>
      </c>
      <c r="F2607" s="447" t="s">
        <v>224</v>
      </c>
      <c r="G2607" s="447" t="s">
        <v>224</v>
      </c>
      <c r="H2607" s="447" t="s">
        <v>226</v>
      </c>
      <c r="I2607" s="447" t="s">
        <v>224</v>
      </c>
      <c r="J2607" s="447" t="s">
        <v>226</v>
      </c>
      <c r="K2607" s="447" t="s">
        <v>226</v>
      </c>
      <c r="L2607" s="447" t="s">
        <v>224</v>
      </c>
      <c r="M2607" s="447" t="s">
        <v>224</v>
      </c>
      <c r="N2607" s="447" t="s">
        <v>226</v>
      </c>
      <c r="O2607" s="447" t="s">
        <v>224</v>
      </c>
      <c r="P2607" s="447" t="s">
        <v>224</v>
      </c>
      <c r="Q2607" s="447" t="s">
        <v>226</v>
      </c>
      <c r="R2607" s="447" t="s">
        <v>226</v>
      </c>
      <c r="S2607" s="447" t="s">
        <v>224</v>
      </c>
      <c r="T2607" s="447" t="s">
        <v>226</v>
      </c>
      <c r="U2607" s="447" t="s">
        <v>226</v>
      </c>
      <c r="V2607" s="447" t="s">
        <v>226</v>
      </c>
      <c r="W2607" s="447" t="s">
        <v>226</v>
      </c>
      <c r="X2607" s="447" t="s">
        <v>226</v>
      </c>
      <c r="Y2607" s="447" t="s">
        <v>226</v>
      </c>
      <c r="Z2607" s="447" t="s">
        <v>226</v>
      </c>
      <c r="AA2607" s="447" t="s">
        <v>293</v>
      </c>
      <c r="AB2607" s="447" t="s">
        <v>293</v>
      </c>
      <c r="AC2607" s="447" t="s">
        <v>293</v>
      </c>
      <c r="AD2607" s="447" t="s">
        <v>293</v>
      </c>
      <c r="AE2607" s="447" t="s">
        <v>293</v>
      </c>
      <c r="AF2607" s="447" t="s">
        <v>293</v>
      </c>
      <c r="AG2607" s="447" t="s">
        <v>293</v>
      </c>
      <c r="AH2607" s="447" t="s">
        <v>293</v>
      </c>
      <c r="AI2607" s="447" t="s">
        <v>293</v>
      </c>
      <c r="AJ2607" s="447" t="s">
        <v>293</v>
      </c>
      <c r="AK2607" s="447" t="s">
        <v>293</v>
      </c>
      <c r="AL2607" s="447" t="s">
        <v>293</v>
      </c>
      <c r="AM2607" s="447" t="s">
        <v>293</v>
      </c>
      <c r="AN2607" s="447" t="s">
        <v>293</v>
      </c>
      <c r="AO2607" s="447" t="s">
        <v>293</v>
      </c>
      <c r="AP2607" s="447" t="s">
        <v>293</v>
      </c>
      <c r="AQ2607" s="447" t="s">
        <v>293</v>
      </c>
      <c r="AR2607" s="447" t="s">
        <v>293</v>
      </c>
      <c r="AS2607" s="447" t="s">
        <v>293</v>
      </c>
      <c r="AT2607" s="447" t="s">
        <v>293</v>
      </c>
      <c r="AU2607" s="447" t="s">
        <v>293</v>
      </c>
      <c r="AV2607" s="447" t="s">
        <v>293</v>
      </c>
      <c r="AW2607" s="447" t="s">
        <v>293</v>
      </c>
      <c r="AX2607" s="447" t="s">
        <v>293</v>
      </c>
    </row>
    <row r="2608" spans="1:50" x14ac:dyDescent="0.3">
      <c r="A2608" s="447">
        <v>706381</v>
      </c>
      <c r="B2608" s="447" t="s">
        <v>318</v>
      </c>
      <c r="C2608" s="447" t="s">
        <v>224</v>
      </c>
      <c r="D2608" s="447" t="s">
        <v>226</v>
      </c>
      <c r="E2608" s="447" t="s">
        <v>224</v>
      </c>
      <c r="F2608" s="447" t="s">
        <v>226</v>
      </c>
      <c r="G2608" s="447" t="s">
        <v>224</v>
      </c>
      <c r="H2608" s="447" t="s">
        <v>226</v>
      </c>
      <c r="I2608" s="447" t="s">
        <v>226</v>
      </c>
      <c r="J2608" s="447" t="s">
        <v>226</v>
      </c>
      <c r="K2608" s="447" t="s">
        <v>226</v>
      </c>
      <c r="L2608" s="447" t="s">
        <v>224</v>
      </c>
      <c r="M2608" s="447" t="s">
        <v>224</v>
      </c>
      <c r="N2608" s="447" t="s">
        <v>226</v>
      </c>
      <c r="O2608" s="447" t="s">
        <v>226</v>
      </c>
      <c r="P2608" s="447" t="s">
        <v>226</v>
      </c>
      <c r="Q2608" s="447" t="s">
        <v>226</v>
      </c>
      <c r="R2608" s="447" t="s">
        <v>225</v>
      </c>
      <c r="S2608" s="447" t="s">
        <v>226</v>
      </c>
      <c r="T2608" s="447" t="s">
        <v>226</v>
      </c>
      <c r="U2608" s="447" t="s">
        <v>225</v>
      </c>
      <c r="V2608" s="447" t="s">
        <v>225</v>
      </c>
      <c r="W2608" s="447" t="s">
        <v>225</v>
      </c>
      <c r="X2608" s="447" t="s">
        <v>225</v>
      </c>
      <c r="Y2608" s="447" t="s">
        <v>225</v>
      </c>
      <c r="Z2608" s="447" t="s">
        <v>225</v>
      </c>
      <c r="AA2608" s="447" t="s">
        <v>293</v>
      </c>
      <c r="AB2608" s="447" t="s">
        <v>293</v>
      </c>
      <c r="AC2608" s="447" t="s">
        <v>293</v>
      </c>
      <c r="AD2608" s="447" t="s">
        <v>293</v>
      </c>
      <c r="AE2608" s="447" t="s">
        <v>293</v>
      </c>
      <c r="AF2608" s="447" t="s">
        <v>293</v>
      </c>
      <c r="AG2608" s="447" t="s">
        <v>293</v>
      </c>
      <c r="AH2608" s="447" t="s">
        <v>293</v>
      </c>
      <c r="AI2608" s="447" t="s">
        <v>293</v>
      </c>
      <c r="AJ2608" s="447" t="s">
        <v>293</v>
      </c>
      <c r="AK2608" s="447" t="s">
        <v>293</v>
      </c>
      <c r="AL2608" s="447" t="s">
        <v>293</v>
      </c>
      <c r="AM2608" s="447" t="s">
        <v>293</v>
      </c>
      <c r="AN2608" s="447" t="s">
        <v>293</v>
      </c>
      <c r="AO2608" s="447" t="s">
        <v>293</v>
      </c>
      <c r="AP2608" s="447" t="s">
        <v>293</v>
      </c>
      <c r="AQ2608" s="447" t="s">
        <v>293</v>
      </c>
      <c r="AR2608" s="447" t="s">
        <v>293</v>
      </c>
      <c r="AS2608" s="447" t="s">
        <v>293</v>
      </c>
      <c r="AT2608" s="447" t="s">
        <v>293</v>
      </c>
      <c r="AU2608" s="447" t="s">
        <v>293</v>
      </c>
      <c r="AV2608" s="447" t="s">
        <v>293</v>
      </c>
      <c r="AW2608" s="447" t="s">
        <v>293</v>
      </c>
      <c r="AX2608" s="447" t="s">
        <v>293</v>
      </c>
    </row>
    <row r="2609" spans="1:50" x14ac:dyDescent="0.3">
      <c r="A2609" s="447">
        <v>706384</v>
      </c>
      <c r="B2609" s="447" t="s">
        <v>318</v>
      </c>
      <c r="C2609" s="447" t="s">
        <v>224</v>
      </c>
      <c r="D2609" s="447" t="s">
        <v>224</v>
      </c>
      <c r="E2609" s="447" t="s">
        <v>226</v>
      </c>
      <c r="F2609" s="447" t="s">
        <v>226</v>
      </c>
      <c r="G2609" s="447" t="s">
        <v>226</v>
      </c>
      <c r="H2609" s="447" t="s">
        <v>224</v>
      </c>
      <c r="I2609" s="447" t="s">
        <v>226</v>
      </c>
      <c r="J2609" s="447" t="s">
        <v>226</v>
      </c>
      <c r="K2609" s="447" t="s">
        <v>226</v>
      </c>
      <c r="L2609" s="447" t="s">
        <v>226</v>
      </c>
      <c r="M2609" s="447" t="s">
        <v>224</v>
      </c>
      <c r="N2609" s="447" t="s">
        <v>226</v>
      </c>
      <c r="O2609" s="447" t="s">
        <v>224</v>
      </c>
      <c r="P2609" s="447" t="s">
        <v>226</v>
      </c>
      <c r="Q2609" s="447" t="s">
        <v>224</v>
      </c>
      <c r="R2609" s="447" t="s">
        <v>224</v>
      </c>
      <c r="S2609" s="447" t="s">
        <v>226</v>
      </c>
      <c r="T2609" s="447" t="s">
        <v>225</v>
      </c>
      <c r="U2609" s="447" t="s">
        <v>226</v>
      </c>
      <c r="V2609" s="447" t="s">
        <v>224</v>
      </c>
      <c r="W2609" s="447" t="s">
        <v>224</v>
      </c>
      <c r="X2609" s="447" t="s">
        <v>226</v>
      </c>
      <c r="Y2609" s="447" t="s">
        <v>226</v>
      </c>
      <c r="Z2609" s="447" t="s">
        <v>225</v>
      </c>
      <c r="AA2609" s="447" t="s">
        <v>293</v>
      </c>
      <c r="AB2609" s="447" t="s">
        <v>293</v>
      </c>
      <c r="AC2609" s="447" t="s">
        <v>293</v>
      </c>
      <c r="AD2609" s="447" t="s">
        <v>293</v>
      </c>
      <c r="AE2609" s="447" t="s">
        <v>293</v>
      </c>
      <c r="AF2609" s="447" t="s">
        <v>293</v>
      </c>
      <c r="AG2609" s="447" t="s">
        <v>293</v>
      </c>
      <c r="AH2609" s="447" t="s">
        <v>293</v>
      </c>
      <c r="AI2609" s="447" t="s">
        <v>293</v>
      </c>
      <c r="AJ2609" s="447" t="s">
        <v>293</v>
      </c>
      <c r="AK2609" s="447" t="s">
        <v>293</v>
      </c>
      <c r="AL2609" s="447" t="s">
        <v>293</v>
      </c>
      <c r="AM2609" s="447" t="s">
        <v>293</v>
      </c>
      <c r="AN2609" s="447" t="s">
        <v>293</v>
      </c>
      <c r="AO2609" s="447" t="s">
        <v>293</v>
      </c>
      <c r="AP2609" s="447" t="s">
        <v>293</v>
      </c>
      <c r="AQ2609" s="447" t="s">
        <v>293</v>
      </c>
      <c r="AR2609" s="447" t="s">
        <v>293</v>
      </c>
      <c r="AS2609" s="447" t="s">
        <v>293</v>
      </c>
      <c r="AT2609" s="447" t="s">
        <v>293</v>
      </c>
      <c r="AU2609" s="447" t="s">
        <v>293</v>
      </c>
      <c r="AV2609" s="447" t="s">
        <v>293</v>
      </c>
      <c r="AW2609" s="447" t="s">
        <v>293</v>
      </c>
      <c r="AX2609" s="447" t="s">
        <v>293</v>
      </c>
    </row>
    <row r="2610" spans="1:50" x14ac:dyDescent="0.3">
      <c r="A2610" s="447">
        <v>706459</v>
      </c>
      <c r="B2610" s="447" t="s">
        <v>318</v>
      </c>
      <c r="C2610" s="447" t="s">
        <v>224</v>
      </c>
      <c r="D2610" s="447" t="s">
        <v>224</v>
      </c>
      <c r="E2610" s="447" t="s">
        <v>224</v>
      </c>
      <c r="F2610" s="447" t="s">
        <v>224</v>
      </c>
      <c r="G2610" s="447" t="s">
        <v>224</v>
      </c>
      <c r="H2610" s="447" t="s">
        <v>224</v>
      </c>
      <c r="I2610" s="447" t="s">
        <v>224</v>
      </c>
      <c r="J2610" s="447" t="s">
        <v>224</v>
      </c>
      <c r="K2610" s="447" t="s">
        <v>224</v>
      </c>
      <c r="L2610" s="447" t="s">
        <v>224</v>
      </c>
      <c r="M2610" s="447" t="s">
        <v>224</v>
      </c>
      <c r="N2610" s="447" t="s">
        <v>224</v>
      </c>
      <c r="O2610" s="447" t="s">
        <v>224</v>
      </c>
      <c r="P2610" s="447" t="s">
        <v>224</v>
      </c>
      <c r="Q2610" s="447" t="s">
        <v>224</v>
      </c>
      <c r="R2610" s="447" t="s">
        <v>224</v>
      </c>
      <c r="S2610" s="447" t="s">
        <v>226</v>
      </c>
      <c r="T2610" s="447" t="s">
        <v>226</v>
      </c>
      <c r="U2610" s="447" t="s">
        <v>226</v>
      </c>
      <c r="V2610" s="447" t="s">
        <v>226</v>
      </c>
      <c r="W2610" s="447" t="s">
        <v>226</v>
      </c>
      <c r="X2610" s="447" t="s">
        <v>226</v>
      </c>
      <c r="Y2610" s="447" t="s">
        <v>226</v>
      </c>
      <c r="Z2610" s="447" t="s">
        <v>226</v>
      </c>
      <c r="AA2610" s="447" t="s">
        <v>293</v>
      </c>
      <c r="AB2610" s="447" t="s">
        <v>293</v>
      </c>
      <c r="AC2610" s="447" t="s">
        <v>293</v>
      </c>
      <c r="AD2610" s="447" t="s">
        <v>293</v>
      </c>
      <c r="AE2610" s="447" t="s">
        <v>293</v>
      </c>
      <c r="AF2610" s="447" t="s">
        <v>293</v>
      </c>
      <c r="AG2610" s="447" t="s">
        <v>293</v>
      </c>
      <c r="AH2610" s="447" t="s">
        <v>293</v>
      </c>
      <c r="AI2610" s="447" t="s">
        <v>293</v>
      </c>
      <c r="AJ2610" s="447" t="s">
        <v>293</v>
      </c>
      <c r="AK2610" s="447" t="s">
        <v>293</v>
      </c>
      <c r="AL2610" s="447" t="s">
        <v>293</v>
      </c>
      <c r="AM2610" s="447" t="s">
        <v>293</v>
      </c>
      <c r="AN2610" s="447" t="s">
        <v>293</v>
      </c>
      <c r="AO2610" s="447" t="s">
        <v>293</v>
      </c>
      <c r="AP2610" s="447" t="s">
        <v>293</v>
      </c>
      <c r="AQ2610" s="447" t="s">
        <v>293</v>
      </c>
      <c r="AR2610" s="447" t="s">
        <v>293</v>
      </c>
      <c r="AS2610" s="447" t="s">
        <v>293</v>
      </c>
      <c r="AT2610" s="447" t="s">
        <v>293</v>
      </c>
      <c r="AU2610" s="447" t="s">
        <v>293</v>
      </c>
      <c r="AV2610" s="447" t="s">
        <v>293</v>
      </c>
      <c r="AW2610" s="447" t="s">
        <v>293</v>
      </c>
      <c r="AX2610" s="447" t="s">
        <v>293</v>
      </c>
    </row>
    <row r="2611" spans="1:50" x14ac:dyDescent="0.3">
      <c r="A2611" s="447">
        <v>706504</v>
      </c>
      <c r="B2611" s="447" t="s">
        <v>318</v>
      </c>
      <c r="C2611" s="447" t="s">
        <v>224</v>
      </c>
      <c r="D2611" s="447" t="s">
        <v>226</v>
      </c>
      <c r="E2611" s="447" t="s">
        <v>226</v>
      </c>
      <c r="F2611" s="447" t="s">
        <v>224</v>
      </c>
      <c r="G2611" s="447" t="s">
        <v>224</v>
      </c>
      <c r="H2611" s="447" t="s">
        <v>224</v>
      </c>
      <c r="I2611" s="447" t="s">
        <v>224</v>
      </c>
      <c r="J2611" s="447" t="s">
        <v>224</v>
      </c>
      <c r="K2611" s="447" t="s">
        <v>226</v>
      </c>
      <c r="L2611" s="447" t="s">
        <v>224</v>
      </c>
      <c r="M2611" s="447" t="s">
        <v>226</v>
      </c>
      <c r="N2611" s="447" t="s">
        <v>224</v>
      </c>
      <c r="O2611" s="447" t="s">
        <v>224</v>
      </c>
      <c r="P2611" s="447" t="s">
        <v>224</v>
      </c>
      <c r="Q2611" s="447" t="s">
        <v>224</v>
      </c>
      <c r="R2611" s="447" t="s">
        <v>226</v>
      </c>
      <c r="S2611" s="447" t="s">
        <v>224</v>
      </c>
      <c r="T2611" s="447" t="s">
        <v>226</v>
      </c>
      <c r="U2611" s="447" t="s">
        <v>226</v>
      </c>
      <c r="V2611" s="447" t="s">
        <v>226</v>
      </c>
      <c r="W2611" s="447" t="s">
        <v>226</v>
      </c>
      <c r="X2611" s="447" t="s">
        <v>226</v>
      </c>
      <c r="Y2611" s="447" t="s">
        <v>226</v>
      </c>
      <c r="Z2611" s="447" t="s">
        <v>226</v>
      </c>
      <c r="AA2611" s="447" t="s">
        <v>293</v>
      </c>
      <c r="AB2611" s="447" t="s">
        <v>293</v>
      </c>
      <c r="AC2611" s="447" t="s">
        <v>293</v>
      </c>
      <c r="AD2611" s="447" t="s">
        <v>293</v>
      </c>
      <c r="AE2611" s="447" t="s">
        <v>293</v>
      </c>
      <c r="AF2611" s="447" t="s">
        <v>293</v>
      </c>
      <c r="AG2611" s="447" t="s">
        <v>293</v>
      </c>
      <c r="AH2611" s="447" t="s">
        <v>293</v>
      </c>
      <c r="AI2611" s="447" t="s">
        <v>293</v>
      </c>
      <c r="AJ2611" s="447" t="s">
        <v>293</v>
      </c>
      <c r="AK2611" s="447" t="s">
        <v>293</v>
      </c>
      <c r="AL2611" s="447" t="s">
        <v>293</v>
      </c>
      <c r="AM2611" s="447" t="s">
        <v>293</v>
      </c>
      <c r="AN2611" s="447" t="s">
        <v>293</v>
      </c>
      <c r="AO2611" s="447" t="s">
        <v>293</v>
      </c>
      <c r="AP2611" s="447" t="s">
        <v>293</v>
      </c>
      <c r="AQ2611" s="447" t="s">
        <v>293</v>
      </c>
      <c r="AR2611" s="447" t="s">
        <v>293</v>
      </c>
      <c r="AS2611" s="447" t="s">
        <v>293</v>
      </c>
      <c r="AT2611" s="447" t="s">
        <v>293</v>
      </c>
      <c r="AU2611" s="447" t="s">
        <v>293</v>
      </c>
      <c r="AV2611" s="447" t="s">
        <v>293</v>
      </c>
      <c r="AW2611" s="447" t="s">
        <v>293</v>
      </c>
      <c r="AX2611" s="447" t="s">
        <v>293</v>
      </c>
    </row>
    <row r="2612" spans="1:50" x14ac:dyDescent="0.3">
      <c r="A2612" s="447">
        <v>706614</v>
      </c>
      <c r="B2612" s="447" t="s">
        <v>318</v>
      </c>
      <c r="C2612" s="447" t="s">
        <v>224</v>
      </c>
      <c r="D2612" s="447" t="s">
        <v>224</v>
      </c>
      <c r="E2612" s="447" t="s">
        <v>226</v>
      </c>
      <c r="F2612" s="447" t="s">
        <v>226</v>
      </c>
      <c r="G2612" s="447" t="s">
        <v>224</v>
      </c>
      <c r="H2612" s="447" t="s">
        <v>224</v>
      </c>
      <c r="I2612" s="447" t="s">
        <v>226</v>
      </c>
      <c r="J2612" s="447" t="s">
        <v>226</v>
      </c>
      <c r="K2612" s="447" t="s">
        <v>226</v>
      </c>
      <c r="L2612" s="447" t="s">
        <v>226</v>
      </c>
      <c r="M2612" s="447" t="s">
        <v>224</v>
      </c>
      <c r="N2612" s="447" t="s">
        <v>226</v>
      </c>
      <c r="O2612" s="447" t="s">
        <v>224</v>
      </c>
      <c r="P2612" s="447" t="s">
        <v>224</v>
      </c>
      <c r="Q2612" s="447" t="s">
        <v>224</v>
      </c>
      <c r="R2612" s="447" t="s">
        <v>226</v>
      </c>
      <c r="S2612" s="447" t="s">
        <v>224</v>
      </c>
      <c r="T2612" s="447" t="s">
        <v>224</v>
      </c>
      <c r="U2612" s="447" t="s">
        <v>226</v>
      </c>
      <c r="V2612" s="447" t="s">
        <v>224</v>
      </c>
      <c r="W2612" s="447" t="s">
        <v>224</v>
      </c>
      <c r="X2612" s="447" t="s">
        <v>224</v>
      </c>
      <c r="Y2612" s="447" t="s">
        <v>224</v>
      </c>
      <c r="Z2612" s="447" t="s">
        <v>226</v>
      </c>
      <c r="AA2612" s="447" t="s">
        <v>293</v>
      </c>
      <c r="AB2612" s="447" t="s">
        <v>293</v>
      </c>
      <c r="AC2612" s="447" t="s">
        <v>293</v>
      </c>
      <c r="AD2612" s="447" t="s">
        <v>293</v>
      </c>
      <c r="AE2612" s="447" t="s">
        <v>293</v>
      </c>
      <c r="AF2612" s="447" t="s">
        <v>293</v>
      </c>
      <c r="AG2612" s="447" t="s">
        <v>293</v>
      </c>
      <c r="AH2612" s="447" t="s">
        <v>293</v>
      </c>
      <c r="AI2612" s="447" t="s">
        <v>293</v>
      </c>
      <c r="AJ2612" s="447" t="s">
        <v>293</v>
      </c>
      <c r="AK2612" s="447" t="s">
        <v>293</v>
      </c>
      <c r="AL2612" s="447" t="s">
        <v>293</v>
      </c>
      <c r="AM2612" s="447" t="s">
        <v>293</v>
      </c>
      <c r="AN2612" s="447" t="s">
        <v>293</v>
      </c>
      <c r="AO2612" s="447" t="s">
        <v>293</v>
      </c>
      <c r="AP2612" s="447" t="s">
        <v>293</v>
      </c>
      <c r="AQ2612" s="447" t="s">
        <v>293</v>
      </c>
      <c r="AR2612" s="447" t="s">
        <v>293</v>
      </c>
      <c r="AS2612" s="447" t="s">
        <v>293</v>
      </c>
      <c r="AT2612" s="447" t="s">
        <v>293</v>
      </c>
      <c r="AU2612" s="447" t="s">
        <v>293</v>
      </c>
      <c r="AV2612" s="447" t="s">
        <v>293</v>
      </c>
      <c r="AW2612" s="447" t="s">
        <v>293</v>
      </c>
      <c r="AX2612" s="447" t="s">
        <v>293</v>
      </c>
    </row>
    <row r="2613" spans="1:50" x14ac:dyDescent="0.3">
      <c r="A2613" s="447">
        <v>706621</v>
      </c>
      <c r="B2613" s="447" t="s">
        <v>318</v>
      </c>
      <c r="C2613" s="447" t="s">
        <v>224</v>
      </c>
      <c r="D2613" s="447" t="s">
        <v>226</v>
      </c>
      <c r="E2613" s="447" t="s">
        <v>226</v>
      </c>
      <c r="F2613" s="447" t="s">
        <v>226</v>
      </c>
      <c r="G2613" s="447" t="s">
        <v>226</v>
      </c>
      <c r="H2613" s="447" t="s">
        <v>224</v>
      </c>
      <c r="I2613" s="447" t="s">
        <v>224</v>
      </c>
      <c r="J2613" s="447" t="s">
        <v>226</v>
      </c>
      <c r="K2613" s="447" t="s">
        <v>226</v>
      </c>
      <c r="L2613" s="447" t="s">
        <v>226</v>
      </c>
      <c r="M2613" s="447" t="s">
        <v>224</v>
      </c>
      <c r="N2613" s="447" t="s">
        <v>225</v>
      </c>
      <c r="O2613" s="447" t="s">
        <v>224</v>
      </c>
      <c r="P2613" s="447" t="s">
        <v>226</v>
      </c>
      <c r="Q2613" s="447" t="s">
        <v>224</v>
      </c>
      <c r="R2613" s="447" t="s">
        <v>226</v>
      </c>
      <c r="S2613" s="447" t="s">
        <v>226</v>
      </c>
      <c r="T2613" s="447" t="s">
        <v>225</v>
      </c>
      <c r="U2613" s="447" t="s">
        <v>226</v>
      </c>
      <c r="V2613" s="447" t="s">
        <v>226</v>
      </c>
      <c r="W2613" s="447" t="s">
        <v>226</v>
      </c>
      <c r="X2613" s="447" t="s">
        <v>226</v>
      </c>
      <c r="Y2613" s="447" t="s">
        <v>226</v>
      </c>
      <c r="Z2613" s="447" t="s">
        <v>226</v>
      </c>
      <c r="AA2613" s="447" t="s">
        <v>293</v>
      </c>
      <c r="AB2613" s="447" t="s">
        <v>293</v>
      </c>
      <c r="AC2613" s="447" t="s">
        <v>293</v>
      </c>
      <c r="AD2613" s="447" t="s">
        <v>293</v>
      </c>
      <c r="AE2613" s="447" t="s">
        <v>293</v>
      </c>
      <c r="AF2613" s="447" t="s">
        <v>293</v>
      </c>
      <c r="AG2613" s="447" t="s">
        <v>293</v>
      </c>
      <c r="AH2613" s="447" t="s">
        <v>293</v>
      </c>
      <c r="AI2613" s="447" t="s">
        <v>293</v>
      </c>
      <c r="AJ2613" s="447" t="s">
        <v>293</v>
      </c>
      <c r="AK2613" s="447" t="s">
        <v>293</v>
      </c>
      <c r="AL2613" s="447" t="s">
        <v>293</v>
      </c>
      <c r="AM2613" s="447" t="s">
        <v>293</v>
      </c>
      <c r="AN2613" s="447" t="s">
        <v>293</v>
      </c>
      <c r="AO2613" s="447" t="s">
        <v>293</v>
      </c>
      <c r="AP2613" s="447" t="s">
        <v>293</v>
      </c>
      <c r="AQ2613" s="447" t="s">
        <v>293</v>
      </c>
      <c r="AR2613" s="447" t="s">
        <v>293</v>
      </c>
      <c r="AS2613" s="447" t="s">
        <v>293</v>
      </c>
      <c r="AT2613" s="447" t="s">
        <v>293</v>
      </c>
      <c r="AU2613" s="447" t="s">
        <v>293</v>
      </c>
      <c r="AV2613" s="447" t="s">
        <v>293</v>
      </c>
      <c r="AW2613" s="447" t="s">
        <v>293</v>
      </c>
      <c r="AX2613" s="447" t="s">
        <v>293</v>
      </c>
    </row>
    <row r="2614" spans="1:50" x14ac:dyDescent="0.3">
      <c r="A2614" s="447">
        <v>706648</v>
      </c>
      <c r="B2614" s="447" t="s">
        <v>318</v>
      </c>
      <c r="C2614" s="447" t="s">
        <v>224</v>
      </c>
      <c r="D2614" s="447" t="s">
        <v>226</v>
      </c>
      <c r="E2614" s="447" t="s">
        <v>226</v>
      </c>
      <c r="F2614" s="447" t="s">
        <v>226</v>
      </c>
      <c r="G2614" s="447" t="s">
        <v>226</v>
      </c>
      <c r="H2614" s="447" t="s">
        <v>224</v>
      </c>
      <c r="I2614" s="447" t="s">
        <v>224</v>
      </c>
      <c r="J2614" s="447" t="s">
        <v>226</v>
      </c>
      <c r="K2614" s="447" t="s">
        <v>226</v>
      </c>
      <c r="L2614" s="447" t="s">
        <v>224</v>
      </c>
      <c r="M2614" s="447" t="s">
        <v>226</v>
      </c>
      <c r="N2614" s="447" t="s">
        <v>226</v>
      </c>
      <c r="O2614" s="447" t="s">
        <v>226</v>
      </c>
      <c r="P2614" s="447" t="s">
        <v>226</v>
      </c>
      <c r="Q2614" s="447" t="s">
        <v>226</v>
      </c>
      <c r="R2614" s="447" t="s">
        <v>225</v>
      </c>
      <c r="S2614" s="447" t="s">
        <v>226</v>
      </c>
      <c r="T2614" s="447" t="s">
        <v>225</v>
      </c>
      <c r="U2614" s="447" t="s">
        <v>226</v>
      </c>
      <c r="V2614" s="447" t="s">
        <v>225</v>
      </c>
      <c r="W2614" s="447" t="s">
        <v>226</v>
      </c>
      <c r="X2614" s="447" t="s">
        <v>226</v>
      </c>
      <c r="Y2614" s="447" t="s">
        <v>225</v>
      </c>
      <c r="Z2614" s="447" t="s">
        <v>225</v>
      </c>
      <c r="AA2614" s="447" t="s">
        <v>293</v>
      </c>
      <c r="AB2614" s="447" t="s">
        <v>293</v>
      </c>
      <c r="AC2614" s="447" t="s">
        <v>293</v>
      </c>
      <c r="AD2614" s="447" t="s">
        <v>293</v>
      </c>
      <c r="AE2614" s="447" t="s">
        <v>293</v>
      </c>
      <c r="AF2614" s="447" t="s">
        <v>293</v>
      </c>
      <c r="AG2614" s="447" t="s">
        <v>293</v>
      </c>
      <c r="AH2614" s="447" t="s">
        <v>293</v>
      </c>
      <c r="AI2614" s="447" t="s">
        <v>293</v>
      </c>
      <c r="AJ2614" s="447" t="s">
        <v>293</v>
      </c>
      <c r="AK2614" s="447" t="s">
        <v>293</v>
      </c>
      <c r="AL2614" s="447" t="s">
        <v>293</v>
      </c>
      <c r="AM2614" s="447" t="s">
        <v>293</v>
      </c>
      <c r="AN2614" s="447" t="s">
        <v>293</v>
      </c>
      <c r="AO2614" s="447" t="s">
        <v>293</v>
      </c>
      <c r="AP2614" s="447" t="s">
        <v>293</v>
      </c>
      <c r="AQ2614" s="447" t="s">
        <v>293</v>
      </c>
      <c r="AR2614" s="447" t="s">
        <v>293</v>
      </c>
      <c r="AS2614" s="447" t="s">
        <v>293</v>
      </c>
      <c r="AT2614" s="447" t="s">
        <v>293</v>
      </c>
      <c r="AU2614" s="447" t="s">
        <v>293</v>
      </c>
      <c r="AV2614" s="447" t="s">
        <v>293</v>
      </c>
      <c r="AW2614" s="447" t="s">
        <v>293</v>
      </c>
      <c r="AX2614" s="447" t="s">
        <v>293</v>
      </c>
    </row>
    <row r="2615" spans="1:50" x14ac:dyDescent="0.3">
      <c r="A2615" s="447">
        <v>706699</v>
      </c>
      <c r="B2615" s="447" t="s">
        <v>318</v>
      </c>
      <c r="C2615" s="447" t="s">
        <v>224</v>
      </c>
      <c r="D2615" s="447" t="s">
        <v>226</v>
      </c>
      <c r="E2615" s="447" t="s">
        <v>224</v>
      </c>
      <c r="F2615" s="447" t="s">
        <v>226</v>
      </c>
      <c r="G2615" s="447" t="s">
        <v>224</v>
      </c>
      <c r="H2615" s="447" t="s">
        <v>224</v>
      </c>
      <c r="I2615" s="447" t="s">
        <v>224</v>
      </c>
      <c r="J2615" s="447" t="s">
        <v>226</v>
      </c>
      <c r="K2615" s="447" t="s">
        <v>226</v>
      </c>
      <c r="L2615" s="447" t="s">
        <v>224</v>
      </c>
      <c r="M2615" s="447" t="s">
        <v>226</v>
      </c>
      <c r="N2615" s="447" t="s">
        <v>224</v>
      </c>
      <c r="O2615" s="447" t="s">
        <v>226</v>
      </c>
      <c r="P2615" s="447" t="s">
        <v>226</v>
      </c>
      <c r="Q2615" s="447" t="s">
        <v>226</v>
      </c>
      <c r="R2615" s="447" t="s">
        <v>224</v>
      </c>
      <c r="S2615" s="447" t="s">
        <v>224</v>
      </c>
      <c r="T2615" s="447" t="s">
        <v>226</v>
      </c>
      <c r="U2615" s="447" t="s">
        <v>226</v>
      </c>
      <c r="V2615" s="447" t="s">
        <v>226</v>
      </c>
      <c r="W2615" s="447" t="s">
        <v>225</v>
      </c>
      <c r="X2615" s="447" t="s">
        <v>226</v>
      </c>
      <c r="Y2615" s="447" t="s">
        <v>226</v>
      </c>
      <c r="Z2615" s="447" t="s">
        <v>226</v>
      </c>
      <c r="AA2615" s="447" t="s">
        <v>293</v>
      </c>
      <c r="AB2615" s="447" t="s">
        <v>293</v>
      </c>
      <c r="AC2615" s="447" t="s">
        <v>293</v>
      </c>
      <c r="AD2615" s="447" t="s">
        <v>293</v>
      </c>
      <c r="AE2615" s="447" t="s">
        <v>293</v>
      </c>
      <c r="AF2615" s="447" t="s">
        <v>293</v>
      </c>
      <c r="AG2615" s="447" t="s">
        <v>293</v>
      </c>
      <c r="AH2615" s="447" t="s">
        <v>293</v>
      </c>
      <c r="AI2615" s="447" t="s">
        <v>293</v>
      </c>
      <c r="AJ2615" s="447" t="s">
        <v>293</v>
      </c>
      <c r="AK2615" s="447" t="s">
        <v>293</v>
      </c>
      <c r="AL2615" s="447" t="s">
        <v>293</v>
      </c>
      <c r="AM2615" s="447" t="s">
        <v>293</v>
      </c>
      <c r="AN2615" s="447" t="s">
        <v>293</v>
      </c>
      <c r="AO2615" s="447" t="s">
        <v>293</v>
      </c>
      <c r="AP2615" s="447" t="s">
        <v>293</v>
      </c>
      <c r="AQ2615" s="447" t="s">
        <v>293</v>
      </c>
      <c r="AR2615" s="447" t="s">
        <v>293</v>
      </c>
      <c r="AS2615" s="447" t="s">
        <v>293</v>
      </c>
      <c r="AT2615" s="447" t="s">
        <v>293</v>
      </c>
      <c r="AU2615" s="447" t="s">
        <v>293</v>
      </c>
      <c r="AV2615" s="447" t="s">
        <v>293</v>
      </c>
      <c r="AW2615" s="447" t="s">
        <v>293</v>
      </c>
      <c r="AX2615" s="447" t="s">
        <v>293</v>
      </c>
    </row>
    <row r="2616" spans="1:50" x14ac:dyDescent="0.3">
      <c r="A2616" s="447">
        <v>706710</v>
      </c>
      <c r="B2616" s="447" t="s">
        <v>318</v>
      </c>
      <c r="C2616" s="447" t="s">
        <v>224</v>
      </c>
      <c r="D2616" s="447" t="s">
        <v>224</v>
      </c>
      <c r="E2616" s="447" t="s">
        <v>226</v>
      </c>
      <c r="F2616" s="447" t="s">
        <v>226</v>
      </c>
      <c r="G2616" s="447" t="s">
        <v>226</v>
      </c>
      <c r="H2616" s="447" t="s">
        <v>224</v>
      </c>
      <c r="I2616" s="447" t="s">
        <v>226</v>
      </c>
      <c r="J2616" s="447" t="s">
        <v>226</v>
      </c>
      <c r="K2616" s="447" t="s">
        <v>226</v>
      </c>
      <c r="L2616" s="447" t="s">
        <v>226</v>
      </c>
      <c r="M2616" s="447" t="s">
        <v>226</v>
      </c>
      <c r="N2616" s="447" t="s">
        <v>224</v>
      </c>
      <c r="O2616" s="447" t="s">
        <v>224</v>
      </c>
      <c r="P2616" s="447" t="s">
        <v>226</v>
      </c>
      <c r="Q2616" s="447" t="s">
        <v>224</v>
      </c>
      <c r="R2616" s="447" t="s">
        <v>225</v>
      </c>
      <c r="S2616" s="447" t="s">
        <v>226</v>
      </c>
      <c r="T2616" s="447" t="s">
        <v>226</v>
      </c>
      <c r="U2616" s="447" t="s">
        <v>226</v>
      </c>
      <c r="V2616" s="447" t="s">
        <v>226</v>
      </c>
      <c r="W2616" s="447" t="s">
        <v>226</v>
      </c>
      <c r="X2616" s="447" t="s">
        <v>226</v>
      </c>
      <c r="Y2616" s="447" t="s">
        <v>226</v>
      </c>
      <c r="Z2616" s="447" t="s">
        <v>226</v>
      </c>
      <c r="AA2616" s="447" t="s">
        <v>293</v>
      </c>
      <c r="AB2616" s="447" t="s">
        <v>293</v>
      </c>
      <c r="AC2616" s="447" t="s">
        <v>293</v>
      </c>
      <c r="AD2616" s="447" t="s">
        <v>293</v>
      </c>
      <c r="AE2616" s="447" t="s">
        <v>293</v>
      </c>
      <c r="AF2616" s="447" t="s">
        <v>293</v>
      </c>
      <c r="AG2616" s="447" t="s">
        <v>293</v>
      </c>
      <c r="AH2616" s="447" t="s">
        <v>293</v>
      </c>
      <c r="AI2616" s="447" t="s">
        <v>293</v>
      </c>
      <c r="AJ2616" s="447" t="s">
        <v>293</v>
      </c>
      <c r="AK2616" s="447" t="s">
        <v>293</v>
      </c>
      <c r="AL2616" s="447" t="s">
        <v>293</v>
      </c>
      <c r="AM2616" s="447" t="s">
        <v>293</v>
      </c>
      <c r="AN2616" s="447" t="s">
        <v>293</v>
      </c>
      <c r="AO2616" s="447" t="s">
        <v>293</v>
      </c>
      <c r="AP2616" s="447" t="s">
        <v>293</v>
      </c>
      <c r="AQ2616" s="447" t="s">
        <v>293</v>
      </c>
      <c r="AR2616" s="447" t="s">
        <v>293</v>
      </c>
      <c r="AS2616" s="447" t="s">
        <v>293</v>
      </c>
      <c r="AT2616" s="447" t="s">
        <v>293</v>
      </c>
      <c r="AU2616" s="447" t="s">
        <v>293</v>
      </c>
      <c r="AV2616" s="447" t="s">
        <v>293</v>
      </c>
      <c r="AW2616" s="447" t="s">
        <v>293</v>
      </c>
      <c r="AX2616" s="447" t="s">
        <v>293</v>
      </c>
    </row>
    <row r="2617" spans="1:50" x14ac:dyDescent="0.3">
      <c r="A2617" s="447">
        <v>702896</v>
      </c>
      <c r="B2617" s="447" t="s">
        <v>318</v>
      </c>
      <c r="C2617" s="447" t="s">
        <v>224</v>
      </c>
      <c r="D2617" s="447" t="s">
        <v>224</v>
      </c>
      <c r="E2617" s="447" t="s">
        <v>224</v>
      </c>
      <c r="F2617" s="447" t="s">
        <v>224</v>
      </c>
      <c r="G2617" s="447" t="s">
        <v>224</v>
      </c>
      <c r="H2617" s="447" t="s">
        <v>224</v>
      </c>
      <c r="I2617" s="447" t="s">
        <v>224</v>
      </c>
      <c r="J2617" s="447" t="s">
        <v>224</v>
      </c>
      <c r="K2617" s="447" t="s">
        <v>224</v>
      </c>
      <c r="L2617" s="447" t="s">
        <v>224</v>
      </c>
      <c r="M2617" s="447" t="s">
        <v>224</v>
      </c>
      <c r="N2617" s="447" t="s">
        <v>224</v>
      </c>
      <c r="O2617" s="447" t="s">
        <v>226</v>
      </c>
      <c r="P2617" s="447" t="s">
        <v>224</v>
      </c>
      <c r="Q2617" s="447" t="s">
        <v>224</v>
      </c>
      <c r="R2617" s="447" t="s">
        <v>224</v>
      </c>
      <c r="S2617" s="447" t="s">
        <v>226</v>
      </c>
      <c r="T2617" s="447" t="s">
        <v>226</v>
      </c>
      <c r="U2617" s="447" t="s">
        <v>225</v>
      </c>
      <c r="V2617" s="447" t="s">
        <v>225</v>
      </c>
      <c r="W2617" s="447" t="s">
        <v>226</v>
      </c>
      <c r="X2617" s="447" t="s">
        <v>225</v>
      </c>
      <c r="Y2617" s="447" t="s">
        <v>225</v>
      </c>
      <c r="Z2617" s="447" t="s">
        <v>225</v>
      </c>
    </row>
    <row r="2618" spans="1:50" x14ac:dyDescent="0.3">
      <c r="A2618" s="447">
        <v>703237</v>
      </c>
      <c r="B2618" s="447" t="s">
        <v>318</v>
      </c>
      <c r="C2618" s="447" t="s">
        <v>224</v>
      </c>
      <c r="D2618" s="447" t="s">
        <v>224</v>
      </c>
      <c r="E2618" s="447" t="s">
        <v>224</v>
      </c>
      <c r="F2618" s="447" t="s">
        <v>224</v>
      </c>
      <c r="G2618" s="447" t="s">
        <v>224</v>
      </c>
      <c r="H2618" s="447" t="s">
        <v>224</v>
      </c>
      <c r="I2618" s="447" t="s">
        <v>224</v>
      </c>
      <c r="J2618" s="447" t="s">
        <v>224</v>
      </c>
      <c r="K2618" s="447" t="s">
        <v>224</v>
      </c>
      <c r="L2618" s="447" t="s">
        <v>224</v>
      </c>
      <c r="M2618" s="447" t="s">
        <v>224</v>
      </c>
      <c r="N2618" s="447" t="s">
        <v>224</v>
      </c>
      <c r="O2618" s="447" t="s">
        <v>224</v>
      </c>
      <c r="P2618" s="447" t="s">
        <v>225</v>
      </c>
      <c r="Q2618" s="447" t="s">
        <v>224</v>
      </c>
      <c r="R2618" s="447" t="s">
        <v>225</v>
      </c>
      <c r="S2618" s="447" t="s">
        <v>225</v>
      </c>
      <c r="T2618" s="447" t="s">
        <v>225</v>
      </c>
      <c r="U2618" s="447" t="s">
        <v>225</v>
      </c>
      <c r="V2618" s="447" t="s">
        <v>225</v>
      </c>
      <c r="W2618" s="447" t="s">
        <v>225</v>
      </c>
      <c r="X2618" s="447" t="s">
        <v>225</v>
      </c>
      <c r="Y2618" s="447" t="s">
        <v>225</v>
      </c>
      <c r="Z2618" s="447" t="s">
        <v>225</v>
      </c>
    </row>
    <row r="2619" spans="1:50" x14ac:dyDescent="0.3">
      <c r="A2619" s="447">
        <v>703460</v>
      </c>
      <c r="B2619" s="447" t="s">
        <v>318</v>
      </c>
      <c r="C2619" s="447" t="s">
        <v>224</v>
      </c>
      <c r="D2619" s="447" t="s">
        <v>224</v>
      </c>
      <c r="E2619" s="447" t="s">
        <v>224</v>
      </c>
      <c r="F2619" s="447" t="s">
        <v>224</v>
      </c>
      <c r="G2619" s="447" t="s">
        <v>224</v>
      </c>
      <c r="H2619" s="447" t="s">
        <v>226</v>
      </c>
      <c r="I2619" s="447" t="s">
        <v>226</v>
      </c>
      <c r="J2619" s="447" t="s">
        <v>224</v>
      </c>
      <c r="K2619" s="447" t="s">
        <v>226</v>
      </c>
      <c r="L2619" s="447" t="s">
        <v>224</v>
      </c>
      <c r="M2619" s="447" t="s">
        <v>226</v>
      </c>
      <c r="N2619" s="447" t="s">
        <v>226</v>
      </c>
      <c r="O2619" s="447" t="s">
        <v>226</v>
      </c>
      <c r="P2619" s="447" t="s">
        <v>226</v>
      </c>
      <c r="Q2619" s="447" t="s">
        <v>226</v>
      </c>
      <c r="R2619" s="447" t="s">
        <v>226</v>
      </c>
      <c r="S2619" s="447" t="s">
        <v>226</v>
      </c>
      <c r="T2619" s="447" t="s">
        <v>226</v>
      </c>
      <c r="U2619" s="447" t="s">
        <v>226</v>
      </c>
      <c r="V2619" s="447" t="s">
        <v>224</v>
      </c>
      <c r="W2619" s="447" t="s">
        <v>224</v>
      </c>
      <c r="X2619" s="447" t="s">
        <v>225</v>
      </c>
      <c r="Y2619" s="447" t="s">
        <v>224</v>
      </c>
      <c r="Z2619" s="447" t="s">
        <v>225</v>
      </c>
    </row>
    <row r="2620" spans="1:50" x14ac:dyDescent="0.3">
      <c r="A2620" s="447">
        <v>703951</v>
      </c>
      <c r="B2620" s="447" t="s">
        <v>318</v>
      </c>
      <c r="C2620" s="447" t="s">
        <v>224</v>
      </c>
      <c r="D2620" s="447" t="s">
        <v>224</v>
      </c>
      <c r="E2620" s="447" t="s">
        <v>224</v>
      </c>
      <c r="F2620" s="447" t="s">
        <v>226</v>
      </c>
      <c r="G2620" s="447" t="s">
        <v>226</v>
      </c>
      <c r="H2620" s="447" t="s">
        <v>226</v>
      </c>
      <c r="I2620" s="447" t="s">
        <v>226</v>
      </c>
      <c r="J2620" s="447" t="s">
        <v>224</v>
      </c>
      <c r="K2620" s="447" t="s">
        <v>226</v>
      </c>
      <c r="L2620" s="447" t="s">
        <v>224</v>
      </c>
      <c r="M2620" s="447" t="s">
        <v>226</v>
      </c>
      <c r="N2620" s="447" t="s">
        <v>226</v>
      </c>
      <c r="O2620" s="447" t="s">
        <v>226</v>
      </c>
      <c r="P2620" s="447" t="s">
        <v>226</v>
      </c>
      <c r="Q2620" s="447" t="s">
        <v>224</v>
      </c>
      <c r="R2620" s="447" t="s">
        <v>224</v>
      </c>
      <c r="S2620" s="447" t="s">
        <v>224</v>
      </c>
      <c r="T2620" s="447" t="s">
        <v>224</v>
      </c>
      <c r="U2620" s="447" t="s">
        <v>224</v>
      </c>
      <c r="V2620" s="447" t="s">
        <v>226</v>
      </c>
      <c r="W2620" s="447" t="s">
        <v>225</v>
      </c>
      <c r="X2620" s="447" t="s">
        <v>225</v>
      </c>
      <c r="Y2620" s="447" t="s">
        <v>225</v>
      </c>
      <c r="Z2620" s="447" t="s">
        <v>224</v>
      </c>
    </row>
    <row r="2621" spans="1:50" x14ac:dyDescent="0.3">
      <c r="A2621" s="447">
        <v>704635</v>
      </c>
      <c r="B2621" s="447" t="s">
        <v>318</v>
      </c>
      <c r="C2621" s="447" t="s">
        <v>224</v>
      </c>
      <c r="D2621" s="447" t="s">
        <v>224</v>
      </c>
      <c r="E2621" s="447" t="s">
        <v>224</v>
      </c>
      <c r="F2621" s="447" t="s">
        <v>224</v>
      </c>
      <c r="G2621" s="447" t="s">
        <v>224</v>
      </c>
      <c r="H2621" s="447" t="s">
        <v>226</v>
      </c>
      <c r="I2621" s="447" t="s">
        <v>226</v>
      </c>
      <c r="J2621" s="447" t="s">
        <v>224</v>
      </c>
      <c r="K2621" s="447" t="s">
        <v>226</v>
      </c>
      <c r="L2621" s="447" t="s">
        <v>224</v>
      </c>
      <c r="M2621" s="447" t="s">
        <v>224</v>
      </c>
      <c r="N2621" s="447" t="s">
        <v>225</v>
      </c>
      <c r="O2621" s="447" t="s">
        <v>226</v>
      </c>
      <c r="P2621" s="447" t="s">
        <v>224</v>
      </c>
      <c r="Q2621" s="447" t="s">
        <v>226</v>
      </c>
      <c r="R2621" s="447" t="s">
        <v>224</v>
      </c>
      <c r="S2621" s="447" t="s">
        <v>226</v>
      </c>
      <c r="T2621" s="447" t="s">
        <v>225</v>
      </c>
      <c r="U2621" s="447" t="s">
        <v>224</v>
      </c>
      <c r="V2621" s="447" t="s">
        <v>224</v>
      </c>
      <c r="W2621" s="447" t="s">
        <v>224</v>
      </c>
      <c r="X2621" s="447" t="s">
        <v>226</v>
      </c>
      <c r="Y2621" s="447" t="s">
        <v>224</v>
      </c>
      <c r="Z2621" s="447" t="s">
        <v>225</v>
      </c>
    </row>
    <row r="2622" spans="1:50" x14ac:dyDescent="0.3">
      <c r="A2622" s="447">
        <v>705522</v>
      </c>
      <c r="B2622" s="447" t="s">
        <v>318</v>
      </c>
      <c r="C2622" s="447" t="s">
        <v>224</v>
      </c>
      <c r="D2622" s="447" t="s">
        <v>224</v>
      </c>
      <c r="E2622" s="447" t="s">
        <v>224</v>
      </c>
      <c r="F2622" s="447" t="s">
        <v>224</v>
      </c>
      <c r="G2622" s="447" t="s">
        <v>224</v>
      </c>
      <c r="H2622" s="447" t="s">
        <v>224</v>
      </c>
      <c r="I2622" s="447" t="s">
        <v>226</v>
      </c>
      <c r="J2622" s="447" t="s">
        <v>226</v>
      </c>
      <c r="K2622" s="447" t="s">
        <v>224</v>
      </c>
      <c r="L2622" s="447" t="s">
        <v>226</v>
      </c>
      <c r="M2622" s="447" t="s">
        <v>226</v>
      </c>
      <c r="N2622" s="447" t="s">
        <v>226</v>
      </c>
      <c r="O2622" s="447" t="s">
        <v>224</v>
      </c>
      <c r="P2622" s="447" t="s">
        <v>224</v>
      </c>
      <c r="Q2622" s="447" t="s">
        <v>224</v>
      </c>
      <c r="R2622" s="447" t="s">
        <v>226</v>
      </c>
      <c r="S2622" s="447" t="s">
        <v>224</v>
      </c>
      <c r="T2622" s="447" t="s">
        <v>224</v>
      </c>
      <c r="U2622" s="447" t="s">
        <v>224</v>
      </c>
      <c r="V2622" s="447" t="s">
        <v>226</v>
      </c>
      <c r="W2622" s="447" t="s">
        <v>226</v>
      </c>
      <c r="X2622" s="447" t="s">
        <v>224</v>
      </c>
      <c r="Y2622" s="447" t="s">
        <v>226</v>
      </c>
      <c r="Z2622" s="447" t="s">
        <v>226</v>
      </c>
    </row>
    <row r="2623" spans="1:50" x14ac:dyDescent="0.3">
      <c r="A2623" s="447">
        <v>705809</v>
      </c>
      <c r="B2623" s="447" t="s">
        <v>318</v>
      </c>
      <c r="C2623" s="447" t="s">
        <v>224</v>
      </c>
      <c r="D2623" s="447" t="s">
        <v>224</v>
      </c>
      <c r="E2623" s="447" t="s">
        <v>224</v>
      </c>
      <c r="F2623" s="447" t="s">
        <v>224</v>
      </c>
      <c r="G2623" s="447" t="s">
        <v>224</v>
      </c>
      <c r="H2623" s="447" t="s">
        <v>224</v>
      </c>
      <c r="I2623" s="447" t="s">
        <v>226</v>
      </c>
      <c r="J2623" s="447" t="s">
        <v>226</v>
      </c>
      <c r="K2623" s="447" t="s">
        <v>226</v>
      </c>
      <c r="L2623" s="447" t="s">
        <v>224</v>
      </c>
      <c r="M2623" s="447" t="s">
        <v>224</v>
      </c>
      <c r="N2623" s="447" t="s">
        <v>226</v>
      </c>
      <c r="O2623" s="447" t="s">
        <v>226</v>
      </c>
      <c r="P2623" s="447" t="s">
        <v>225</v>
      </c>
      <c r="Q2623" s="447" t="s">
        <v>226</v>
      </c>
      <c r="R2623" s="447" t="s">
        <v>226</v>
      </c>
      <c r="S2623" s="447" t="s">
        <v>226</v>
      </c>
      <c r="T2623" s="447" t="s">
        <v>226</v>
      </c>
      <c r="U2623" s="447" t="s">
        <v>225</v>
      </c>
      <c r="V2623" s="447" t="s">
        <v>225</v>
      </c>
      <c r="W2623" s="447" t="s">
        <v>225</v>
      </c>
      <c r="X2623" s="447" t="s">
        <v>225</v>
      </c>
      <c r="Y2623" s="447" t="s">
        <v>225</v>
      </c>
      <c r="Z2623" s="447" t="s">
        <v>225</v>
      </c>
    </row>
    <row r="2624" spans="1:50" x14ac:dyDescent="0.3">
      <c r="A2624" s="447">
        <v>705979</v>
      </c>
      <c r="B2624" s="447" t="s">
        <v>318</v>
      </c>
      <c r="C2624" s="447" t="s">
        <v>224</v>
      </c>
      <c r="D2624" s="447" t="s">
        <v>224</v>
      </c>
      <c r="E2624" s="447" t="s">
        <v>226</v>
      </c>
      <c r="F2624" s="447" t="s">
        <v>224</v>
      </c>
      <c r="G2624" s="447" t="s">
        <v>226</v>
      </c>
      <c r="H2624" s="447" t="s">
        <v>226</v>
      </c>
      <c r="I2624" s="447" t="s">
        <v>226</v>
      </c>
      <c r="J2624" s="447" t="s">
        <v>226</v>
      </c>
      <c r="K2624" s="447" t="s">
        <v>226</v>
      </c>
      <c r="L2624" s="447" t="s">
        <v>226</v>
      </c>
      <c r="M2624" s="447" t="s">
        <v>226</v>
      </c>
      <c r="N2624" s="447" t="s">
        <v>226</v>
      </c>
      <c r="O2624" s="447" t="s">
        <v>224</v>
      </c>
      <c r="P2624" s="447" t="s">
        <v>226</v>
      </c>
      <c r="Q2624" s="447" t="s">
        <v>224</v>
      </c>
      <c r="R2624" s="447" t="s">
        <v>226</v>
      </c>
      <c r="S2624" s="447" t="s">
        <v>225</v>
      </c>
      <c r="T2624" s="447" t="s">
        <v>226</v>
      </c>
      <c r="U2624" s="447" t="s">
        <v>225</v>
      </c>
      <c r="V2624" s="447" t="s">
        <v>225</v>
      </c>
      <c r="W2624" s="447" t="s">
        <v>225</v>
      </c>
      <c r="X2624" s="447" t="s">
        <v>225</v>
      </c>
      <c r="Y2624" s="447" t="s">
        <v>225</v>
      </c>
      <c r="Z2624" s="447" t="s">
        <v>226</v>
      </c>
    </row>
    <row r="2625" spans="1:50" x14ac:dyDescent="0.3">
      <c r="A2625" s="447">
        <v>703943</v>
      </c>
      <c r="B2625" s="447" t="s">
        <v>318</v>
      </c>
      <c r="C2625" s="447" t="s">
        <v>224</v>
      </c>
      <c r="D2625" s="447" t="s">
        <v>224</v>
      </c>
      <c r="E2625" s="447" t="s">
        <v>224</v>
      </c>
      <c r="F2625" s="447" t="s">
        <v>224</v>
      </c>
      <c r="G2625" s="447" t="s">
        <v>224</v>
      </c>
      <c r="H2625" s="447" t="s">
        <v>224</v>
      </c>
      <c r="I2625" s="447" t="s">
        <v>224</v>
      </c>
      <c r="J2625" s="447" t="s">
        <v>224</v>
      </c>
      <c r="K2625" s="447" t="s">
        <v>224</v>
      </c>
      <c r="L2625" s="447" t="s">
        <v>224</v>
      </c>
      <c r="M2625" s="447" t="s">
        <v>224</v>
      </c>
      <c r="N2625" s="447" t="s">
        <v>224</v>
      </c>
      <c r="O2625" s="447" t="s">
        <v>226</v>
      </c>
      <c r="P2625" s="447" t="s">
        <v>225</v>
      </c>
      <c r="Q2625" s="447" t="s">
        <v>226</v>
      </c>
      <c r="R2625" s="447" t="s">
        <v>225</v>
      </c>
      <c r="S2625" s="447" t="s">
        <v>226</v>
      </c>
      <c r="T2625" s="447" t="s">
        <v>225</v>
      </c>
      <c r="U2625" s="447" t="s">
        <v>225</v>
      </c>
      <c r="V2625" s="447" t="s">
        <v>225</v>
      </c>
      <c r="W2625" s="447" t="s">
        <v>225</v>
      </c>
      <c r="X2625" s="447" t="s">
        <v>225</v>
      </c>
      <c r="Y2625" s="447" t="s">
        <v>225</v>
      </c>
      <c r="Z2625" s="447" t="s">
        <v>225</v>
      </c>
      <c r="AA2625" s="447" t="s">
        <v>293</v>
      </c>
      <c r="AB2625" s="447" t="s">
        <v>293</v>
      </c>
      <c r="AC2625" s="447" t="s">
        <v>293</v>
      </c>
      <c r="AD2625" s="447" t="s">
        <v>293</v>
      </c>
      <c r="AE2625" s="447" t="s">
        <v>293</v>
      </c>
      <c r="AF2625" s="447" t="s">
        <v>293</v>
      </c>
      <c r="AG2625" s="447" t="s">
        <v>293</v>
      </c>
      <c r="AH2625" s="447" t="s">
        <v>293</v>
      </c>
      <c r="AI2625" s="447" t="s">
        <v>293</v>
      </c>
      <c r="AJ2625" s="447" t="s">
        <v>293</v>
      </c>
      <c r="AK2625" s="447" t="s">
        <v>293</v>
      </c>
      <c r="AL2625" s="447" t="s">
        <v>293</v>
      </c>
      <c r="AM2625" s="447" t="s">
        <v>293</v>
      </c>
      <c r="AN2625" s="447" t="s">
        <v>293</v>
      </c>
      <c r="AO2625" s="447" t="s">
        <v>293</v>
      </c>
      <c r="AP2625" s="447" t="s">
        <v>293</v>
      </c>
      <c r="AQ2625" s="447" t="s">
        <v>293</v>
      </c>
      <c r="AR2625" s="447" t="s">
        <v>293</v>
      </c>
      <c r="AS2625" s="447" t="s">
        <v>293</v>
      </c>
      <c r="AT2625" s="447" t="s">
        <v>293</v>
      </c>
      <c r="AU2625" s="447" t="s">
        <v>293</v>
      </c>
      <c r="AV2625" s="447" t="s">
        <v>293</v>
      </c>
      <c r="AW2625" s="447" t="s">
        <v>293</v>
      </c>
      <c r="AX2625" s="447" t="s">
        <v>293</v>
      </c>
    </row>
    <row r="2626" spans="1:50" x14ac:dyDescent="0.3">
      <c r="A2626" s="447">
        <v>701544</v>
      </c>
      <c r="B2626" s="447" t="s">
        <v>318</v>
      </c>
      <c r="C2626" s="447" t="s">
        <v>224</v>
      </c>
      <c r="D2626" s="447" t="s">
        <v>224</v>
      </c>
      <c r="E2626" s="447" t="s">
        <v>224</v>
      </c>
      <c r="F2626" s="447" t="s">
        <v>224</v>
      </c>
      <c r="G2626" s="447" t="s">
        <v>224</v>
      </c>
      <c r="H2626" s="447" t="s">
        <v>225</v>
      </c>
      <c r="I2626" s="447" t="s">
        <v>224</v>
      </c>
      <c r="J2626" s="447" t="s">
        <v>224</v>
      </c>
      <c r="K2626" s="447" t="s">
        <v>226</v>
      </c>
      <c r="L2626" s="447" t="s">
        <v>224</v>
      </c>
      <c r="M2626" s="447" t="s">
        <v>224</v>
      </c>
      <c r="N2626" s="447" t="s">
        <v>225</v>
      </c>
      <c r="O2626" s="447" t="s">
        <v>226</v>
      </c>
      <c r="P2626" s="447" t="s">
        <v>226</v>
      </c>
      <c r="Q2626" s="447" t="s">
        <v>225</v>
      </c>
      <c r="R2626" s="447" t="s">
        <v>225</v>
      </c>
      <c r="S2626" s="447" t="s">
        <v>226</v>
      </c>
      <c r="T2626" s="447" t="s">
        <v>225</v>
      </c>
      <c r="U2626" s="447" t="s">
        <v>225</v>
      </c>
      <c r="V2626" s="447" t="s">
        <v>225</v>
      </c>
      <c r="W2626" s="447" t="s">
        <v>225</v>
      </c>
      <c r="X2626" s="447" t="s">
        <v>225</v>
      </c>
      <c r="Y2626" s="447" t="s">
        <v>225</v>
      </c>
      <c r="Z2626" s="447" t="s">
        <v>225</v>
      </c>
      <c r="AA2626" s="447" t="s">
        <v>293</v>
      </c>
      <c r="AB2626" s="447" t="s">
        <v>293</v>
      </c>
      <c r="AC2626" s="447" t="s">
        <v>293</v>
      </c>
      <c r="AD2626" s="447" t="s">
        <v>293</v>
      </c>
      <c r="AE2626" s="447" t="s">
        <v>293</v>
      </c>
      <c r="AF2626" s="447" t="s">
        <v>293</v>
      </c>
      <c r="AG2626" s="447" t="s">
        <v>293</v>
      </c>
      <c r="AH2626" s="447" t="s">
        <v>293</v>
      </c>
      <c r="AI2626" s="447" t="s">
        <v>293</v>
      </c>
      <c r="AJ2626" s="447" t="s">
        <v>293</v>
      </c>
      <c r="AK2626" s="447" t="s">
        <v>293</v>
      </c>
      <c r="AL2626" s="447" t="s">
        <v>293</v>
      </c>
      <c r="AM2626" s="447" t="s">
        <v>293</v>
      </c>
      <c r="AN2626" s="447" t="s">
        <v>293</v>
      </c>
      <c r="AO2626" s="447" t="s">
        <v>293</v>
      </c>
      <c r="AP2626" s="447" t="s">
        <v>293</v>
      </c>
      <c r="AQ2626" s="447" t="s">
        <v>293</v>
      </c>
      <c r="AR2626" s="447" t="s">
        <v>293</v>
      </c>
      <c r="AS2626" s="447" t="s">
        <v>293</v>
      </c>
      <c r="AT2626" s="447" t="s">
        <v>293</v>
      </c>
      <c r="AU2626" s="447" t="s">
        <v>293</v>
      </c>
      <c r="AV2626" s="447" t="s">
        <v>293</v>
      </c>
      <c r="AW2626" s="447" t="s">
        <v>293</v>
      </c>
      <c r="AX2626" s="447" t="s">
        <v>293</v>
      </c>
    </row>
    <row r="2627" spans="1:50" x14ac:dyDescent="0.3">
      <c r="A2627" s="447">
        <v>702868</v>
      </c>
      <c r="B2627" s="447" t="s">
        <v>318</v>
      </c>
      <c r="C2627" s="447" t="s">
        <v>224</v>
      </c>
      <c r="D2627" s="447" t="s">
        <v>224</v>
      </c>
      <c r="E2627" s="447" t="s">
        <v>224</v>
      </c>
      <c r="F2627" s="447" t="s">
        <v>224</v>
      </c>
      <c r="G2627" s="447" t="s">
        <v>224</v>
      </c>
      <c r="H2627" s="447" t="s">
        <v>224</v>
      </c>
      <c r="I2627" s="447" t="s">
        <v>224</v>
      </c>
      <c r="J2627" s="447" t="s">
        <v>224</v>
      </c>
      <c r="K2627" s="447" t="s">
        <v>224</v>
      </c>
      <c r="L2627" s="447" t="s">
        <v>224</v>
      </c>
      <c r="M2627" s="447" t="s">
        <v>224</v>
      </c>
      <c r="N2627" s="447" t="s">
        <v>226</v>
      </c>
      <c r="O2627" s="447" t="s">
        <v>226</v>
      </c>
      <c r="P2627" s="447" t="s">
        <v>226</v>
      </c>
      <c r="Q2627" s="447" t="s">
        <v>225</v>
      </c>
      <c r="R2627" s="447" t="s">
        <v>225</v>
      </c>
      <c r="S2627" s="447" t="s">
        <v>225</v>
      </c>
      <c r="T2627" s="447" t="s">
        <v>225</v>
      </c>
      <c r="U2627" s="447" t="s">
        <v>225</v>
      </c>
      <c r="V2627" s="447" t="s">
        <v>225</v>
      </c>
      <c r="W2627" s="447" t="s">
        <v>225</v>
      </c>
      <c r="X2627" s="447" t="s">
        <v>225</v>
      </c>
      <c r="Y2627" s="447" t="s">
        <v>225</v>
      </c>
      <c r="Z2627" s="447" t="s">
        <v>225</v>
      </c>
      <c r="AA2627" s="447" t="s">
        <v>293</v>
      </c>
      <c r="AB2627" s="447" t="s">
        <v>293</v>
      </c>
      <c r="AC2627" s="447" t="s">
        <v>293</v>
      </c>
      <c r="AD2627" s="447" t="s">
        <v>293</v>
      </c>
      <c r="AE2627" s="447" t="s">
        <v>293</v>
      </c>
      <c r="AF2627" s="447" t="s">
        <v>293</v>
      </c>
      <c r="AG2627" s="447" t="s">
        <v>293</v>
      </c>
      <c r="AH2627" s="447" t="s">
        <v>293</v>
      </c>
      <c r="AI2627" s="447" t="s">
        <v>293</v>
      </c>
      <c r="AJ2627" s="447" t="s">
        <v>293</v>
      </c>
      <c r="AK2627" s="447" t="s">
        <v>293</v>
      </c>
      <c r="AL2627" s="447" t="s">
        <v>293</v>
      </c>
      <c r="AM2627" s="447" t="s">
        <v>293</v>
      </c>
      <c r="AN2627" s="447" t="s">
        <v>293</v>
      </c>
      <c r="AO2627" s="447" t="s">
        <v>293</v>
      </c>
      <c r="AP2627" s="447" t="s">
        <v>293</v>
      </c>
      <c r="AQ2627" s="447" t="s">
        <v>293</v>
      </c>
      <c r="AR2627" s="447" t="s">
        <v>293</v>
      </c>
      <c r="AS2627" s="447" t="s">
        <v>293</v>
      </c>
      <c r="AT2627" s="447" t="s">
        <v>293</v>
      </c>
      <c r="AU2627" s="447" t="s">
        <v>293</v>
      </c>
      <c r="AV2627" s="447" t="s">
        <v>293</v>
      </c>
      <c r="AW2627" s="447" t="s">
        <v>293</v>
      </c>
      <c r="AX2627" s="447" t="s">
        <v>293</v>
      </c>
    </row>
    <row r="2628" spans="1:50" x14ac:dyDescent="0.3">
      <c r="A2628" s="447">
        <v>704614</v>
      </c>
      <c r="B2628" s="447" t="s">
        <v>318</v>
      </c>
      <c r="C2628" s="447" t="s">
        <v>224</v>
      </c>
      <c r="D2628" s="447" t="s">
        <v>224</v>
      </c>
      <c r="E2628" s="447" t="s">
        <v>224</v>
      </c>
      <c r="F2628" s="447" t="s">
        <v>224</v>
      </c>
      <c r="G2628" s="447" t="s">
        <v>224</v>
      </c>
      <c r="H2628" s="447" t="s">
        <v>224</v>
      </c>
      <c r="I2628" s="447" t="s">
        <v>224</v>
      </c>
      <c r="J2628" s="447" t="s">
        <v>224</v>
      </c>
      <c r="K2628" s="447" t="s">
        <v>224</v>
      </c>
      <c r="L2628" s="447" t="s">
        <v>224</v>
      </c>
      <c r="M2628" s="447" t="s">
        <v>224</v>
      </c>
      <c r="N2628" s="447" t="s">
        <v>225</v>
      </c>
      <c r="O2628" s="447" t="s">
        <v>226</v>
      </c>
      <c r="P2628" s="447" t="s">
        <v>226</v>
      </c>
      <c r="Q2628" s="447" t="s">
        <v>226</v>
      </c>
      <c r="R2628" s="447" t="s">
        <v>226</v>
      </c>
      <c r="S2628" s="447" t="s">
        <v>226</v>
      </c>
      <c r="T2628" s="447" t="s">
        <v>225</v>
      </c>
      <c r="U2628" s="447" t="s">
        <v>225</v>
      </c>
      <c r="V2628" s="447" t="s">
        <v>225</v>
      </c>
      <c r="W2628" s="447" t="s">
        <v>225</v>
      </c>
      <c r="X2628" s="447" t="s">
        <v>225</v>
      </c>
      <c r="Y2628" s="447" t="s">
        <v>225</v>
      </c>
      <c r="Z2628" s="447" t="s">
        <v>225</v>
      </c>
      <c r="AA2628" s="447" t="s">
        <v>293</v>
      </c>
      <c r="AB2628" s="447" t="s">
        <v>293</v>
      </c>
      <c r="AC2628" s="447" t="s">
        <v>293</v>
      </c>
      <c r="AD2628" s="447" t="s">
        <v>293</v>
      </c>
      <c r="AE2628" s="447" t="s">
        <v>293</v>
      </c>
      <c r="AF2628" s="447" t="s">
        <v>293</v>
      </c>
      <c r="AG2628" s="447" t="s">
        <v>293</v>
      </c>
      <c r="AH2628" s="447" t="s">
        <v>293</v>
      </c>
      <c r="AI2628" s="447" t="s">
        <v>293</v>
      </c>
      <c r="AJ2628" s="447" t="s">
        <v>293</v>
      </c>
      <c r="AK2628" s="447" t="s">
        <v>293</v>
      </c>
      <c r="AL2628" s="447" t="s">
        <v>293</v>
      </c>
      <c r="AM2628" s="447" t="s">
        <v>293</v>
      </c>
      <c r="AN2628" s="447" t="s">
        <v>293</v>
      </c>
      <c r="AO2628" s="447" t="s">
        <v>293</v>
      </c>
      <c r="AP2628" s="447" t="s">
        <v>293</v>
      </c>
      <c r="AQ2628" s="447" t="s">
        <v>293</v>
      </c>
      <c r="AR2628" s="447" t="s">
        <v>293</v>
      </c>
      <c r="AS2628" s="447" t="s">
        <v>293</v>
      </c>
      <c r="AT2628" s="447" t="s">
        <v>293</v>
      </c>
      <c r="AU2628" s="447" t="s">
        <v>293</v>
      </c>
      <c r="AV2628" s="447" t="s">
        <v>293</v>
      </c>
      <c r="AW2628" s="447" t="s">
        <v>293</v>
      </c>
      <c r="AX2628" s="447" t="s">
        <v>293</v>
      </c>
    </row>
    <row r="2629" spans="1:50" x14ac:dyDescent="0.3">
      <c r="A2629" s="447">
        <v>704795</v>
      </c>
      <c r="B2629" s="447" t="s">
        <v>318</v>
      </c>
      <c r="C2629" s="447" t="s">
        <v>224</v>
      </c>
      <c r="D2629" s="447" t="s">
        <v>226</v>
      </c>
      <c r="E2629" s="447" t="s">
        <v>224</v>
      </c>
      <c r="F2629" s="447" t="s">
        <v>224</v>
      </c>
      <c r="G2629" s="447" t="s">
        <v>226</v>
      </c>
      <c r="H2629" s="447" t="s">
        <v>224</v>
      </c>
      <c r="I2629" s="447" t="s">
        <v>226</v>
      </c>
      <c r="J2629" s="447" t="s">
        <v>225</v>
      </c>
      <c r="K2629" s="447" t="s">
        <v>225</v>
      </c>
      <c r="L2629" s="447" t="s">
        <v>224</v>
      </c>
      <c r="M2629" s="447" t="s">
        <v>224</v>
      </c>
      <c r="N2629" s="447" t="s">
        <v>224</v>
      </c>
      <c r="O2629" s="447" t="s">
        <v>225</v>
      </c>
      <c r="P2629" s="447" t="s">
        <v>225</v>
      </c>
      <c r="Q2629" s="447" t="s">
        <v>225</v>
      </c>
      <c r="R2629" s="447" t="s">
        <v>225</v>
      </c>
      <c r="S2629" s="447" t="s">
        <v>225</v>
      </c>
      <c r="T2629" s="447" t="s">
        <v>225</v>
      </c>
      <c r="U2629" s="447" t="s">
        <v>225</v>
      </c>
      <c r="V2629" s="447" t="s">
        <v>225</v>
      </c>
      <c r="W2629" s="447" t="s">
        <v>225</v>
      </c>
      <c r="X2629" s="447" t="s">
        <v>225</v>
      </c>
      <c r="Y2629" s="447" t="s">
        <v>225</v>
      </c>
      <c r="Z2629" s="447" t="s">
        <v>225</v>
      </c>
      <c r="AA2629" s="447" t="s">
        <v>293</v>
      </c>
      <c r="AB2629" s="447" t="s">
        <v>293</v>
      </c>
      <c r="AC2629" s="447" t="s">
        <v>293</v>
      </c>
      <c r="AD2629" s="447" t="s">
        <v>293</v>
      </c>
      <c r="AE2629" s="447" t="s">
        <v>293</v>
      </c>
      <c r="AF2629" s="447" t="s">
        <v>293</v>
      </c>
      <c r="AG2629" s="447" t="s">
        <v>293</v>
      </c>
      <c r="AH2629" s="447" t="s">
        <v>293</v>
      </c>
      <c r="AI2629" s="447" t="s">
        <v>293</v>
      </c>
      <c r="AJ2629" s="447" t="s">
        <v>293</v>
      </c>
      <c r="AK2629" s="447" t="s">
        <v>293</v>
      </c>
      <c r="AL2629" s="447" t="s">
        <v>293</v>
      </c>
      <c r="AM2629" s="447" t="s">
        <v>293</v>
      </c>
      <c r="AN2629" s="447" t="s">
        <v>293</v>
      </c>
      <c r="AO2629" s="447" t="s">
        <v>293</v>
      </c>
      <c r="AP2629" s="447" t="s">
        <v>293</v>
      </c>
      <c r="AQ2629" s="447" t="s">
        <v>293</v>
      </c>
      <c r="AR2629" s="447" t="s">
        <v>293</v>
      </c>
      <c r="AS2629" s="447" t="s">
        <v>293</v>
      </c>
      <c r="AT2629" s="447" t="s">
        <v>293</v>
      </c>
      <c r="AU2629" s="447" t="s">
        <v>293</v>
      </c>
      <c r="AV2629" s="447" t="s">
        <v>293</v>
      </c>
      <c r="AW2629" s="447" t="s">
        <v>293</v>
      </c>
      <c r="AX2629" s="447" t="s">
        <v>293</v>
      </c>
    </row>
    <row r="2630" spans="1:50" x14ac:dyDescent="0.3">
      <c r="A2630" s="447">
        <v>705312</v>
      </c>
      <c r="B2630" s="447" t="s">
        <v>318</v>
      </c>
      <c r="C2630" s="447" t="s">
        <v>224</v>
      </c>
      <c r="D2630" s="447" t="s">
        <v>224</v>
      </c>
      <c r="E2630" s="447" t="s">
        <v>224</v>
      </c>
      <c r="F2630" s="447" t="s">
        <v>226</v>
      </c>
      <c r="G2630" s="447" t="s">
        <v>224</v>
      </c>
      <c r="H2630" s="447" t="s">
        <v>226</v>
      </c>
      <c r="I2630" s="447" t="s">
        <v>226</v>
      </c>
      <c r="J2630" s="447" t="s">
        <v>224</v>
      </c>
      <c r="K2630" s="447" t="s">
        <v>226</v>
      </c>
      <c r="L2630" s="447" t="s">
        <v>225</v>
      </c>
      <c r="M2630" s="447" t="s">
        <v>224</v>
      </c>
      <c r="N2630" s="447" t="s">
        <v>226</v>
      </c>
      <c r="O2630" s="447" t="s">
        <v>226</v>
      </c>
      <c r="P2630" s="447" t="s">
        <v>225</v>
      </c>
      <c r="Q2630" s="447" t="s">
        <v>226</v>
      </c>
      <c r="R2630" s="447" t="s">
        <v>226</v>
      </c>
      <c r="S2630" s="447" t="s">
        <v>226</v>
      </c>
      <c r="T2630" s="447" t="s">
        <v>225</v>
      </c>
      <c r="U2630" s="447" t="s">
        <v>225</v>
      </c>
      <c r="V2630" s="447" t="s">
        <v>225</v>
      </c>
      <c r="W2630" s="447" t="s">
        <v>225</v>
      </c>
      <c r="X2630" s="447" t="s">
        <v>225</v>
      </c>
      <c r="Y2630" s="447" t="s">
        <v>225</v>
      </c>
      <c r="Z2630" s="447" t="s">
        <v>225</v>
      </c>
      <c r="AA2630" s="447" t="s">
        <v>293</v>
      </c>
      <c r="AB2630" s="447" t="s">
        <v>293</v>
      </c>
      <c r="AC2630" s="447" t="s">
        <v>293</v>
      </c>
      <c r="AD2630" s="447" t="s">
        <v>293</v>
      </c>
      <c r="AE2630" s="447" t="s">
        <v>293</v>
      </c>
      <c r="AF2630" s="447" t="s">
        <v>293</v>
      </c>
      <c r="AG2630" s="447" t="s">
        <v>293</v>
      </c>
      <c r="AH2630" s="447" t="s">
        <v>293</v>
      </c>
      <c r="AI2630" s="447" t="s">
        <v>293</v>
      </c>
      <c r="AJ2630" s="447" t="s">
        <v>293</v>
      </c>
      <c r="AK2630" s="447" t="s">
        <v>293</v>
      </c>
      <c r="AL2630" s="447" t="s">
        <v>293</v>
      </c>
      <c r="AM2630" s="447" t="s">
        <v>293</v>
      </c>
      <c r="AN2630" s="447" t="s">
        <v>293</v>
      </c>
      <c r="AO2630" s="447" t="s">
        <v>293</v>
      </c>
      <c r="AP2630" s="447" t="s">
        <v>293</v>
      </c>
      <c r="AQ2630" s="447" t="s">
        <v>293</v>
      </c>
      <c r="AR2630" s="447" t="s">
        <v>293</v>
      </c>
      <c r="AS2630" s="447" t="s">
        <v>293</v>
      </c>
      <c r="AT2630" s="447" t="s">
        <v>293</v>
      </c>
      <c r="AU2630" s="447" t="s">
        <v>293</v>
      </c>
      <c r="AV2630" s="447" t="s">
        <v>293</v>
      </c>
      <c r="AW2630" s="447" t="s">
        <v>293</v>
      </c>
      <c r="AX2630" s="447" t="s">
        <v>293</v>
      </c>
    </row>
    <row r="2631" spans="1:50" x14ac:dyDescent="0.3">
      <c r="A2631" s="447">
        <v>705785</v>
      </c>
      <c r="B2631" s="447" t="s">
        <v>318</v>
      </c>
      <c r="C2631" s="447" t="s">
        <v>224</v>
      </c>
      <c r="D2631" s="447" t="s">
        <v>225</v>
      </c>
      <c r="E2631" s="447" t="s">
        <v>224</v>
      </c>
      <c r="F2631" s="447" t="s">
        <v>226</v>
      </c>
      <c r="G2631" s="447" t="s">
        <v>224</v>
      </c>
      <c r="H2631" s="447" t="s">
        <v>226</v>
      </c>
      <c r="I2631" s="447" t="s">
        <v>224</v>
      </c>
      <c r="J2631" s="447" t="s">
        <v>226</v>
      </c>
      <c r="K2631" s="447" t="s">
        <v>224</v>
      </c>
      <c r="L2631" s="447" t="s">
        <v>225</v>
      </c>
      <c r="M2631" s="447" t="s">
        <v>226</v>
      </c>
      <c r="N2631" s="447" t="s">
        <v>224</v>
      </c>
      <c r="O2631" s="447" t="s">
        <v>226</v>
      </c>
      <c r="P2631" s="447" t="s">
        <v>226</v>
      </c>
      <c r="Q2631" s="447" t="s">
        <v>226</v>
      </c>
      <c r="R2631" s="447" t="s">
        <v>225</v>
      </c>
      <c r="S2631" s="447" t="s">
        <v>226</v>
      </c>
      <c r="T2631" s="447" t="s">
        <v>226</v>
      </c>
      <c r="U2631" s="447" t="s">
        <v>225</v>
      </c>
      <c r="V2631" s="447" t="s">
        <v>225</v>
      </c>
      <c r="W2631" s="447" t="s">
        <v>225</v>
      </c>
      <c r="X2631" s="447" t="s">
        <v>225</v>
      </c>
      <c r="Y2631" s="447" t="s">
        <v>225</v>
      </c>
      <c r="Z2631" s="447" t="s">
        <v>225</v>
      </c>
      <c r="AA2631" s="447" t="s">
        <v>293</v>
      </c>
      <c r="AB2631" s="447" t="s">
        <v>293</v>
      </c>
      <c r="AC2631" s="447" t="s">
        <v>293</v>
      </c>
      <c r="AD2631" s="447" t="s">
        <v>293</v>
      </c>
      <c r="AE2631" s="447" t="s">
        <v>293</v>
      </c>
      <c r="AF2631" s="447" t="s">
        <v>293</v>
      </c>
      <c r="AG2631" s="447" t="s">
        <v>293</v>
      </c>
      <c r="AH2631" s="447" t="s">
        <v>293</v>
      </c>
      <c r="AI2631" s="447" t="s">
        <v>293</v>
      </c>
      <c r="AJ2631" s="447" t="s">
        <v>293</v>
      </c>
      <c r="AK2631" s="447" t="s">
        <v>293</v>
      </c>
      <c r="AL2631" s="447" t="s">
        <v>293</v>
      </c>
      <c r="AM2631" s="447" t="s">
        <v>293</v>
      </c>
      <c r="AN2631" s="447" t="s">
        <v>293</v>
      </c>
      <c r="AO2631" s="447" t="s">
        <v>293</v>
      </c>
      <c r="AP2631" s="447" t="s">
        <v>293</v>
      </c>
      <c r="AQ2631" s="447" t="s">
        <v>293</v>
      </c>
      <c r="AR2631" s="447" t="s">
        <v>293</v>
      </c>
      <c r="AS2631" s="447" t="s">
        <v>293</v>
      </c>
      <c r="AT2631" s="447" t="s">
        <v>293</v>
      </c>
      <c r="AU2631" s="447" t="s">
        <v>293</v>
      </c>
      <c r="AV2631" s="447" t="s">
        <v>293</v>
      </c>
      <c r="AW2631" s="447" t="s">
        <v>293</v>
      </c>
      <c r="AX2631" s="447" t="s">
        <v>293</v>
      </c>
    </row>
    <row r="2632" spans="1:50" x14ac:dyDescent="0.3">
      <c r="A2632" s="447">
        <v>705966</v>
      </c>
      <c r="B2632" s="447" t="s">
        <v>318</v>
      </c>
      <c r="C2632" s="447" t="s">
        <v>224</v>
      </c>
      <c r="D2632" s="447" t="s">
        <v>224</v>
      </c>
      <c r="E2632" s="447" t="s">
        <v>224</v>
      </c>
      <c r="F2632" s="447" t="s">
        <v>224</v>
      </c>
      <c r="G2632" s="447" t="s">
        <v>224</v>
      </c>
      <c r="H2632" s="447" t="s">
        <v>224</v>
      </c>
      <c r="I2632" s="447" t="s">
        <v>224</v>
      </c>
      <c r="J2632" s="447" t="s">
        <v>226</v>
      </c>
      <c r="K2632" s="447" t="s">
        <v>226</v>
      </c>
      <c r="L2632" s="447" t="s">
        <v>224</v>
      </c>
      <c r="M2632" s="447" t="s">
        <v>224</v>
      </c>
      <c r="N2632" s="447" t="s">
        <v>224</v>
      </c>
      <c r="O2632" s="447" t="s">
        <v>226</v>
      </c>
      <c r="P2632" s="447" t="s">
        <v>226</v>
      </c>
      <c r="Q2632" s="447" t="s">
        <v>225</v>
      </c>
      <c r="R2632" s="447" t="s">
        <v>226</v>
      </c>
      <c r="S2632" s="447" t="s">
        <v>225</v>
      </c>
      <c r="T2632" s="447" t="s">
        <v>225</v>
      </c>
      <c r="U2632" s="447" t="s">
        <v>225</v>
      </c>
      <c r="V2632" s="447" t="s">
        <v>225</v>
      </c>
      <c r="W2632" s="447" t="s">
        <v>225</v>
      </c>
      <c r="X2632" s="447" t="s">
        <v>225</v>
      </c>
      <c r="Y2632" s="447" t="s">
        <v>225</v>
      </c>
      <c r="Z2632" s="447" t="s">
        <v>225</v>
      </c>
      <c r="AA2632" s="447" t="s">
        <v>293</v>
      </c>
      <c r="AB2632" s="447" t="s">
        <v>293</v>
      </c>
      <c r="AC2632" s="447" t="s">
        <v>293</v>
      </c>
      <c r="AD2632" s="447" t="s">
        <v>293</v>
      </c>
      <c r="AE2632" s="447" t="s">
        <v>293</v>
      </c>
      <c r="AF2632" s="447" t="s">
        <v>293</v>
      </c>
      <c r="AG2632" s="447" t="s">
        <v>293</v>
      </c>
      <c r="AH2632" s="447" t="s">
        <v>293</v>
      </c>
      <c r="AI2632" s="447" t="s">
        <v>293</v>
      </c>
      <c r="AJ2632" s="447" t="s">
        <v>293</v>
      </c>
      <c r="AK2632" s="447" t="s">
        <v>293</v>
      </c>
      <c r="AL2632" s="447" t="s">
        <v>293</v>
      </c>
      <c r="AM2632" s="447" t="s">
        <v>293</v>
      </c>
      <c r="AN2632" s="447" t="s">
        <v>293</v>
      </c>
      <c r="AO2632" s="447" t="s">
        <v>293</v>
      </c>
      <c r="AP2632" s="447" t="s">
        <v>293</v>
      </c>
      <c r="AQ2632" s="447" t="s">
        <v>293</v>
      </c>
      <c r="AR2632" s="447" t="s">
        <v>293</v>
      </c>
      <c r="AS2632" s="447" t="s">
        <v>293</v>
      </c>
      <c r="AT2632" s="447" t="s">
        <v>293</v>
      </c>
      <c r="AU2632" s="447" t="s">
        <v>293</v>
      </c>
      <c r="AV2632" s="447" t="s">
        <v>293</v>
      </c>
      <c r="AW2632" s="447" t="s">
        <v>293</v>
      </c>
      <c r="AX2632" s="447" t="s">
        <v>293</v>
      </c>
    </row>
    <row r="2633" spans="1:50" x14ac:dyDescent="0.3">
      <c r="A2633" s="447">
        <v>706329</v>
      </c>
      <c r="B2633" s="447" t="s">
        <v>318</v>
      </c>
      <c r="C2633" s="447" t="s">
        <v>224</v>
      </c>
      <c r="D2633" s="447" t="s">
        <v>226</v>
      </c>
      <c r="E2633" s="447" t="s">
        <v>224</v>
      </c>
      <c r="F2633" s="447" t="s">
        <v>226</v>
      </c>
      <c r="G2633" s="447" t="s">
        <v>224</v>
      </c>
      <c r="H2633" s="447" t="s">
        <v>224</v>
      </c>
      <c r="I2633" s="447" t="s">
        <v>225</v>
      </c>
      <c r="J2633" s="447" t="s">
        <v>225</v>
      </c>
      <c r="K2633" s="447" t="s">
        <v>226</v>
      </c>
      <c r="L2633" s="447" t="s">
        <v>225</v>
      </c>
      <c r="M2633" s="447" t="s">
        <v>225</v>
      </c>
      <c r="N2633" s="447" t="s">
        <v>226</v>
      </c>
      <c r="O2633" s="447" t="s">
        <v>226</v>
      </c>
      <c r="P2633" s="447" t="s">
        <v>225</v>
      </c>
      <c r="Q2633" s="447" t="s">
        <v>225</v>
      </c>
      <c r="R2633" s="447" t="s">
        <v>225</v>
      </c>
      <c r="S2633" s="447" t="s">
        <v>226</v>
      </c>
      <c r="T2633" s="447" t="s">
        <v>225</v>
      </c>
      <c r="U2633" s="447" t="s">
        <v>225</v>
      </c>
      <c r="V2633" s="447" t="s">
        <v>225</v>
      </c>
      <c r="W2633" s="447" t="s">
        <v>225</v>
      </c>
      <c r="X2633" s="447" t="s">
        <v>225</v>
      </c>
      <c r="Y2633" s="447" t="s">
        <v>225</v>
      </c>
      <c r="Z2633" s="447" t="s">
        <v>225</v>
      </c>
      <c r="AA2633" s="447" t="s">
        <v>293</v>
      </c>
      <c r="AB2633" s="447" t="s">
        <v>293</v>
      </c>
      <c r="AC2633" s="447" t="s">
        <v>293</v>
      </c>
      <c r="AD2633" s="447" t="s">
        <v>293</v>
      </c>
      <c r="AE2633" s="447" t="s">
        <v>293</v>
      </c>
      <c r="AF2633" s="447" t="s">
        <v>293</v>
      </c>
      <c r="AG2633" s="447" t="s">
        <v>293</v>
      </c>
      <c r="AH2633" s="447" t="s">
        <v>293</v>
      </c>
      <c r="AI2633" s="447" t="s">
        <v>293</v>
      </c>
      <c r="AJ2633" s="447" t="s">
        <v>293</v>
      </c>
      <c r="AK2633" s="447" t="s">
        <v>293</v>
      </c>
      <c r="AL2633" s="447" t="s">
        <v>293</v>
      </c>
      <c r="AM2633" s="447" t="s">
        <v>293</v>
      </c>
      <c r="AN2633" s="447" t="s">
        <v>293</v>
      </c>
      <c r="AO2633" s="447" t="s">
        <v>293</v>
      </c>
      <c r="AP2633" s="447" t="s">
        <v>293</v>
      </c>
      <c r="AQ2633" s="447" t="s">
        <v>293</v>
      </c>
      <c r="AR2633" s="447" t="s">
        <v>293</v>
      </c>
      <c r="AS2633" s="447" t="s">
        <v>293</v>
      </c>
      <c r="AT2633" s="447" t="s">
        <v>293</v>
      </c>
      <c r="AU2633" s="447" t="s">
        <v>293</v>
      </c>
      <c r="AV2633" s="447" t="s">
        <v>293</v>
      </c>
      <c r="AW2633" s="447" t="s">
        <v>293</v>
      </c>
      <c r="AX2633" s="447" t="s">
        <v>293</v>
      </c>
    </row>
    <row r="2634" spans="1:50" x14ac:dyDescent="0.3">
      <c r="A2634" s="447">
        <v>706456</v>
      </c>
      <c r="B2634" s="447" t="s">
        <v>318</v>
      </c>
      <c r="C2634" s="447" t="s">
        <v>224</v>
      </c>
      <c r="D2634" s="447" t="s">
        <v>226</v>
      </c>
      <c r="E2634" s="447" t="s">
        <v>224</v>
      </c>
      <c r="F2634" s="447" t="s">
        <v>226</v>
      </c>
      <c r="G2634" s="447" t="s">
        <v>226</v>
      </c>
      <c r="H2634" s="447" t="s">
        <v>226</v>
      </c>
      <c r="I2634" s="447" t="s">
        <v>224</v>
      </c>
      <c r="J2634" s="447" t="s">
        <v>226</v>
      </c>
      <c r="K2634" s="447" t="s">
        <v>226</v>
      </c>
      <c r="L2634" s="447" t="s">
        <v>224</v>
      </c>
      <c r="M2634" s="447" t="s">
        <v>226</v>
      </c>
      <c r="N2634" s="447" t="s">
        <v>226</v>
      </c>
      <c r="O2634" s="447" t="s">
        <v>226</v>
      </c>
      <c r="P2634" s="447" t="s">
        <v>226</v>
      </c>
      <c r="Q2634" s="447" t="s">
        <v>225</v>
      </c>
      <c r="R2634" s="447" t="s">
        <v>226</v>
      </c>
      <c r="S2634" s="447" t="s">
        <v>226</v>
      </c>
      <c r="T2634" s="447" t="s">
        <v>226</v>
      </c>
      <c r="U2634" s="447" t="s">
        <v>225</v>
      </c>
      <c r="V2634" s="447" t="s">
        <v>225</v>
      </c>
      <c r="W2634" s="447" t="s">
        <v>225</v>
      </c>
      <c r="X2634" s="447" t="s">
        <v>225</v>
      </c>
      <c r="Y2634" s="447" t="s">
        <v>225</v>
      </c>
      <c r="Z2634" s="447" t="s">
        <v>225</v>
      </c>
      <c r="AA2634" s="447" t="s">
        <v>293</v>
      </c>
      <c r="AB2634" s="447" t="s">
        <v>293</v>
      </c>
      <c r="AC2634" s="447" t="s">
        <v>293</v>
      </c>
      <c r="AD2634" s="447" t="s">
        <v>293</v>
      </c>
      <c r="AE2634" s="447" t="s">
        <v>293</v>
      </c>
      <c r="AF2634" s="447" t="s">
        <v>293</v>
      </c>
      <c r="AG2634" s="447" t="s">
        <v>293</v>
      </c>
      <c r="AH2634" s="447" t="s">
        <v>293</v>
      </c>
      <c r="AI2634" s="447" t="s">
        <v>293</v>
      </c>
      <c r="AJ2634" s="447" t="s">
        <v>293</v>
      </c>
      <c r="AK2634" s="447" t="s">
        <v>293</v>
      </c>
      <c r="AL2634" s="447" t="s">
        <v>293</v>
      </c>
      <c r="AM2634" s="447" t="s">
        <v>293</v>
      </c>
      <c r="AN2634" s="447" t="s">
        <v>293</v>
      </c>
      <c r="AO2634" s="447" t="s">
        <v>293</v>
      </c>
      <c r="AP2634" s="447" t="s">
        <v>293</v>
      </c>
      <c r="AQ2634" s="447" t="s">
        <v>293</v>
      </c>
      <c r="AR2634" s="447" t="s">
        <v>293</v>
      </c>
      <c r="AS2634" s="447" t="s">
        <v>293</v>
      </c>
      <c r="AT2634" s="447" t="s">
        <v>293</v>
      </c>
      <c r="AU2634" s="447" t="s">
        <v>293</v>
      </c>
      <c r="AV2634" s="447" t="s">
        <v>293</v>
      </c>
      <c r="AW2634" s="447" t="s">
        <v>293</v>
      </c>
      <c r="AX2634" s="447" t="s">
        <v>293</v>
      </c>
    </row>
    <row r="2635" spans="1:50" x14ac:dyDescent="0.3">
      <c r="A2635" s="447">
        <v>706797</v>
      </c>
      <c r="B2635" s="447" t="s">
        <v>318</v>
      </c>
      <c r="C2635" s="447" t="s">
        <v>224</v>
      </c>
      <c r="D2635" s="447" t="s">
        <v>226</v>
      </c>
      <c r="E2635" s="447" t="s">
        <v>224</v>
      </c>
      <c r="F2635" s="447" t="s">
        <v>226</v>
      </c>
      <c r="G2635" s="447" t="s">
        <v>226</v>
      </c>
      <c r="H2635" s="447" t="s">
        <v>226</v>
      </c>
      <c r="I2635" s="447" t="s">
        <v>226</v>
      </c>
      <c r="J2635" s="447" t="s">
        <v>226</v>
      </c>
      <c r="K2635" s="447" t="s">
        <v>225</v>
      </c>
      <c r="L2635" s="447" t="s">
        <v>225</v>
      </c>
      <c r="M2635" s="447" t="s">
        <v>226</v>
      </c>
      <c r="N2635" s="447" t="s">
        <v>226</v>
      </c>
      <c r="O2635" s="447" t="s">
        <v>226</v>
      </c>
      <c r="P2635" s="447" t="s">
        <v>226</v>
      </c>
      <c r="Q2635" s="447" t="s">
        <v>225</v>
      </c>
      <c r="R2635" s="447" t="s">
        <v>226</v>
      </c>
      <c r="S2635" s="447" t="s">
        <v>226</v>
      </c>
      <c r="T2635" s="447" t="s">
        <v>226</v>
      </c>
      <c r="U2635" s="447" t="s">
        <v>225</v>
      </c>
      <c r="V2635" s="447" t="s">
        <v>225</v>
      </c>
      <c r="W2635" s="447" t="s">
        <v>225</v>
      </c>
      <c r="X2635" s="447" t="s">
        <v>225</v>
      </c>
      <c r="Y2635" s="447" t="s">
        <v>225</v>
      </c>
      <c r="Z2635" s="447" t="s">
        <v>225</v>
      </c>
      <c r="AA2635" s="447" t="s">
        <v>293</v>
      </c>
      <c r="AB2635" s="447" t="s">
        <v>293</v>
      </c>
      <c r="AC2635" s="447" t="s">
        <v>293</v>
      </c>
      <c r="AD2635" s="447" t="s">
        <v>293</v>
      </c>
      <c r="AE2635" s="447" t="s">
        <v>293</v>
      </c>
      <c r="AF2635" s="447" t="s">
        <v>293</v>
      </c>
      <c r="AG2635" s="447" t="s">
        <v>293</v>
      </c>
      <c r="AH2635" s="447" t="s">
        <v>293</v>
      </c>
      <c r="AI2635" s="447" t="s">
        <v>293</v>
      </c>
      <c r="AJ2635" s="447" t="s">
        <v>293</v>
      </c>
      <c r="AK2635" s="447" t="s">
        <v>293</v>
      </c>
      <c r="AL2635" s="447" t="s">
        <v>293</v>
      </c>
      <c r="AM2635" s="447" t="s">
        <v>293</v>
      </c>
      <c r="AN2635" s="447" t="s">
        <v>293</v>
      </c>
      <c r="AO2635" s="447" t="s">
        <v>293</v>
      </c>
      <c r="AP2635" s="447" t="s">
        <v>293</v>
      </c>
      <c r="AQ2635" s="447" t="s">
        <v>293</v>
      </c>
      <c r="AR2635" s="447" t="s">
        <v>293</v>
      </c>
      <c r="AS2635" s="447" t="s">
        <v>293</v>
      </c>
      <c r="AT2635" s="447" t="s">
        <v>293</v>
      </c>
      <c r="AU2635" s="447" t="s">
        <v>293</v>
      </c>
      <c r="AV2635" s="447" t="s">
        <v>293</v>
      </c>
      <c r="AW2635" s="447" t="s">
        <v>293</v>
      </c>
      <c r="AX2635" s="447" t="s">
        <v>293</v>
      </c>
    </row>
    <row r="2636" spans="1:50" x14ac:dyDescent="0.3">
      <c r="A2636" s="447">
        <v>706822</v>
      </c>
      <c r="B2636" s="447" t="s">
        <v>318</v>
      </c>
      <c r="C2636" s="447" t="s">
        <v>224</v>
      </c>
      <c r="D2636" s="447" t="s">
        <v>226</v>
      </c>
      <c r="E2636" s="447" t="s">
        <v>224</v>
      </c>
      <c r="F2636" s="447" t="s">
        <v>226</v>
      </c>
      <c r="G2636" s="447" t="s">
        <v>226</v>
      </c>
      <c r="H2636" s="447" t="s">
        <v>226</v>
      </c>
      <c r="I2636" s="447" t="s">
        <v>226</v>
      </c>
      <c r="J2636" s="447" t="s">
        <v>226</v>
      </c>
      <c r="K2636" s="447" t="s">
        <v>226</v>
      </c>
      <c r="L2636" s="447" t="s">
        <v>226</v>
      </c>
      <c r="M2636" s="447" t="s">
        <v>226</v>
      </c>
      <c r="N2636" s="447" t="s">
        <v>226</v>
      </c>
      <c r="O2636" s="447" t="s">
        <v>226</v>
      </c>
      <c r="P2636" s="447" t="s">
        <v>226</v>
      </c>
      <c r="Q2636" s="447" t="s">
        <v>225</v>
      </c>
      <c r="R2636" s="447" t="s">
        <v>225</v>
      </c>
      <c r="S2636" s="447" t="s">
        <v>225</v>
      </c>
      <c r="T2636" s="447" t="s">
        <v>225</v>
      </c>
      <c r="U2636" s="447" t="s">
        <v>225</v>
      </c>
      <c r="V2636" s="447" t="s">
        <v>225</v>
      </c>
      <c r="W2636" s="447" t="s">
        <v>225</v>
      </c>
      <c r="X2636" s="447" t="s">
        <v>225</v>
      </c>
      <c r="Y2636" s="447" t="s">
        <v>225</v>
      </c>
      <c r="Z2636" s="447" t="s">
        <v>225</v>
      </c>
      <c r="AA2636" s="447" t="s">
        <v>293</v>
      </c>
      <c r="AB2636" s="447" t="s">
        <v>293</v>
      </c>
      <c r="AC2636" s="447" t="s">
        <v>293</v>
      </c>
      <c r="AD2636" s="447" t="s">
        <v>293</v>
      </c>
      <c r="AE2636" s="447" t="s">
        <v>293</v>
      </c>
      <c r="AF2636" s="447" t="s">
        <v>293</v>
      </c>
      <c r="AG2636" s="447" t="s">
        <v>293</v>
      </c>
      <c r="AH2636" s="447" t="s">
        <v>293</v>
      </c>
      <c r="AI2636" s="447" t="s">
        <v>293</v>
      </c>
      <c r="AJ2636" s="447" t="s">
        <v>293</v>
      </c>
      <c r="AK2636" s="447" t="s">
        <v>293</v>
      </c>
      <c r="AL2636" s="447" t="s">
        <v>293</v>
      </c>
      <c r="AM2636" s="447" t="s">
        <v>293</v>
      </c>
      <c r="AN2636" s="447" t="s">
        <v>293</v>
      </c>
      <c r="AO2636" s="447" t="s">
        <v>293</v>
      </c>
      <c r="AP2636" s="447" t="s">
        <v>293</v>
      </c>
      <c r="AQ2636" s="447" t="s">
        <v>293</v>
      </c>
      <c r="AR2636" s="447" t="s">
        <v>293</v>
      </c>
      <c r="AS2636" s="447" t="s">
        <v>293</v>
      </c>
      <c r="AT2636" s="447" t="s">
        <v>293</v>
      </c>
      <c r="AU2636" s="447" t="s">
        <v>293</v>
      </c>
      <c r="AV2636" s="447" t="s">
        <v>293</v>
      </c>
      <c r="AW2636" s="447" t="s">
        <v>293</v>
      </c>
      <c r="AX2636" s="447" t="s">
        <v>293</v>
      </c>
    </row>
    <row r="2637" spans="1:50" x14ac:dyDescent="0.3">
      <c r="A2637" s="447">
        <v>706979</v>
      </c>
      <c r="B2637" s="447" t="s">
        <v>318</v>
      </c>
      <c r="C2637" s="447" t="s">
        <v>224</v>
      </c>
      <c r="D2637" s="447" t="s">
        <v>226</v>
      </c>
      <c r="E2637" s="447" t="s">
        <v>226</v>
      </c>
      <c r="F2637" s="447" t="s">
        <v>226</v>
      </c>
      <c r="G2637" s="447" t="s">
        <v>224</v>
      </c>
      <c r="H2637" s="447" t="s">
        <v>226</v>
      </c>
      <c r="I2637" s="447" t="s">
        <v>225</v>
      </c>
      <c r="J2637" s="447" t="s">
        <v>226</v>
      </c>
      <c r="K2637" s="447" t="s">
        <v>226</v>
      </c>
      <c r="L2637" s="447" t="s">
        <v>225</v>
      </c>
      <c r="M2637" s="447" t="s">
        <v>226</v>
      </c>
      <c r="N2637" s="447" t="s">
        <v>226</v>
      </c>
      <c r="O2637" s="447" t="s">
        <v>226</v>
      </c>
      <c r="P2637" s="447" t="s">
        <v>226</v>
      </c>
      <c r="Q2637" s="447" t="s">
        <v>226</v>
      </c>
      <c r="R2637" s="447" t="s">
        <v>225</v>
      </c>
      <c r="S2637" s="447" t="s">
        <v>226</v>
      </c>
      <c r="T2637" s="447" t="s">
        <v>226</v>
      </c>
      <c r="U2637" s="447" t="s">
        <v>225</v>
      </c>
      <c r="V2637" s="447" t="s">
        <v>225</v>
      </c>
      <c r="W2637" s="447" t="s">
        <v>225</v>
      </c>
      <c r="X2637" s="447" t="s">
        <v>225</v>
      </c>
      <c r="Y2637" s="447" t="s">
        <v>225</v>
      </c>
      <c r="Z2637" s="447" t="s">
        <v>225</v>
      </c>
      <c r="AA2637" s="447" t="s">
        <v>293</v>
      </c>
      <c r="AB2637" s="447" t="s">
        <v>293</v>
      </c>
      <c r="AC2637" s="447" t="s">
        <v>293</v>
      </c>
      <c r="AD2637" s="447" t="s">
        <v>293</v>
      </c>
      <c r="AE2637" s="447" t="s">
        <v>293</v>
      </c>
      <c r="AF2637" s="447" t="s">
        <v>293</v>
      </c>
      <c r="AG2637" s="447" t="s">
        <v>293</v>
      </c>
      <c r="AH2637" s="447" t="s">
        <v>293</v>
      </c>
      <c r="AI2637" s="447" t="s">
        <v>293</v>
      </c>
      <c r="AJ2637" s="447" t="s">
        <v>293</v>
      </c>
      <c r="AK2637" s="447" t="s">
        <v>293</v>
      </c>
      <c r="AL2637" s="447" t="s">
        <v>293</v>
      </c>
      <c r="AM2637" s="447" t="s">
        <v>293</v>
      </c>
      <c r="AN2637" s="447" t="s">
        <v>293</v>
      </c>
      <c r="AO2637" s="447" t="s">
        <v>293</v>
      </c>
      <c r="AP2637" s="447" t="s">
        <v>293</v>
      </c>
      <c r="AQ2637" s="447" t="s">
        <v>293</v>
      </c>
      <c r="AR2637" s="447" t="s">
        <v>293</v>
      </c>
      <c r="AS2637" s="447" t="s">
        <v>293</v>
      </c>
      <c r="AT2637" s="447" t="s">
        <v>293</v>
      </c>
      <c r="AU2637" s="447" t="s">
        <v>293</v>
      </c>
      <c r="AV2637" s="447" t="s">
        <v>293</v>
      </c>
      <c r="AW2637" s="447" t="s">
        <v>293</v>
      </c>
      <c r="AX2637" s="447" t="s">
        <v>293</v>
      </c>
    </row>
    <row r="2638" spans="1:50" x14ac:dyDescent="0.3">
      <c r="A2638" s="447">
        <v>707048</v>
      </c>
      <c r="B2638" s="447" t="s">
        <v>318</v>
      </c>
      <c r="C2638" s="447" t="s">
        <v>224</v>
      </c>
      <c r="D2638" s="447" t="s">
        <v>224</v>
      </c>
      <c r="E2638" s="447" t="s">
        <v>226</v>
      </c>
      <c r="F2638" s="447" t="s">
        <v>226</v>
      </c>
      <c r="G2638" s="447" t="s">
        <v>226</v>
      </c>
      <c r="H2638" s="447" t="s">
        <v>226</v>
      </c>
      <c r="I2638" s="447" t="s">
        <v>226</v>
      </c>
      <c r="J2638" s="447" t="s">
        <v>226</v>
      </c>
      <c r="K2638" s="447" t="s">
        <v>226</v>
      </c>
      <c r="L2638" s="447" t="s">
        <v>225</v>
      </c>
      <c r="M2638" s="447" t="s">
        <v>226</v>
      </c>
      <c r="N2638" s="447" t="s">
        <v>226</v>
      </c>
      <c r="O2638" s="447" t="s">
        <v>226</v>
      </c>
      <c r="P2638" s="447" t="s">
        <v>225</v>
      </c>
      <c r="Q2638" s="447" t="s">
        <v>225</v>
      </c>
      <c r="R2638" s="447" t="s">
        <v>226</v>
      </c>
      <c r="S2638" s="447" t="s">
        <v>225</v>
      </c>
      <c r="T2638" s="447" t="s">
        <v>226</v>
      </c>
      <c r="U2638" s="447" t="s">
        <v>225</v>
      </c>
      <c r="V2638" s="447" t="s">
        <v>225</v>
      </c>
      <c r="W2638" s="447" t="s">
        <v>225</v>
      </c>
      <c r="X2638" s="447" t="s">
        <v>225</v>
      </c>
      <c r="Y2638" s="447" t="s">
        <v>225</v>
      </c>
      <c r="Z2638" s="447" t="s">
        <v>225</v>
      </c>
      <c r="AA2638" s="447" t="s">
        <v>293</v>
      </c>
      <c r="AB2638" s="447" t="s">
        <v>293</v>
      </c>
      <c r="AC2638" s="447" t="s">
        <v>293</v>
      </c>
      <c r="AD2638" s="447" t="s">
        <v>293</v>
      </c>
      <c r="AE2638" s="447" t="s">
        <v>293</v>
      </c>
      <c r="AF2638" s="447" t="s">
        <v>293</v>
      </c>
      <c r="AG2638" s="447" t="s">
        <v>293</v>
      </c>
      <c r="AH2638" s="447" t="s">
        <v>293</v>
      </c>
      <c r="AI2638" s="447" t="s">
        <v>293</v>
      </c>
      <c r="AJ2638" s="447" t="s">
        <v>293</v>
      </c>
      <c r="AK2638" s="447" t="s">
        <v>293</v>
      </c>
      <c r="AL2638" s="447" t="s">
        <v>293</v>
      </c>
      <c r="AM2638" s="447" t="s">
        <v>293</v>
      </c>
      <c r="AN2638" s="447" t="s">
        <v>293</v>
      </c>
      <c r="AO2638" s="447" t="s">
        <v>293</v>
      </c>
      <c r="AP2638" s="447" t="s">
        <v>293</v>
      </c>
      <c r="AQ2638" s="447" t="s">
        <v>293</v>
      </c>
      <c r="AR2638" s="447" t="s">
        <v>293</v>
      </c>
      <c r="AS2638" s="447" t="s">
        <v>293</v>
      </c>
      <c r="AT2638" s="447" t="s">
        <v>293</v>
      </c>
      <c r="AU2638" s="447" t="s">
        <v>293</v>
      </c>
      <c r="AV2638" s="447" t="s">
        <v>293</v>
      </c>
      <c r="AW2638" s="447" t="s">
        <v>293</v>
      </c>
      <c r="AX2638" s="447" t="s">
        <v>293</v>
      </c>
    </row>
    <row r="2639" spans="1:50" x14ac:dyDescent="0.3">
      <c r="A2639" s="447">
        <v>702284</v>
      </c>
      <c r="B2639" s="447" t="s">
        <v>318</v>
      </c>
      <c r="C2639" s="447" t="s">
        <v>224</v>
      </c>
      <c r="D2639" s="447" t="s">
        <v>224</v>
      </c>
      <c r="E2639" s="447" t="s">
        <v>224</v>
      </c>
      <c r="F2639" s="447" t="s">
        <v>224</v>
      </c>
      <c r="G2639" s="447" t="s">
        <v>224</v>
      </c>
      <c r="H2639" s="447" t="s">
        <v>225</v>
      </c>
      <c r="I2639" s="447" t="s">
        <v>224</v>
      </c>
      <c r="J2639" s="447" t="s">
        <v>225</v>
      </c>
      <c r="K2639" s="447" t="s">
        <v>224</v>
      </c>
      <c r="L2639" s="447" t="s">
        <v>224</v>
      </c>
      <c r="M2639" s="447" t="s">
        <v>224</v>
      </c>
      <c r="N2639" s="447" t="s">
        <v>225</v>
      </c>
      <c r="O2639" s="447" t="s">
        <v>226</v>
      </c>
      <c r="P2639" s="447" t="s">
        <v>224</v>
      </c>
      <c r="Q2639" s="447" t="s">
        <v>224</v>
      </c>
      <c r="R2639" s="447" t="s">
        <v>224</v>
      </c>
      <c r="S2639" s="447" t="s">
        <v>224</v>
      </c>
      <c r="T2639" s="447" t="s">
        <v>225</v>
      </c>
      <c r="U2639" s="447" t="s">
        <v>225</v>
      </c>
      <c r="V2639" s="447" t="s">
        <v>225</v>
      </c>
      <c r="W2639" s="447" t="s">
        <v>224</v>
      </c>
      <c r="X2639" s="447" t="s">
        <v>224</v>
      </c>
      <c r="Y2639" s="447" t="s">
        <v>224</v>
      </c>
      <c r="Z2639" s="447" t="s">
        <v>225</v>
      </c>
    </row>
    <row r="2640" spans="1:50" x14ac:dyDescent="0.3">
      <c r="A2640" s="447">
        <v>703643</v>
      </c>
      <c r="B2640" s="447" t="s">
        <v>318</v>
      </c>
      <c r="C2640" s="447" t="s">
        <v>224</v>
      </c>
      <c r="D2640" s="447" t="s">
        <v>224</v>
      </c>
      <c r="E2640" s="447" t="s">
        <v>224</v>
      </c>
      <c r="F2640" s="447" t="s">
        <v>224</v>
      </c>
      <c r="G2640" s="447" t="s">
        <v>224</v>
      </c>
      <c r="H2640" s="447" t="s">
        <v>224</v>
      </c>
      <c r="I2640" s="447" t="s">
        <v>224</v>
      </c>
      <c r="J2640" s="447" t="s">
        <v>226</v>
      </c>
      <c r="K2640" s="447" t="s">
        <v>224</v>
      </c>
      <c r="L2640" s="447" t="s">
        <v>224</v>
      </c>
      <c r="M2640" s="447" t="s">
        <v>224</v>
      </c>
      <c r="N2640" s="447" t="s">
        <v>224</v>
      </c>
      <c r="O2640" s="447" t="s">
        <v>224</v>
      </c>
      <c r="P2640" s="447" t="s">
        <v>224</v>
      </c>
      <c r="Q2640" s="447" t="s">
        <v>224</v>
      </c>
      <c r="R2640" s="447" t="s">
        <v>224</v>
      </c>
      <c r="S2640" s="447" t="s">
        <v>225</v>
      </c>
      <c r="T2640" s="447" t="s">
        <v>224</v>
      </c>
      <c r="U2640" s="447" t="s">
        <v>226</v>
      </c>
      <c r="V2640" s="447" t="s">
        <v>225</v>
      </c>
      <c r="W2640" s="447" t="s">
        <v>225</v>
      </c>
      <c r="X2640" s="447" t="s">
        <v>224</v>
      </c>
      <c r="Y2640" s="447" t="s">
        <v>224</v>
      </c>
      <c r="Z2640" s="447" t="s">
        <v>224</v>
      </c>
    </row>
    <row r="2641" spans="1:26" x14ac:dyDescent="0.3">
      <c r="A2641" s="447">
        <v>704596</v>
      </c>
      <c r="B2641" s="447" t="s">
        <v>318</v>
      </c>
      <c r="C2641" s="447" t="s">
        <v>224</v>
      </c>
      <c r="D2641" s="447" t="s">
        <v>224</v>
      </c>
      <c r="E2641" s="447" t="s">
        <v>224</v>
      </c>
      <c r="F2641" s="447" t="s">
        <v>224</v>
      </c>
      <c r="G2641" s="447" t="s">
        <v>224</v>
      </c>
      <c r="H2641" s="447" t="s">
        <v>225</v>
      </c>
      <c r="I2641" s="447" t="s">
        <v>224</v>
      </c>
      <c r="J2641" s="447" t="s">
        <v>225</v>
      </c>
      <c r="K2641" s="447" t="s">
        <v>224</v>
      </c>
      <c r="L2641" s="447" t="s">
        <v>224</v>
      </c>
      <c r="M2641" s="447" t="s">
        <v>224</v>
      </c>
      <c r="N2641" s="447" t="s">
        <v>225</v>
      </c>
      <c r="O2641" s="447" t="s">
        <v>224</v>
      </c>
      <c r="P2641" s="447" t="s">
        <v>224</v>
      </c>
      <c r="Q2641" s="447" t="s">
        <v>224</v>
      </c>
      <c r="R2641" s="447" t="s">
        <v>224</v>
      </c>
      <c r="S2641" s="447" t="s">
        <v>226</v>
      </c>
      <c r="T2641" s="447" t="s">
        <v>225</v>
      </c>
      <c r="U2641" s="447" t="s">
        <v>225</v>
      </c>
      <c r="V2641" s="447" t="s">
        <v>225</v>
      </c>
      <c r="W2641" s="447" t="s">
        <v>225</v>
      </c>
      <c r="X2641" s="447" t="s">
        <v>225</v>
      </c>
      <c r="Y2641" s="447" t="s">
        <v>225</v>
      </c>
      <c r="Z2641" s="447" t="s">
        <v>225</v>
      </c>
    </row>
    <row r="2642" spans="1:26" x14ac:dyDescent="0.3">
      <c r="A2642" s="447">
        <v>705093</v>
      </c>
      <c r="B2642" s="447" t="s">
        <v>318</v>
      </c>
      <c r="C2642" s="447" t="s">
        <v>224</v>
      </c>
      <c r="D2642" s="447" t="s">
        <v>224</v>
      </c>
      <c r="E2642" s="447" t="s">
        <v>224</v>
      </c>
      <c r="F2642" s="447" t="s">
        <v>224</v>
      </c>
      <c r="G2642" s="447" t="s">
        <v>224</v>
      </c>
      <c r="H2642" s="447" t="s">
        <v>224</v>
      </c>
      <c r="I2642" s="447" t="s">
        <v>224</v>
      </c>
      <c r="J2642" s="447" t="s">
        <v>224</v>
      </c>
      <c r="K2642" s="447" t="s">
        <v>225</v>
      </c>
      <c r="L2642" s="447" t="s">
        <v>225</v>
      </c>
      <c r="M2642" s="447" t="s">
        <v>224</v>
      </c>
      <c r="N2642" s="447" t="s">
        <v>224</v>
      </c>
      <c r="O2642" s="447" t="s">
        <v>225</v>
      </c>
      <c r="P2642" s="447" t="s">
        <v>224</v>
      </c>
      <c r="Q2642" s="447" t="s">
        <v>225</v>
      </c>
      <c r="R2642" s="447" t="s">
        <v>225</v>
      </c>
      <c r="S2642" s="447" t="s">
        <v>224</v>
      </c>
      <c r="T2642" s="447" t="s">
        <v>226</v>
      </c>
      <c r="U2642" s="447" t="s">
        <v>226</v>
      </c>
      <c r="V2642" s="447" t="s">
        <v>226</v>
      </c>
      <c r="W2642" s="447" t="s">
        <v>225</v>
      </c>
      <c r="X2642" s="447" t="s">
        <v>225</v>
      </c>
      <c r="Y2642" s="447" t="s">
        <v>225</v>
      </c>
      <c r="Z2642" s="447" t="s">
        <v>225</v>
      </c>
    </row>
    <row r="2643" spans="1:26" x14ac:dyDescent="0.3">
      <c r="A2643" s="447">
        <v>703711</v>
      </c>
      <c r="B2643" s="447" t="s">
        <v>318</v>
      </c>
      <c r="C2643" s="447" t="s">
        <v>224</v>
      </c>
      <c r="D2643" s="447" t="s">
        <v>224</v>
      </c>
      <c r="E2643" s="447" t="s">
        <v>224</v>
      </c>
      <c r="F2643" s="447" t="s">
        <v>226</v>
      </c>
      <c r="G2643" s="447" t="s">
        <v>226</v>
      </c>
      <c r="H2643" s="447" t="s">
        <v>225</v>
      </c>
      <c r="I2643" s="447" t="s">
        <v>226</v>
      </c>
      <c r="J2643" s="447" t="s">
        <v>225</v>
      </c>
      <c r="K2643" s="447" t="s">
        <v>224</v>
      </c>
      <c r="L2643" s="447" t="s">
        <v>226</v>
      </c>
      <c r="M2643" s="447" t="s">
        <v>226</v>
      </c>
      <c r="N2643" s="447" t="s">
        <v>226</v>
      </c>
      <c r="O2643" s="447" t="s">
        <v>226</v>
      </c>
      <c r="P2643" s="447" t="s">
        <v>224</v>
      </c>
      <c r="Q2643" s="447" t="s">
        <v>226</v>
      </c>
      <c r="R2643" s="447" t="s">
        <v>226</v>
      </c>
      <c r="S2643" s="447" t="s">
        <v>225</v>
      </c>
      <c r="T2643" s="447" t="s">
        <v>225</v>
      </c>
      <c r="U2643" s="447" t="s">
        <v>224</v>
      </c>
      <c r="V2643" s="447" t="s">
        <v>224</v>
      </c>
      <c r="W2643" s="447" t="s">
        <v>225</v>
      </c>
      <c r="X2643" s="447" t="s">
        <v>225</v>
      </c>
      <c r="Y2643" s="447" t="s">
        <v>225</v>
      </c>
      <c r="Z2643" s="447" t="s">
        <v>226</v>
      </c>
    </row>
    <row r="2644" spans="1:26" x14ac:dyDescent="0.3">
      <c r="A2644" s="447">
        <v>704111</v>
      </c>
      <c r="B2644" s="447" t="s">
        <v>318</v>
      </c>
      <c r="C2644" s="447" t="s">
        <v>224</v>
      </c>
      <c r="D2644" s="447" t="s">
        <v>226</v>
      </c>
      <c r="E2644" s="447" t="s">
        <v>224</v>
      </c>
      <c r="F2644" s="447" t="s">
        <v>226</v>
      </c>
      <c r="G2644" s="447" t="s">
        <v>224</v>
      </c>
      <c r="H2644" s="447" t="s">
        <v>226</v>
      </c>
      <c r="I2644" s="447" t="s">
        <v>226</v>
      </c>
      <c r="J2644" s="447" t="s">
        <v>224</v>
      </c>
      <c r="K2644" s="447" t="s">
        <v>226</v>
      </c>
      <c r="L2644" s="447" t="s">
        <v>224</v>
      </c>
      <c r="M2644" s="447" t="s">
        <v>224</v>
      </c>
      <c r="N2644" s="447" t="s">
        <v>225</v>
      </c>
      <c r="O2644" s="447" t="s">
        <v>224</v>
      </c>
      <c r="P2644" s="447" t="s">
        <v>224</v>
      </c>
      <c r="Q2644" s="447" t="s">
        <v>224</v>
      </c>
      <c r="R2644" s="447" t="s">
        <v>224</v>
      </c>
      <c r="S2644" s="447" t="s">
        <v>224</v>
      </c>
      <c r="T2644" s="447" t="s">
        <v>226</v>
      </c>
      <c r="U2644" s="447" t="s">
        <v>225</v>
      </c>
      <c r="V2644" s="447" t="s">
        <v>226</v>
      </c>
      <c r="W2644" s="447" t="s">
        <v>225</v>
      </c>
      <c r="X2644" s="447" t="s">
        <v>225</v>
      </c>
      <c r="Y2644" s="447" t="s">
        <v>225</v>
      </c>
      <c r="Z2644" s="447" t="s">
        <v>225</v>
      </c>
    </row>
    <row r="2645" spans="1:26" x14ac:dyDescent="0.3">
      <c r="A2645" s="447">
        <v>700087</v>
      </c>
      <c r="B2645" s="447" t="s">
        <v>318</v>
      </c>
      <c r="C2645" s="447" t="s">
        <v>224</v>
      </c>
      <c r="D2645" s="447" t="s">
        <v>224</v>
      </c>
      <c r="E2645" s="447" t="s">
        <v>224</v>
      </c>
      <c r="F2645" s="447" t="s">
        <v>224</v>
      </c>
      <c r="G2645" s="447" t="s">
        <v>224</v>
      </c>
      <c r="H2645" s="447" t="s">
        <v>226</v>
      </c>
      <c r="I2645" s="447" t="s">
        <v>226</v>
      </c>
      <c r="J2645" s="447" t="s">
        <v>226</v>
      </c>
      <c r="K2645" s="447" t="s">
        <v>224</v>
      </c>
      <c r="L2645" s="447" t="s">
        <v>224</v>
      </c>
      <c r="M2645" s="447" t="s">
        <v>224</v>
      </c>
      <c r="N2645" s="447" t="s">
        <v>226</v>
      </c>
      <c r="O2645" s="447" t="s">
        <v>224</v>
      </c>
      <c r="P2645" s="447" t="s">
        <v>226</v>
      </c>
      <c r="Q2645" s="447" t="s">
        <v>224</v>
      </c>
      <c r="R2645" s="447" t="s">
        <v>226</v>
      </c>
      <c r="S2645" s="447" t="s">
        <v>224</v>
      </c>
      <c r="T2645" s="447" t="s">
        <v>226</v>
      </c>
      <c r="U2645" s="447" t="s">
        <v>226</v>
      </c>
      <c r="V2645" s="447" t="s">
        <v>225</v>
      </c>
      <c r="W2645" s="447" t="s">
        <v>225</v>
      </c>
      <c r="X2645" s="447" t="s">
        <v>224</v>
      </c>
      <c r="Y2645" s="447" t="s">
        <v>224</v>
      </c>
      <c r="Z2645" s="447" t="s">
        <v>226</v>
      </c>
    </row>
    <row r="2646" spans="1:26" x14ac:dyDescent="0.3">
      <c r="A2646" s="447">
        <v>703874</v>
      </c>
      <c r="B2646" s="447" t="s">
        <v>318</v>
      </c>
      <c r="C2646" s="447" t="s">
        <v>224</v>
      </c>
      <c r="D2646" s="447" t="s">
        <v>224</v>
      </c>
      <c r="E2646" s="447" t="s">
        <v>224</v>
      </c>
      <c r="F2646" s="447" t="s">
        <v>224</v>
      </c>
      <c r="G2646" s="447" t="s">
        <v>226</v>
      </c>
      <c r="H2646" s="447" t="s">
        <v>225</v>
      </c>
      <c r="I2646" s="447" t="s">
        <v>224</v>
      </c>
      <c r="J2646" s="447" t="s">
        <v>225</v>
      </c>
      <c r="K2646" s="447" t="s">
        <v>224</v>
      </c>
      <c r="L2646" s="447" t="s">
        <v>224</v>
      </c>
      <c r="M2646" s="447" t="s">
        <v>224</v>
      </c>
      <c r="N2646" s="447" t="s">
        <v>225</v>
      </c>
      <c r="O2646" s="447" t="s">
        <v>224</v>
      </c>
      <c r="P2646" s="447" t="s">
        <v>224</v>
      </c>
      <c r="Q2646" s="447" t="s">
        <v>225</v>
      </c>
      <c r="R2646" s="447" t="s">
        <v>224</v>
      </c>
      <c r="S2646" s="447" t="s">
        <v>224</v>
      </c>
      <c r="T2646" s="447" t="s">
        <v>225</v>
      </c>
      <c r="U2646" s="447" t="s">
        <v>226</v>
      </c>
      <c r="V2646" s="447" t="s">
        <v>225</v>
      </c>
      <c r="W2646" s="447" t="s">
        <v>226</v>
      </c>
      <c r="X2646" s="447" t="s">
        <v>226</v>
      </c>
      <c r="Y2646" s="447" t="s">
        <v>226</v>
      </c>
      <c r="Z2646" s="447" t="s">
        <v>225</v>
      </c>
    </row>
    <row r="2647" spans="1:26" x14ac:dyDescent="0.3">
      <c r="A2647" s="447">
        <v>706073</v>
      </c>
      <c r="B2647" s="447" t="s">
        <v>318</v>
      </c>
      <c r="C2647" s="447" t="s">
        <v>224</v>
      </c>
      <c r="D2647" s="447" t="s">
        <v>224</v>
      </c>
      <c r="E2647" s="447" t="s">
        <v>226</v>
      </c>
      <c r="F2647" s="447" t="s">
        <v>226</v>
      </c>
      <c r="G2647" s="447" t="s">
        <v>224</v>
      </c>
      <c r="H2647" s="447" t="s">
        <v>226</v>
      </c>
      <c r="I2647" s="447" t="s">
        <v>226</v>
      </c>
      <c r="J2647" s="447" t="s">
        <v>226</v>
      </c>
      <c r="K2647" s="447" t="s">
        <v>226</v>
      </c>
      <c r="L2647" s="447" t="s">
        <v>224</v>
      </c>
      <c r="M2647" s="447" t="s">
        <v>226</v>
      </c>
      <c r="N2647" s="447" t="s">
        <v>226</v>
      </c>
      <c r="O2647" s="447" t="s">
        <v>226</v>
      </c>
      <c r="P2647" s="447" t="s">
        <v>226</v>
      </c>
      <c r="Q2647" s="447" t="s">
        <v>225</v>
      </c>
      <c r="R2647" s="447" t="s">
        <v>226</v>
      </c>
      <c r="S2647" s="447" t="s">
        <v>226</v>
      </c>
      <c r="T2647" s="447" t="s">
        <v>226</v>
      </c>
      <c r="U2647" s="447" t="s">
        <v>226</v>
      </c>
      <c r="V2647" s="447" t="s">
        <v>226</v>
      </c>
      <c r="W2647" s="447" t="s">
        <v>225</v>
      </c>
      <c r="X2647" s="447" t="s">
        <v>225</v>
      </c>
      <c r="Y2647" s="447" t="s">
        <v>226</v>
      </c>
      <c r="Z2647" s="447" t="s">
        <v>226</v>
      </c>
    </row>
    <row r="2648" spans="1:26" x14ac:dyDescent="0.3">
      <c r="A2648" s="447">
        <v>704859</v>
      </c>
      <c r="B2648" s="447" t="s">
        <v>318</v>
      </c>
      <c r="C2648" s="447" t="s">
        <v>224</v>
      </c>
      <c r="D2648" s="447" t="s">
        <v>224</v>
      </c>
      <c r="E2648" s="447" t="s">
        <v>224</v>
      </c>
      <c r="F2648" s="447" t="s">
        <v>224</v>
      </c>
      <c r="G2648" s="447" t="s">
        <v>224</v>
      </c>
      <c r="H2648" s="447" t="s">
        <v>226</v>
      </c>
      <c r="I2648" s="447" t="s">
        <v>224</v>
      </c>
      <c r="J2648" s="447" t="s">
        <v>226</v>
      </c>
      <c r="K2648" s="447" t="s">
        <v>224</v>
      </c>
      <c r="L2648" s="447" t="s">
        <v>224</v>
      </c>
      <c r="M2648" s="447" t="s">
        <v>224</v>
      </c>
      <c r="N2648" s="447" t="s">
        <v>224</v>
      </c>
      <c r="O2648" s="447" t="s">
        <v>224</v>
      </c>
      <c r="P2648" s="447" t="s">
        <v>224</v>
      </c>
      <c r="Q2648" s="447" t="s">
        <v>224</v>
      </c>
      <c r="R2648" s="447" t="s">
        <v>224</v>
      </c>
      <c r="S2648" s="447" t="s">
        <v>226</v>
      </c>
      <c r="T2648" s="447" t="s">
        <v>224</v>
      </c>
      <c r="U2648" s="447" t="s">
        <v>226</v>
      </c>
      <c r="V2648" s="447" t="s">
        <v>226</v>
      </c>
      <c r="W2648" s="447" t="s">
        <v>226</v>
      </c>
      <c r="X2648" s="447" t="s">
        <v>226</v>
      </c>
      <c r="Y2648" s="447" t="s">
        <v>226</v>
      </c>
      <c r="Z2648" s="447" t="s">
        <v>226</v>
      </c>
    </row>
    <row r="2649" spans="1:26" x14ac:dyDescent="0.3">
      <c r="A2649" s="447">
        <v>705999</v>
      </c>
      <c r="B2649" s="447" t="s">
        <v>318</v>
      </c>
      <c r="C2649" s="447" t="s">
        <v>224</v>
      </c>
      <c r="D2649" s="447" t="s">
        <v>226</v>
      </c>
      <c r="E2649" s="447" t="s">
        <v>226</v>
      </c>
      <c r="F2649" s="447" t="s">
        <v>226</v>
      </c>
      <c r="G2649" s="447" t="s">
        <v>224</v>
      </c>
      <c r="H2649" s="447" t="s">
        <v>224</v>
      </c>
      <c r="I2649" s="447" t="s">
        <v>226</v>
      </c>
      <c r="J2649" s="447" t="s">
        <v>226</v>
      </c>
      <c r="K2649" s="447" t="s">
        <v>226</v>
      </c>
      <c r="L2649" s="447" t="s">
        <v>224</v>
      </c>
      <c r="M2649" s="447" t="s">
        <v>224</v>
      </c>
      <c r="N2649" s="447" t="s">
        <v>226</v>
      </c>
      <c r="O2649" s="447" t="s">
        <v>225</v>
      </c>
      <c r="P2649" s="447" t="s">
        <v>225</v>
      </c>
      <c r="Q2649" s="447" t="s">
        <v>225</v>
      </c>
      <c r="R2649" s="447" t="s">
        <v>226</v>
      </c>
      <c r="S2649" s="447" t="s">
        <v>225</v>
      </c>
      <c r="T2649" s="447" t="s">
        <v>225</v>
      </c>
      <c r="U2649" s="447" t="s">
        <v>225</v>
      </c>
      <c r="V2649" s="447" t="s">
        <v>225</v>
      </c>
      <c r="W2649" s="447" t="s">
        <v>225</v>
      </c>
      <c r="X2649" s="447" t="s">
        <v>225</v>
      </c>
      <c r="Y2649" s="447" t="s">
        <v>225</v>
      </c>
      <c r="Z2649" s="447" t="s">
        <v>225</v>
      </c>
    </row>
    <row r="2650" spans="1:26" x14ac:dyDescent="0.3">
      <c r="A2650" s="447">
        <v>706418</v>
      </c>
      <c r="B2650" s="447" t="s">
        <v>318</v>
      </c>
      <c r="C2650" s="447" t="s">
        <v>224</v>
      </c>
      <c r="D2650" s="447" t="s">
        <v>226</v>
      </c>
      <c r="E2650" s="447" t="s">
        <v>226</v>
      </c>
      <c r="F2650" s="447" t="s">
        <v>226</v>
      </c>
      <c r="G2650" s="447" t="s">
        <v>226</v>
      </c>
      <c r="H2650" s="447" t="s">
        <v>225</v>
      </c>
      <c r="I2650" s="447" t="s">
        <v>226</v>
      </c>
      <c r="J2650" s="447" t="s">
        <v>226</v>
      </c>
      <c r="K2650" s="447" t="s">
        <v>226</v>
      </c>
      <c r="L2650" s="447" t="s">
        <v>226</v>
      </c>
      <c r="M2650" s="447" t="s">
        <v>226</v>
      </c>
      <c r="N2650" s="447" t="s">
        <v>225</v>
      </c>
      <c r="O2650" s="447" t="s">
        <v>226</v>
      </c>
      <c r="P2650" s="447" t="s">
        <v>226</v>
      </c>
      <c r="Q2650" s="447" t="s">
        <v>226</v>
      </c>
      <c r="R2650" s="447" t="s">
        <v>225</v>
      </c>
      <c r="S2650" s="447" t="s">
        <v>226</v>
      </c>
      <c r="T2650" s="447" t="s">
        <v>225</v>
      </c>
      <c r="U2650" s="447" t="s">
        <v>225</v>
      </c>
      <c r="V2650" s="447" t="s">
        <v>225</v>
      </c>
      <c r="W2650" s="447" t="s">
        <v>225</v>
      </c>
      <c r="X2650" s="447" t="s">
        <v>225</v>
      </c>
      <c r="Y2650" s="447" t="s">
        <v>225</v>
      </c>
      <c r="Z2650" s="447" t="s">
        <v>225</v>
      </c>
    </row>
    <row r="2651" spans="1:26" x14ac:dyDescent="0.3">
      <c r="A2651" s="447">
        <v>702483</v>
      </c>
      <c r="B2651" s="447" t="s">
        <v>318</v>
      </c>
      <c r="C2651" s="447" t="s">
        <v>224</v>
      </c>
      <c r="D2651" s="447" t="s">
        <v>224</v>
      </c>
      <c r="E2651" s="447" t="s">
        <v>224</v>
      </c>
      <c r="F2651" s="447" t="s">
        <v>226</v>
      </c>
      <c r="G2651" s="447" t="s">
        <v>224</v>
      </c>
      <c r="H2651" s="447" t="s">
        <v>224</v>
      </c>
      <c r="I2651" s="447" t="s">
        <v>226</v>
      </c>
      <c r="J2651" s="447" t="s">
        <v>224</v>
      </c>
      <c r="K2651" s="447" t="s">
        <v>224</v>
      </c>
      <c r="L2651" s="447" t="s">
        <v>224</v>
      </c>
      <c r="M2651" s="447" t="s">
        <v>224</v>
      </c>
      <c r="N2651" s="447" t="s">
        <v>226</v>
      </c>
      <c r="O2651" s="447" t="s">
        <v>225</v>
      </c>
      <c r="P2651" s="447" t="s">
        <v>225</v>
      </c>
      <c r="Q2651" s="447" t="s">
        <v>224</v>
      </c>
      <c r="R2651" s="447" t="s">
        <v>225</v>
      </c>
      <c r="S2651" s="447" t="s">
        <v>224</v>
      </c>
      <c r="T2651" s="447" t="s">
        <v>225</v>
      </c>
      <c r="U2651" s="447" t="s">
        <v>225</v>
      </c>
      <c r="V2651" s="447" t="s">
        <v>225</v>
      </c>
      <c r="W2651" s="447" t="s">
        <v>225</v>
      </c>
      <c r="X2651" s="447" t="s">
        <v>225</v>
      </c>
      <c r="Y2651" s="447" t="s">
        <v>225</v>
      </c>
      <c r="Z2651" s="447" t="s">
        <v>225</v>
      </c>
    </row>
    <row r="2652" spans="1:26" x14ac:dyDescent="0.3">
      <c r="A2652" s="447">
        <v>706303</v>
      </c>
      <c r="B2652" s="447" t="s">
        <v>318</v>
      </c>
      <c r="C2652" s="447" t="s">
        <v>224</v>
      </c>
      <c r="D2652" s="447" t="s">
        <v>224</v>
      </c>
      <c r="E2652" s="447" t="s">
        <v>226</v>
      </c>
      <c r="F2652" s="447" t="s">
        <v>226</v>
      </c>
      <c r="G2652" s="447" t="s">
        <v>226</v>
      </c>
      <c r="H2652" s="447" t="s">
        <v>224</v>
      </c>
      <c r="I2652" s="447" t="s">
        <v>224</v>
      </c>
      <c r="J2652" s="447" t="s">
        <v>226</v>
      </c>
      <c r="K2652" s="447" t="s">
        <v>226</v>
      </c>
      <c r="L2652" s="447" t="s">
        <v>226</v>
      </c>
      <c r="M2652" s="447" t="s">
        <v>226</v>
      </c>
      <c r="N2652" s="447" t="s">
        <v>226</v>
      </c>
      <c r="O2652" s="447" t="s">
        <v>226</v>
      </c>
      <c r="P2652" s="447" t="s">
        <v>224</v>
      </c>
      <c r="Q2652" s="447" t="s">
        <v>224</v>
      </c>
      <c r="R2652" s="447" t="s">
        <v>226</v>
      </c>
      <c r="S2652" s="447" t="s">
        <v>226</v>
      </c>
      <c r="T2652" s="447" t="s">
        <v>226</v>
      </c>
      <c r="U2652" s="447" t="s">
        <v>225</v>
      </c>
      <c r="V2652" s="447" t="s">
        <v>225</v>
      </c>
      <c r="W2652" s="447" t="s">
        <v>225</v>
      </c>
      <c r="X2652" s="447" t="s">
        <v>225</v>
      </c>
      <c r="Y2652" s="447" t="s">
        <v>225</v>
      </c>
      <c r="Z2652" s="447" t="s">
        <v>225</v>
      </c>
    </row>
    <row r="2653" spans="1:26" x14ac:dyDescent="0.3">
      <c r="A2653" s="447">
        <v>704490</v>
      </c>
      <c r="B2653" s="447" t="s">
        <v>318</v>
      </c>
      <c r="C2653" s="447" t="s">
        <v>224</v>
      </c>
      <c r="D2653" s="447" t="s">
        <v>224</v>
      </c>
      <c r="E2653" s="447" t="s">
        <v>224</v>
      </c>
      <c r="F2653" s="447" t="s">
        <v>224</v>
      </c>
      <c r="G2653" s="447" t="s">
        <v>224</v>
      </c>
      <c r="H2653" s="447" t="s">
        <v>224</v>
      </c>
      <c r="I2653" s="447" t="s">
        <v>224</v>
      </c>
      <c r="J2653" s="447" t="s">
        <v>226</v>
      </c>
      <c r="K2653" s="447" t="s">
        <v>224</v>
      </c>
      <c r="L2653" s="447" t="s">
        <v>224</v>
      </c>
      <c r="M2653" s="447" t="s">
        <v>224</v>
      </c>
      <c r="N2653" s="447" t="s">
        <v>226</v>
      </c>
      <c r="O2653" s="447" t="s">
        <v>224</v>
      </c>
      <c r="P2653" s="447" t="s">
        <v>226</v>
      </c>
      <c r="Q2653" s="447" t="s">
        <v>224</v>
      </c>
      <c r="R2653" s="447" t="s">
        <v>226</v>
      </c>
      <c r="S2653" s="447" t="s">
        <v>224</v>
      </c>
      <c r="T2653" s="447" t="s">
        <v>225</v>
      </c>
      <c r="U2653" s="447" t="s">
        <v>224</v>
      </c>
      <c r="V2653" s="447" t="s">
        <v>224</v>
      </c>
      <c r="W2653" s="447" t="s">
        <v>224</v>
      </c>
      <c r="X2653" s="447" t="s">
        <v>224</v>
      </c>
      <c r="Y2653" s="447" t="s">
        <v>224</v>
      </c>
      <c r="Z2653" s="447" t="s">
        <v>224</v>
      </c>
    </row>
    <row r="2654" spans="1:26" x14ac:dyDescent="0.3">
      <c r="A2654" s="447">
        <v>704194</v>
      </c>
      <c r="B2654" s="447" t="s">
        <v>318</v>
      </c>
      <c r="C2654" s="447" t="s">
        <v>224</v>
      </c>
      <c r="D2654" s="447" t="s">
        <v>224</v>
      </c>
      <c r="E2654" s="447" t="s">
        <v>224</v>
      </c>
      <c r="F2654" s="447" t="s">
        <v>224</v>
      </c>
      <c r="G2654" s="447" t="s">
        <v>224</v>
      </c>
      <c r="H2654" s="447" t="s">
        <v>224</v>
      </c>
      <c r="I2654" s="447" t="s">
        <v>224</v>
      </c>
      <c r="J2654" s="447" t="s">
        <v>224</v>
      </c>
      <c r="K2654" s="447" t="s">
        <v>224</v>
      </c>
      <c r="L2654" s="447" t="s">
        <v>224</v>
      </c>
      <c r="M2654" s="447" t="s">
        <v>224</v>
      </c>
      <c r="N2654" s="447" t="s">
        <v>224</v>
      </c>
      <c r="O2654" s="447" t="s">
        <v>225</v>
      </c>
      <c r="P2654" s="447" t="s">
        <v>224</v>
      </c>
      <c r="Q2654" s="447" t="s">
        <v>224</v>
      </c>
      <c r="R2654" s="447" t="s">
        <v>226</v>
      </c>
      <c r="S2654" s="447" t="s">
        <v>225</v>
      </c>
      <c r="T2654" s="447" t="s">
        <v>225</v>
      </c>
      <c r="U2654" s="447" t="s">
        <v>225</v>
      </c>
      <c r="V2654" s="447" t="s">
        <v>225</v>
      </c>
      <c r="W2654" s="447" t="s">
        <v>225</v>
      </c>
      <c r="X2654" s="447" t="s">
        <v>225</v>
      </c>
      <c r="Y2654" s="447" t="s">
        <v>225</v>
      </c>
      <c r="Z2654" s="447" t="s">
        <v>225</v>
      </c>
    </row>
    <row r="2655" spans="1:26" x14ac:dyDescent="0.3">
      <c r="A2655" s="447">
        <v>705445</v>
      </c>
      <c r="B2655" s="447" t="s">
        <v>318</v>
      </c>
      <c r="C2655" s="447" t="s">
        <v>224</v>
      </c>
      <c r="D2655" s="447" t="s">
        <v>224</v>
      </c>
      <c r="E2655" s="447" t="s">
        <v>224</v>
      </c>
      <c r="F2655" s="447" t="s">
        <v>224</v>
      </c>
      <c r="G2655" s="447" t="s">
        <v>226</v>
      </c>
      <c r="H2655" s="447" t="s">
        <v>224</v>
      </c>
      <c r="I2655" s="447" t="s">
        <v>226</v>
      </c>
      <c r="J2655" s="447" t="s">
        <v>224</v>
      </c>
      <c r="K2655" s="447" t="s">
        <v>224</v>
      </c>
      <c r="L2655" s="447" t="s">
        <v>225</v>
      </c>
      <c r="M2655" s="447" t="s">
        <v>226</v>
      </c>
      <c r="N2655" s="447" t="s">
        <v>224</v>
      </c>
      <c r="O2655" s="447" t="s">
        <v>224</v>
      </c>
      <c r="P2655" s="447" t="s">
        <v>226</v>
      </c>
      <c r="Q2655" s="447" t="s">
        <v>224</v>
      </c>
      <c r="R2655" s="447" t="s">
        <v>226</v>
      </c>
      <c r="S2655" s="447" t="s">
        <v>226</v>
      </c>
      <c r="T2655" s="447" t="s">
        <v>225</v>
      </c>
      <c r="U2655" s="447" t="s">
        <v>225</v>
      </c>
      <c r="V2655" s="447" t="s">
        <v>226</v>
      </c>
      <c r="W2655" s="447" t="s">
        <v>225</v>
      </c>
      <c r="X2655" s="447" t="s">
        <v>225</v>
      </c>
      <c r="Y2655" s="447" t="s">
        <v>225</v>
      </c>
      <c r="Z2655" s="447" t="s">
        <v>225</v>
      </c>
    </row>
    <row r="2656" spans="1:26" x14ac:dyDescent="0.3">
      <c r="A2656" s="447">
        <v>704230</v>
      </c>
      <c r="B2656" s="447" t="s">
        <v>318</v>
      </c>
      <c r="C2656" s="447" t="s">
        <v>224</v>
      </c>
      <c r="D2656" s="447" t="s">
        <v>226</v>
      </c>
      <c r="E2656" s="447" t="s">
        <v>224</v>
      </c>
      <c r="F2656" s="447" t="s">
        <v>224</v>
      </c>
      <c r="G2656" s="447" t="s">
        <v>224</v>
      </c>
      <c r="H2656" s="447" t="s">
        <v>224</v>
      </c>
      <c r="I2656" s="447" t="s">
        <v>224</v>
      </c>
      <c r="J2656" s="447" t="s">
        <v>224</v>
      </c>
      <c r="K2656" s="447" t="s">
        <v>224</v>
      </c>
      <c r="L2656" s="447" t="s">
        <v>224</v>
      </c>
      <c r="M2656" s="447" t="s">
        <v>224</v>
      </c>
      <c r="N2656" s="447" t="s">
        <v>224</v>
      </c>
      <c r="O2656" s="447" t="s">
        <v>224</v>
      </c>
      <c r="P2656" s="447" t="s">
        <v>224</v>
      </c>
      <c r="Q2656" s="447" t="s">
        <v>224</v>
      </c>
      <c r="R2656" s="447" t="s">
        <v>224</v>
      </c>
      <c r="S2656" s="447" t="s">
        <v>224</v>
      </c>
      <c r="T2656" s="447" t="s">
        <v>224</v>
      </c>
      <c r="U2656" s="447" t="s">
        <v>224</v>
      </c>
      <c r="V2656" s="447" t="s">
        <v>224</v>
      </c>
      <c r="W2656" s="447" t="s">
        <v>224</v>
      </c>
      <c r="X2656" s="447" t="s">
        <v>224</v>
      </c>
      <c r="Y2656" s="447" t="s">
        <v>224</v>
      </c>
      <c r="Z2656" s="447" t="s">
        <v>224</v>
      </c>
    </row>
    <row r="2657" spans="1:50" x14ac:dyDescent="0.3">
      <c r="A2657" s="447">
        <v>704235</v>
      </c>
      <c r="B2657" s="447" t="s">
        <v>318</v>
      </c>
      <c r="C2657" s="447" t="s">
        <v>224</v>
      </c>
      <c r="D2657" s="447" t="s">
        <v>224</v>
      </c>
      <c r="E2657" s="447" t="s">
        <v>224</v>
      </c>
      <c r="F2657" s="447" t="s">
        <v>226</v>
      </c>
      <c r="G2657" s="447" t="s">
        <v>226</v>
      </c>
      <c r="H2657" s="447" t="s">
        <v>224</v>
      </c>
      <c r="I2657" s="447" t="s">
        <v>224</v>
      </c>
      <c r="J2657" s="447" t="s">
        <v>224</v>
      </c>
      <c r="K2657" s="447" t="s">
        <v>224</v>
      </c>
      <c r="L2657" s="447" t="s">
        <v>224</v>
      </c>
      <c r="M2657" s="447" t="s">
        <v>224</v>
      </c>
      <c r="N2657" s="447" t="s">
        <v>226</v>
      </c>
      <c r="O2657" s="447" t="s">
        <v>226</v>
      </c>
      <c r="P2657" s="447" t="s">
        <v>224</v>
      </c>
      <c r="Q2657" s="447" t="s">
        <v>224</v>
      </c>
      <c r="R2657" s="447" t="s">
        <v>224</v>
      </c>
      <c r="S2657" s="447" t="s">
        <v>224</v>
      </c>
      <c r="T2657" s="447" t="s">
        <v>226</v>
      </c>
      <c r="U2657" s="447" t="s">
        <v>225</v>
      </c>
      <c r="V2657" s="447" t="s">
        <v>225</v>
      </c>
      <c r="W2657" s="447" t="s">
        <v>225</v>
      </c>
      <c r="X2657" s="447" t="s">
        <v>226</v>
      </c>
      <c r="Y2657" s="447" t="s">
        <v>226</v>
      </c>
      <c r="Z2657" s="447" t="s">
        <v>224</v>
      </c>
    </row>
    <row r="2658" spans="1:50" x14ac:dyDescent="0.3">
      <c r="A2658" s="447">
        <v>704084</v>
      </c>
      <c r="B2658" s="447" t="s">
        <v>318</v>
      </c>
      <c r="C2658" s="447" t="s">
        <v>224</v>
      </c>
      <c r="D2658" s="447" t="s">
        <v>224</v>
      </c>
      <c r="E2658" s="447" t="s">
        <v>226</v>
      </c>
      <c r="F2658" s="447" t="s">
        <v>226</v>
      </c>
      <c r="G2658" s="447" t="s">
        <v>226</v>
      </c>
      <c r="H2658" s="447" t="s">
        <v>226</v>
      </c>
      <c r="I2658" s="447" t="s">
        <v>226</v>
      </c>
      <c r="J2658" s="447" t="s">
        <v>226</v>
      </c>
      <c r="K2658" s="447" t="s">
        <v>224</v>
      </c>
      <c r="L2658" s="447" t="s">
        <v>224</v>
      </c>
      <c r="M2658" s="447" t="s">
        <v>224</v>
      </c>
      <c r="N2658" s="447" t="s">
        <v>226</v>
      </c>
      <c r="O2658" s="447" t="s">
        <v>224</v>
      </c>
      <c r="P2658" s="447" t="s">
        <v>226</v>
      </c>
      <c r="Q2658" s="447" t="s">
        <v>224</v>
      </c>
      <c r="R2658" s="447" t="s">
        <v>224</v>
      </c>
      <c r="S2658" s="447" t="s">
        <v>226</v>
      </c>
      <c r="T2658" s="447" t="s">
        <v>226</v>
      </c>
      <c r="U2658" s="447" t="s">
        <v>225</v>
      </c>
      <c r="V2658" s="447" t="s">
        <v>226</v>
      </c>
      <c r="W2658" s="447" t="s">
        <v>226</v>
      </c>
      <c r="X2658" s="447" t="s">
        <v>226</v>
      </c>
      <c r="Y2658" s="447" t="s">
        <v>226</v>
      </c>
      <c r="Z2658" s="447" t="s">
        <v>226</v>
      </c>
    </row>
    <row r="2659" spans="1:50" x14ac:dyDescent="0.3">
      <c r="A2659" s="447">
        <v>704472</v>
      </c>
      <c r="B2659" s="447" t="s">
        <v>318</v>
      </c>
      <c r="C2659" s="447" t="s">
        <v>224</v>
      </c>
      <c r="D2659" s="447" t="s">
        <v>226</v>
      </c>
      <c r="E2659" s="447" t="s">
        <v>224</v>
      </c>
      <c r="F2659" s="447" t="s">
        <v>224</v>
      </c>
      <c r="G2659" s="447" t="s">
        <v>224</v>
      </c>
      <c r="H2659" s="447" t="s">
        <v>224</v>
      </c>
      <c r="I2659" s="447" t="s">
        <v>224</v>
      </c>
      <c r="J2659" s="447" t="s">
        <v>224</v>
      </c>
      <c r="K2659" s="447" t="s">
        <v>226</v>
      </c>
      <c r="L2659" s="447" t="s">
        <v>226</v>
      </c>
      <c r="M2659" s="447" t="s">
        <v>224</v>
      </c>
      <c r="N2659" s="447" t="s">
        <v>225</v>
      </c>
      <c r="O2659" s="447" t="s">
        <v>226</v>
      </c>
      <c r="P2659" s="447" t="s">
        <v>225</v>
      </c>
      <c r="Q2659" s="447" t="s">
        <v>226</v>
      </c>
      <c r="R2659" s="447" t="s">
        <v>225</v>
      </c>
      <c r="S2659" s="447" t="s">
        <v>226</v>
      </c>
      <c r="T2659" s="447" t="s">
        <v>225</v>
      </c>
      <c r="U2659" s="447" t="s">
        <v>225</v>
      </c>
      <c r="V2659" s="447" t="s">
        <v>225</v>
      </c>
      <c r="W2659" s="447" t="s">
        <v>225</v>
      </c>
      <c r="X2659" s="447" t="s">
        <v>225</v>
      </c>
      <c r="Y2659" s="447" t="s">
        <v>225</v>
      </c>
      <c r="Z2659" s="447" t="s">
        <v>225</v>
      </c>
    </row>
    <row r="2660" spans="1:50" x14ac:dyDescent="0.3">
      <c r="A2660" s="447">
        <v>703491</v>
      </c>
      <c r="B2660" s="447" t="s">
        <v>318</v>
      </c>
      <c r="C2660" s="447" t="s">
        <v>224</v>
      </c>
      <c r="D2660" s="447" t="s">
        <v>224</v>
      </c>
      <c r="E2660" s="447" t="s">
        <v>224</v>
      </c>
      <c r="F2660" s="447" t="s">
        <v>224</v>
      </c>
      <c r="G2660" s="447" t="s">
        <v>224</v>
      </c>
      <c r="H2660" s="447" t="s">
        <v>226</v>
      </c>
      <c r="I2660" s="447" t="s">
        <v>224</v>
      </c>
      <c r="J2660" s="447" t="s">
        <v>226</v>
      </c>
      <c r="K2660" s="447" t="s">
        <v>224</v>
      </c>
      <c r="L2660" s="447" t="s">
        <v>224</v>
      </c>
      <c r="M2660" s="447" t="s">
        <v>224</v>
      </c>
      <c r="N2660" s="447" t="s">
        <v>224</v>
      </c>
      <c r="O2660" s="447" t="s">
        <v>226</v>
      </c>
      <c r="P2660" s="447" t="s">
        <v>226</v>
      </c>
      <c r="Q2660" s="447" t="s">
        <v>226</v>
      </c>
      <c r="R2660" s="447" t="s">
        <v>226</v>
      </c>
      <c r="S2660" s="447" t="s">
        <v>226</v>
      </c>
      <c r="T2660" s="447" t="s">
        <v>226</v>
      </c>
      <c r="U2660" s="447" t="s">
        <v>225</v>
      </c>
      <c r="V2660" s="447" t="s">
        <v>225</v>
      </c>
      <c r="W2660" s="447" t="s">
        <v>225</v>
      </c>
      <c r="X2660" s="447" t="s">
        <v>225</v>
      </c>
      <c r="Y2660" s="447" t="s">
        <v>225</v>
      </c>
      <c r="Z2660" s="447" t="s">
        <v>225</v>
      </c>
    </row>
    <row r="2661" spans="1:50" x14ac:dyDescent="0.3">
      <c r="A2661" s="447">
        <v>705520</v>
      </c>
      <c r="B2661" s="447" t="s">
        <v>318</v>
      </c>
      <c r="C2661" s="447" t="s">
        <v>224</v>
      </c>
      <c r="D2661" s="447" t="s">
        <v>226</v>
      </c>
      <c r="E2661" s="447" t="s">
        <v>224</v>
      </c>
      <c r="F2661" s="447" t="s">
        <v>224</v>
      </c>
      <c r="G2661" s="447" t="s">
        <v>224</v>
      </c>
      <c r="H2661" s="447" t="s">
        <v>226</v>
      </c>
      <c r="I2661" s="447" t="s">
        <v>224</v>
      </c>
      <c r="J2661" s="447" t="s">
        <v>224</v>
      </c>
      <c r="K2661" s="447" t="s">
        <v>224</v>
      </c>
      <c r="L2661" s="447" t="s">
        <v>226</v>
      </c>
      <c r="M2661" s="447" t="s">
        <v>226</v>
      </c>
      <c r="N2661" s="447" t="s">
        <v>226</v>
      </c>
      <c r="O2661" s="447" t="s">
        <v>226</v>
      </c>
      <c r="P2661" s="447" t="s">
        <v>226</v>
      </c>
      <c r="Q2661" s="447" t="s">
        <v>224</v>
      </c>
      <c r="R2661" s="447" t="s">
        <v>226</v>
      </c>
      <c r="S2661" s="447" t="s">
        <v>226</v>
      </c>
      <c r="T2661" s="447" t="s">
        <v>226</v>
      </c>
      <c r="U2661" s="447" t="s">
        <v>225</v>
      </c>
      <c r="V2661" s="447" t="s">
        <v>225</v>
      </c>
      <c r="W2661" s="447" t="s">
        <v>225</v>
      </c>
      <c r="X2661" s="447" t="s">
        <v>225</v>
      </c>
      <c r="Y2661" s="447" t="s">
        <v>225</v>
      </c>
      <c r="Z2661" s="447" t="s">
        <v>226</v>
      </c>
    </row>
    <row r="2662" spans="1:50" x14ac:dyDescent="0.3">
      <c r="A2662" s="450">
        <v>705715</v>
      </c>
      <c r="B2662" s="451" t="s">
        <v>318</v>
      </c>
      <c r="C2662" s="452" t="s">
        <v>224</v>
      </c>
      <c r="D2662" s="452" t="s">
        <v>226</v>
      </c>
      <c r="E2662" s="452" t="s">
        <v>226</v>
      </c>
      <c r="F2662" s="452" t="s">
        <v>226</v>
      </c>
      <c r="G2662" s="452" t="s">
        <v>226</v>
      </c>
      <c r="H2662" s="453" t="s">
        <v>226</v>
      </c>
      <c r="I2662" s="452" t="s">
        <v>226</v>
      </c>
      <c r="J2662" s="452" t="s">
        <v>226</v>
      </c>
      <c r="K2662" s="452" t="s">
        <v>224</v>
      </c>
      <c r="L2662" s="452" t="s">
        <v>226</v>
      </c>
      <c r="M2662" s="452" t="s">
        <v>226</v>
      </c>
      <c r="N2662" s="454" t="s">
        <v>226</v>
      </c>
      <c r="O2662" s="452" t="s">
        <v>226</v>
      </c>
      <c r="P2662" s="452" t="s">
        <v>226</v>
      </c>
      <c r="Q2662" s="452" t="s">
        <v>226</v>
      </c>
      <c r="R2662" s="452" t="s">
        <v>226</v>
      </c>
      <c r="S2662" s="452" t="s">
        <v>226</v>
      </c>
      <c r="T2662" s="453" t="s">
        <v>226</v>
      </c>
      <c r="U2662" s="452" t="s">
        <v>225</v>
      </c>
      <c r="V2662" s="452" t="s">
        <v>225</v>
      </c>
      <c r="W2662" s="452" t="s">
        <v>225</v>
      </c>
      <c r="X2662" s="452" t="s">
        <v>225</v>
      </c>
      <c r="Y2662" s="452" t="s">
        <v>225</v>
      </c>
      <c r="Z2662" s="454" t="s">
        <v>225</v>
      </c>
      <c r="AA2662" s="452"/>
      <c r="AB2662" s="452"/>
      <c r="AC2662" s="452"/>
      <c r="AD2662" s="452"/>
      <c r="AE2662" s="452"/>
      <c r="AF2662" s="453"/>
      <c r="AG2662" s="452"/>
      <c r="AH2662" s="452"/>
      <c r="AI2662" s="452"/>
      <c r="AJ2662" s="452"/>
      <c r="AK2662" s="452"/>
      <c r="AL2662" s="454"/>
      <c r="AM2662" s="452"/>
      <c r="AN2662" s="452"/>
      <c r="AO2662" s="452"/>
      <c r="AP2662" s="452"/>
      <c r="AQ2662" s="452"/>
      <c r="AR2662" s="453"/>
      <c r="AS2662" s="452"/>
      <c r="AT2662" s="452"/>
      <c r="AU2662" s="452"/>
      <c r="AV2662" s="452"/>
      <c r="AW2662" s="452"/>
      <c r="AX2662" s="454"/>
    </row>
    <row r="2663" spans="1:50" x14ac:dyDescent="0.3">
      <c r="A2663" s="450">
        <v>703335</v>
      </c>
      <c r="B2663" s="451" t="s">
        <v>318</v>
      </c>
      <c r="C2663" s="452" t="s">
        <v>224</v>
      </c>
      <c r="D2663" s="452" t="s">
        <v>226</v>
      </c>
      <c r="E2663" s="452" t="s">
        <v>224</v>
      </c>
      <c r="F2663" s="452" t="s">
        <v>224</v>
      </c>
      <c r="G2663" s="452" t="s">
        <v>226</v>
      </c>
      <c r="H2663" s="453" t="s">
        <v>225</v>
      </c>
      <c r="I2663" s="452" t="s">
        <v>224</v>
      </c>
      <c r="J2663" s="452" t="s">
        <v>224</v>
      </c>
      <c r="K2663" s="452" t="s">
        <v>226</v>
      </c>
      <c r="L2663" s="452" t="s">
        <v>224</v>
      </c>
      <c r="M2663" s="452" t="s">
        <v>226</v>
      </c>
      <c r="N2663" s="454" t="s">
        <v>226</v>
      </c>
      <c r="O2663" s="452" t="s">
        <v>225</v>
      </c>
      <c r="P2663" s="452" t="s">
        <v>224</v>
      </c>
      <c r="Q2663" s="452" t="s">
        <v>226</v>
      </c>
      <c r="R2663" s="452" t="s">
        <v>225</v>
      </c>
      <c r="S2663" s="452" t="s">
        <v>224</v>
      </c>
      <c r="T2663" s="453" t="s">
        <v>225</v>
      </c>
      <c r="U2663" s="452" t="s">
        <v>224</v>
      </c>
      <c r="V2663" s="452" t="s">
        <v>226</v>
      </c>
      <c r="W2663" s="452" t="s">
        <v>225</v>
      </c>
      <c r="X2663" s="452" t="s">
        <v>225</v>
      </c>
      <c r="Y2663" s="452" t="s">
        <v>224</v>
      </c>
      <c r="Z2663" s="454" t="s">
        <v>225</v>
      </c>
      <c r="AA2663" s="452"/>
      <c r="AB2663" s="452"/>
      <c r="AC2663" s="452"/>
      <c r="AD2663" s="452"/>
      <c r="AE2663" s="452"/>
      <c r="AF2663" s="453"/>
      <c r="AG2663" s="452"/>
      <c r="AH2663" s="452"/>
      <c r="AI2663" s="452"/>
      <c r="AJ2663" s="452"/>
      <c r="AK2663" s="452"/>
      <c r="AL2663" s="454"/>
      <c r="AM2663" s="452"/>
      <c r="AN2663" s="452"/>
      <c r="AO2663" s="452"/>
      <c r="AP2663" s="452"/>
      <c r="AQ2663" s="452"/>
      <c r="AR2663" s="453"/>
      <c r="AS2663" s="452"/>
      <c r="AT2663" s="452"/>
      <c r="AU2663" s="452"/>
      <c r="AV2663" s="452"/>
      <c r="AW2663" s="452"/>
      <c r="AX2663" s="454"/>
    </row>
    <row r="2664" spans="1:50" x14ac:dyDescent="0.3">
      <c r="A2664" s="450">
        <v>706651</v>
      </c>
      <c r="B2664" s="451" t="s">
        <v>318</v>
      </c>
      <c r="C2664" s="452" t="s">
        <v>224</v>
      </c>
      <c r="D2664" s="452" t="s">
        <v>226</v>
      </c>
      <c r="E2664" s="452" t="s">
        <v>224</v>
      </c>
      <c r="F2664" s="452" t="s">
        <v>226</v>
      </c>
      <c r="G2664" s="452" t="s">
        <v>224</v>
      </c>
      <c r="H2664" s="453" t="s">
        <v>224</v>
      </c>
      <c r="I2664" s="452" t="s">
        <v>224</v>
      </c>
      <c r="J2664" s="452" t="s">
        <v>224</v>
      </c>
      <c r="K2664" s="452" t="s">
        <v>226</v>
      </c>
      <c r="L2664" s="452" t="s">
        <v>224</v>
      </c>
      <c r="M2664" s="452" t="s">
        <v>224</v>
      </c>
      <c r="N2664" s="454" t="s">
        <v>226</v>
      </c>
      <c r="O2664" s="452" t="s">
        <v>226</v>
      </c>
      <c r="P2664" s="452" t="s">
        <v>226</v>
      </c>
      <c r="Q2664" s="452" t="s">
        <v>226</v>
      </c>
      <c r="R2664" s="452" t="s">
        <v>225</v>
      </c>
      <c r="S2664" s="452" t="s">
        <v>225</v>
      </c>
      <c r="T2664" s="453" t="s">
        <v>226</v>
      </c>
      <c r="U2664" s="452" t="s">
        <v>225</v>
      </c>
      <c r="V2664" s="452" t="s">
        <v>225</v>
      </c>
      <c r="W2664" s="452" t="s">
        <v>225</v>
      </c>
      <c r="X2664" s="452" t="s">
        <v>225</v>
      </c>
      <c r="Y2664" s="452" t="s">
        <v>225</v>
      </c>
      <c r="Z2664" s="454" t="s">
        <v>225</v>
      </c>
      <c r="AA2664" s="452"/>
      <c r="AB2664" s="452"/>
      <c r="AC2664" s="452"/>
      <c r="AD2664" s="452"/>
      <c r="AE2664" s="452"/>
      <c r="AF2664" s="453"/>
      <c r="AG2664" s="452"/>
      <c r="AH2664" s="452"/>
      <c r="AI2664" s="452"/>
      <c r="AJ2664" s="452"/>
      <c r="AK2664" s="452"/>
      <c r="AL2664" s="454"/>
      <c r="AM2664" s="452"/>
      <c r="AN2664" s="452"/>
      <c r="AO2664" s="452"/>
      <c r="AP2664" s="452"/>
      <c r="AQ2664" s="452"/>
      <c r="AR2664" s="453"/>
      <c r="AS2664" s="452"/>
      <c r="AT2664" s="452"/>
      <c r="AU2664" s="452"/>
      <c r="AV2664" s="452"/>
      <c r="AW2664" s="452"/>
      <c r="AX2664" s="454"/>
    </row>
    <row r="2665" spans="1:50" x14ac:dyDescent="0.3">
      <c r="A2665" s="450">
        <v>705707</v>
      </c>
      <c r="B2665" s="451" t="s">
        <v>318</v>
      </c>
      <c r="C2665" s="452" t="s">
        <v>224</v>
      </c>
      <c r="D2665" s="452" t="s">
        <v>224</v>
      </c>
      <c r="E2665" s="452" t="s">
        <v>224</v>
      </c>
      <c r="F2665" s="452" t="s">
        <v>226</v>
      </c>
      <c r="G2665" s="452" t="s">
        <v>224</v>
      </c>
      <c r="H2665" s="453" t="s">
        <v>225</v>
      </c>
      <c r="I2665" s="452" t="s">
        <v>226</v>
      </c>
      <c r="J2665" s="452" t="s">
        <v>226</v>
      </c>
      <c r="K2665" s="452" t="s">
        <v>226</v>
      </c>
      <c r="L2665" s="452" t="s">
        <v>226</v>
      </c>
      <c r="M2665" s="452" t="s">
        <v>226</v>
      </c>
      <c r="N2665" s="454" t="s">
        <v>226</v>
      </c>
      <c r="O2665" s="452" t="s">
        <v>226</v>
      </c>
      <c r="P2665" s="452" t="s">
        <v>226</v>
      </c>
      <c r="Q2665" s="452" t="s">
        <v>226</v>
      </c>
      <c r="R2665" s="452" t="s">
        <v>225</v>
      </c>
      <c r="S2665" s="452" t="s">
        <v>225</v>
      </c>
      <c r="T2665" s="453" t="s">
        <v>225</v>
      </c>
      <c r="U2665" s="452" t="s">
        <v>225</v>
      </c>
      <c r="V2665" s="452" t="s">
        <v>225</v>
      </c>
      <c r="W2665" s="452" t="s">
        <v>225</v>
      </c>
      <c r="X2665" s="452" t="s">
        <v>225</v>
      </c>
      <c r="Y2665" s="452" t="s">
        <v>225</v>
      </c>
      <c r="Z2665" s="454" t="s">
        <v>225</v>
      </c>
      <c r="AA2665" s="452"/>
      <c r="AB2665" s="452"/>
      <c r="AC2665" s="452"/>
      <c r="AD2665" s="452"/>
      <c r="AE2665" s="452"/>
      <c r="AF2665" s="453"/>
      <c r="AG2665" s="452"/>
      <c r="AH2665" s="452"/>
      <c r="AI2665" s="452"/>
      <c r="AJ2665" s="452"/>
      <c r="AK2665" s="452"/>
      <c r="AL2665" s="454"/>
      <c r="AM2665" s="452"/>
      <c r="AN2665" s="452"/>
      <c r="AO2665" s="452"/>
      <c r="AP2665" s="452"/>
      <c r="AQ2665" s="452"/>
      <c r="AR2665" s="453"/>
      <c r="AS2665" s="452"/>
      <c r="AT2665" s="452"/>
      <c r="AU2665" s="452"/>
      <c r="AV2665" s="452"/>
      <c r="AW2665" s="452"/>
      <c r="AX2665" s="454"/>
    </row>
    <row r="2666" spans="1:50" x14ac:dyDescent="0.3">
      <c r="A2666" s="450">
        <v>704220</v>
      </c>
      <c r="B2666" s="451" t="s">
        <v>318</v>
      </c>
      <c r="C2666" s="452" t="s">
        <v>224</v>
      </c>
      <c r="D2666" s="452" t="s">
        <v>224</v>
      </c>
      <c r="E2666" s="452" t="s">
        <v>224</v>
      </c>
      <c r="F2666" s="452" t="s">
        <v>224</v>
      </c>
      <c r="G2666" s="452" t="s">
        <v>224</v>
      </c>
      <c r="H2666" s="453" t="s">
        <v>224</v>
      </c>
      <c r="I2666" s="452" t="s">
        <v>224</v>
      </c>
      <c r="J2666" s="452" t="s">
        <v>224</v>
      </c>
      <c r="K2666" s="452" t="s">
        <v>226</v>
      </c>
      <c r="L2666" s="452" t="s">
        <v>224</v>
      </c>
      <c r="M2666" s="452" t="s">
        <v>224</v>
      </c>
      <c r="N2666" s="454" t="s">
        <v>224</v>
      </c>
      <c r="O2666" s="452" t="s">
        <v>225</v>
      </c>
      <c r="P2666" s="452" t="s">
        <v>225</v>
      </c>
      <c r="Q2666" s="452" t="s">
        <v>225</v>
      </c>
      <c r="R2666" s="452" t="s">
        <v>225</v>
      </c>
      <c r="S2666" s="452" t="s">
        <v>225</v>
      </c>
      <c r="T2666" s="453" t="s">
        <v>226</v>
      </c>
      <c r="U2666" s="452" t="s">
        <v>225</v>
      </c>
      <c r="V2666" s="452" t="s">
        <v>225</v>
      </c>
      <c r="W2666" s="452" t="s">
        <v>225</v>
      </c>
      <c r="X2666" s="452" t="s">
        <v>225</v>
      </c>
      <c r="Y2666" s="452" t="s">
        <v>225</v>
      </c>
      <c r="Z2666" s="454" t="s">
        <v>225</v>
      </c>
      <c r="AA2666" s="452"/>
      <c r="AB2666" s="452"/>
      <c r="AC2666" s="452"/>
      <c r="AD2666" s="452"/>
      <c r="AE2666" s="452"/>
      <c r="AF2666" s="453"/>
      <c r="AG2666" s="452"/>
      <c r="AH2666" s="452"/>
      <c r="AI2666" s="452"/>
      <c r="AJ2666" s="452"/>
      <c r="AK2666" s="452"/>
      <c r="AL2666" s="454"/>
      <c r="AM2666" s="452"/>
      <c r="AN2666" s="452"/>
      <c r="AO2666" s="452"/>
      <c r="AP2666" s="452"/>
      <c r="AQ2666" s="452"/>
      <c r="AR2666" s="453"/>
      <c r="AS2666" s="452"/>
      <c r="AT2666" s="452"/>
      <c r="AU2666" s="452"/>
      <c r="AV2666" s="452"/>
      <c r="AW2666" s="452"/>
      <c r="AX2666" s="454"/>
    </row>
    <row r="2667" spans="1:50" x14ac:dyDescent="0.3">
      <c r="A2667" s="450">
        <v>703046</v>
      </c>
      <c r="B2667" s="451" t="s">
        <v>318</v>
      </c>
      <c r="C2667" s="452" t="s">
        <v>224</v>
      </c>
      <c r="D2667" s="452" t="s">
        <v>224</v>
      </c>
      <c r="E2667" s="452" t="s">
        <v>224</v>
      </c>
      <c r="F2667" s="452" t="s">
        <v>224</v>
      </c>
      <c r="G2667" s="452" t="s">
        <v>224</v>
      </c>
      <c r="H2667" s="453" t="s">
        <v>224</v>
      </c>
      <c r="I2667" s="452" t="s">
        <v>224</v>
      </c>
      <c r="J2667" s="452" t="s">
        <v>224</v>
      </c>
      <c r="K2667" s="452" t="s">
        <v>224</v>
      </c>
      <c r="L2667" s="452" t="s">
        <v>224</v>
      </c>
      <c r="M2667" s="452" t="s">
        <v>224</v>
      </c>
      <c r="N2667" s="454" t="s">
        <v>224</v>
      </c>
      <c r="O2667" s="452" t="s">
        <v>225</v>
      </c>
      <c r="P2667" s="452" t="s">
        <v>225</v>
      </c>
      <c r="Q2667" s="452" t="s">
        <v>225</v>
      </c>
      <c r="R2667" s="452" t="s">
        <v>225</v>
      </c>
      <c r="S2667" s="452" t="s">
        <v>225</v>
      </c>
      <c r="T2667" s="453" t="s">
        <v>225</v>
      </c>
      <c r="U2667" s="452" t="s">
        <v>225</v>
      </c>
      <c r="V2667" s="452" t="s">
        <v>225</v>
      </c>
      <c r="W2667" s="452" t="s">
        <v>225</v>
      </c>
      <c r="X2667" s="452" t="s">
        <v>225</v>
      </c>
      <c r="Y2667" s="452" t="s">
        <v>225</v>
      </c>
      <c r="Z2667" s="454" t="s">
        <v>225</v>
      </c>
      <c r="AA2667" s="452"/>
      <c r="AB2667" s="452"/>
      <c r="AC2667" s="452"/>
      <c r="AD2667" s="452"/>
      <c r="AE2667" s="452"/>
      <c r="AF2667" s="453"/>
      <c r="AG2667" s="452"/>
      <c r="AH2667" s="452"/>
      <c r="AI2667" s="452"/>
      <c r="AJ2667" s="452"/>
      <c r="AK2667" s="452"/>
      <c r="AL2667" s="454"/>
      <c r="AM2667" s="452"/>
      <c r="AN2667" s="452"/>
      <c r="AO2667" s="452"/>
      <c r="AP2667" s="452"/>
      <c r="AQ2667" s="452"/>
      <c r="AR2667" s="453"/>
      <c r="AS2667" s="452"/>
      <c r="AT2667" s="452"/>
      <c r="AU2667" s="452"/>
      <c r="AV2667" s="452"/>
      <c r="AW2667" s="452"/>
      <c r="AX2667" s="454"/>
    </row>
    <row r="2668" spans="1:50" x14ac:dyDescent="0.3">
      <c r="A2668" s="450">
        <v>702873</v>
      </c>
      <c r="B2668" s="451" t="s">
        <v>692</v>
      </c>
      <c r="C2668" s="452" t="s">
        <v>224</v>
      </c>
      <c r="D2668" s="452" t="s">
        <v>224</v>
      </c>
      <c r="E2668" s="452" t="s">
        <v>224</v>
      </c>
      <c r="F2668" s="452" t="s">
        <v>224</v>
      </c>
      <c r="G2668" s="452" t="s">
        <v>224</v>
      </c>
      <c r="H2668" s="453" t="s">
        <v>224</v>
      </c>
      <c r="I2668" s="452" t="s">
        <v>226</v>
      </c>
      <c r="J2668" s="452" t="s">
        <v>226</v>
      </c>
      <c r="K2668" s="452" t="s">
        <v>224</v>
      </c>
      <c r="L2668" s="452" t="s">
        <v>224</v>
      </c>
      <c r="M2668" s="452" t="s">
        <v>226</v>
      </c>
      <c r="N2668" s="454" t="s">
        <v>226</v>
      </c>
      <c r="O2668" s="452" t="s">
        <v>225</v>
      </c>
      <c r="P2668" s="452" t="s">
        <v>225</v>
      </c>
      <c r="Q2668" s="452" t="s">
        <v>225</v>
      </c>
      <c r="R2668" s="452" t="s">
        <v>225</v>
      </c>
      <c r="S2668" s="452" t="s">
        <v>225</v>
      </c>
      <c r="T2668" s="453" t="s">
        <v>225</v>
      </c>
      <c r="U2668" s="452" t="s">
        <v>293</v>
      </c>
      <c r="V2668" s="452" t="s">
        <v>293</v>
      </c>
      <c r="W2668" s="452" t="s">
        <v>293</v>
      </c>
      <c r="X2668" s="452" t="s">
        <v>293</v>
      </c>
      <c r="Y2668" s="452" t="s">
        <v>293</v>
      </c>
      <c r="Z2668" s="454" t="s">
        <v>293</v>
      </c>
      <c r="AA2668" s="452" t="s">
        <v>293</v>
      </c>
      <c r="AB2668" s="452" t="s">
        <v>293</v>
      </c>
      <c r="AC2668" s="452" t="s">
        <v>293</v>
      </c>
      <c r="AD2668" s="452" t="s">
        <v>293</v>
      </c>
      <c r="AE2668" s="452" t="s">
        <v>293</v>
      </c>
      <c r="AF2668" s="453" t="s">
        <v>293</v>
      </c>
      <c r="AG2668" s="452" t="s">
        <v>293</v>
      </c>
      <c r="AH2668" s="452" t="s">
        <v>293</v>
      </c>
      <c r="AI2668" s="452" t="s">
        <v>293</v>
      </c>
      <c r="AJ2668" s="452" t="s">
        <v>293</v>
      </c>
      <c r="AK2668" s="452" t="s">
        <v>293</v>
      </c>
      <c r="AL2668" s="454" t="s">
        <v>293</v>
      </c>
      <c r="AM2668" s="452" t="s">
        <v>293</v>
      </c>
      <c r="AN2668" s="452" t="s">
        <v>293</v>
      </c>
      <c r="AO2668" s="452" t="s">
        <v>293</v>
      </c>
      <c r="AP2668" s="452" t="s">
        <v>293</v>
      </c>
      <c r="AQ2668" s="452" t="s">
        <v>293</v>
      </c>
      <c r="AR2668" s="453" t="s">
        <v>293</v>
      </c>
      <c r="AS2668" s="452" t="s">
        <v>293</v>
      </c>
      <c r="AT2668" s="452" t="s">
        <v>293</v>
      </c>
      <c r="AU2668" s="452" t="s">
        <v>293</v>
      </c>
      <c r="AV2668" s="452" t="s">
        <v>293</v>
      </c>
      <c r="AW2668" s="452" t="s">
        <v>293</v>
      </c>
      <c r="AX2668" s="454" t="s">
        <v>293</v>
      </c>
    </row>
    <row r="2669" spans="1:50" x14ac:dyDescent="0.3">
      <c r="A2669" s="450">
        <v>705553</v>
      </c>
      <c r="B2669" s="451" t="s">
        <v>692</v>
      </c>
      <c r="C2669" s="452" t="s">
        <v>224</v>
      </c>
      <c r="D2669" s="452" t="s">
        <v>224</v>
      </c>
      <c r="E2669" s="452" t="s">
        <v>224</v>
      </c>
      <c r="F2669" s="452" t="s">
        <v>224</v>
      </c>
      <c r="G2669" s="452" t="s">
        <v>226</v>
      </c>
      <c r="H2669" s="453" t="s">
        <v>224</v>
      </c>
      <c r="I2669" s="452" t="s">
        <v>226</v>
      </c>
      <c r="J2669" s="452" t="s">
        <v>224</v>
      </c>
      <c r="K2669" s="452" t="s">
        <v>224</v>
      </c>
      <c r="L2669" s="452" t="s">
        <v>224</v>
      </c>
      <c r="M2669" s="452" t="s">
        <v>226</v>
      </c>
      <c r="N2669" s="454" t="s">
        <v>226</v>
      </c>
      <c r="O2669" s="452" t="s">
        <v>225</v>
      </c>
      <c r="P2669" s="452" t="s">
        <v>225</v>
      </c>
      <c r="Q2669" s="452" t="s">
        <v>225</v>
      </c>
      <c r="R2669" s="452" t="s">
        <v>225</v>
      </c>
      <c r="S2669" s="452" t="s">
        <v>225</v>
      </c>
      <c r="T2669" s="453" t="s">
        <v>225</v>
      </c>
      <c r="U2669" s="452" t="s">
        <v>293</v>
      </c>
      <c r="V2669" s="452" t="s">
        <v>293</v>
      </c>
      <c r="W2669" s="452" t="s">
        <v>293</v>
      </c>
      <c r="X2669" s="452" t="s">
        <v>293</v>
      </c>
      <c r="Y2669" s="452" t="s">
        <v>293</v>
      </c>
      <c r="Z2669" s="454" t="s">
        <v>293</v>
      </c>
      <c r="AA2669" s="452" t="s">
        <v>293</v>
      </c>
      <c r="AB2669" s="452" t="s">
        <v>293</v>
      </c>
      <c r="AC2669" s="452" t="s">
        <v>293</v>
      </c>
      <c r="AD2669" s="452" t="s">
        <v>293</v>
      </c>
      <c r="AE2669" s="452" t="s">
        <v>293</v>
      </c>
      <c r="AF2669" s="453" t="s">
        <v>293</v>
      </c>
      <c r="AG2669" s="452" t="s">
        <v>293</v>
      </c>
      <c r="AH2669" s="452" t="s">
        <v>293</v>
      </c>
      <c r="AI2669" s="452" t="s">
        <v>293</v>
      </c>
      <c r="AJ2669" s="452" t="s">
        <v>293</v>
      </c>
      <c r="AK2669" s="452" t="s">
        <v>293</v>
      </c>
      <c r="AL2669" s="454" t="s">
        <v>293</v>
      </c>
      <c r="AM2669" s="452" t="s">
        <v>293</v>
      </c>
      <c r="AN2669" s="452" t="s">
        <v>293</v>
      </c>
      <c r="AO2669" s="452" t="s">
        <v>293</v>
      </c>
      <c r="AP2669" s="452" t="s">
        <v>293</v>
      </c>
      <c r="AQ2669" s="452" t="s">
        <v>293</v>
      </c>
      <c r="AR2669" s="453" t="s">
        <v>293</v>
      </c>
      <c r="AS2669" s="452" t="s">
        <v>293</v>
      </c>
      <c r="AT2669" s="452" t="s">
        <v>293</v>
      </c>
      <c r="AU2669" s="452" t="s">
        <v>293</v>
      </c>
      <c r="AV2669" s="452" t="s">
        <v>293</v>
      </c>
      <c r="AW2669" s="452" t="s">
        <v>293</v>
      </c>
      <c r="AX2669" s="454" t="s">
        <v>293</v>
      </c>
    </row>
    <row r="2670" spans="1:50" x14ac:dyDescent="0.3">
      <c r="A2670" s="450">
        <v>706211</v>
      </c>
      <c r="B2670" s="451" t="s">
        <v>692</v>
      </c>
      <c r="C2670" s="452" t="s">
        <v>224</v>
      </c>
      <c r="D2670" s="452" t="s">
        <v>226</v>
      </c>
      <c r="E2670" s="452" t="s">
        <v>226</v>
      </c>
      <c r="F2670" s="452" t="s">
        <v>226</v>
      </c>
      <c r="G2670" s="452" t="s">
        <v>224</v>
      </c>
      <c r="H2670" s="453" t="s">
        <v>224</v>
      </c>
      <c r="I2670" s="452" t="s">
        <v>224</v>
      </c>
      <c r="J2670" s="452" t="s">
        <v>224</v>
      </c>
      <c r="K2670" s="452" t="s">
        <v>226</v>
      </c>
      <c r="L2670" s="452" t="s">
        <v>225</v>
      </c>
      <c r="M2670" s="452" t="s">
        <v>224</v>
      </c>
      <c r="N2670" s="454" t="s">
        <v>226</v>
      </c>
      <c r="O2670" s="452" t="s">
        <v>225</v>
      </c>
      <c r="P2670" s="452" t="s">
        <v>225</v>
      </c>
      <c r="Q2670" s="452" t="s">
        <v>225</v>
      </c>
      <c r="R2670" s="452" t="s">
        <v>225</v>
      </c>
      <c r="S2670" s="452" t="s">
        <v>225</v>
      </c>
      <c r="T2670" s="453" t="s">
        <v>225</v>
      </c>
      <c r="U2670" s="452" t="s">
        <v>293</v>
      </c>
      <c r="V2670" s="452" t="s">
        <v>293</v>
      </c>
      <c r="W2670" s="452" t="s">
        <v>293</v>
      </c>
      <c r="X2670" s="452" t="s">
        <v>293</v>
      </c>
      <c r="Y2670" s="452" t="s">
        <v>293</v>
      </c>
      <c r="Z2670" s="454" t="s">
        <v>293</v>
      </c>
      <c r="AA2670" s="452" t="s">
        <v>293</v>
      </c>
      <c r="AB2670" s="452" t="s">
        <v>293</v>
      </c>
      <c r="AC2670" s="452" t="s">
        <v>293</v>
      </c>
      <c r="AD2670" s="452" t="s">
        <v>293</v>
      </c>
      <c r="AE2670" s="452" t="s">
        <v>293</v>
      </c>
      <c r="AF2670" s="453" t="s">
        <v>293</v>
      </c>
      <c r="AG2670" s="452" t="s">
        <v>293</v>
      </c>
      <c r="AH2670" s="452" t="s">
        <v>293</v>
      </c>
      <c r="AI2670" s="452" t="s">
        <v>293</v>
      </c>
      <c r="AJ2670" s="452" t="s">
        <v>293</v>
      </c>
      <c r="AK2670" s="452" t="s">
        <v>293</v>
      </c>
      <c r="AL2670" s="454" t="s">
        <v>293</v>
      </c>
      <c r="AM2670" s="452" t="s">
        <v>293</v>
      </c>
      <c r="AN2670" s="452" t="s">
        <v>293</v>
      </c>
      <c r="AO2670" s="452" t="s">
        <v>293</v>
      </c>
      <c r="AP2670" s="452" t="s">
        <v>293</v>
      </c>
      <c r="AQ2670" s="452" t="s">
        <v>293</v>
      </c>
      <c r="AR2670" s="453" t="s">
        <v>293</v>
      </c>
      <c r="AS2670" s="452" t="s">
        <v>293</v>
      </c>
      <c r="AT2670" s="452" t="s">
        <v>293</v>
      </c>
      <c r="AU2670" s="452" t="s">
        <v>293</v>
      </c>
      <c r="AV2670" s="452" t="s">
        <v>293</v>
      </c>
      <c r="AW2670" s="452" t="s">
        <v>293</v>
      </c>
      <c r="AX2670" s="454" t="s">
        <v>293</v>
      </c>
    </row>
    <row r="2671" spans="1:50" x14ac:dyDescent="0.3">
      <c r="A2671" s="450">
        <v>706382</v>
      </c>
      <c r="B2671" s="451" t="s">
        <v>692</v>
      </c>
      <c r="C2671" s="452" t="s">
        <v>224</v>
      </c>
      <c r="D2671" s="452" t="s">
        <v>226</v>
      </c>
      <c r="E2671" s="452" t="s">
        <v>224</v>
      </c>
      <c r="F2671" s="452" t="s">
        <v>224</v>
      </c>
      <c r="G2671" s="452" t="s">
        <v>224</v>
      </c>
      <c r="H2671" s="453" t="s">
        <v>225</v>
      </c>
      <c r="I2671" s="452" t="s">
        <v>225</v>
      </c>
      <c r="J2671" s="452" t="s">
        <v>224</v>
      </c>
      <c r="K2671" s="452" t="s">
        <v>226</v>
      </c>
      <c r="L2671" s="452" t="s">
        <v>226</v>
      </c>
      <c r="M2671" s="452" t="s">
        <v>225</v>
      </c>
      <c r="N2671" s="454" t="s">
        <v>225</v>
      </c>
      <c r="O2671" s="452" t="s">
        <v>225</v>
      </c>
      <c r="P2671" s="452" t="s">
        <v>225</v>
      </c>
      <c r="Q2671" s="452" t="s">
        <v>225</v>
      </c>
      <c r="R2671" s="452" t="s">
        <v>225</v>
      </c>
      <c r="S2671" s="452" t="s">
        <v>225</v>
      </c>
      <c r="T2671" s="453" t="s">
        <v>225</v>
      </c>
      <c r="U2671" s="452" t="s">
        <v>293</v>
      </c>
      <c r="V2671" s="452" t="s">
        <v>293</v>
      </c>
      <c r="W2671" s="452" t="s">
        <v>293</v>
      </c>
      <c r="X2671" s="452" t="s">
        <v>293</v>
      </c>
      <c r="Y2671" s="452" t="s">
        <v>293</v>
      </c>
      <c r="Z2671" s="454" t="s">
        <v>293</v>
      </c>
      <c r="AA2671" s="452" t="s">
        <v>293</v>
      </c>
      <c r="AB2671" s="452" t="s">
        <v>293</v>
      </c>
      <c r="AC2671" s="452" t="s">
        <v>293</v>
      </c>
      <c r="AD2671" s="452" t="s">
        <v>293</v>
      </c>
      <c r="AE2671" s="452" t="s">
        <v>293</v>
      </c>
      <c r="AF2671" s="453" t="s">
        <v>293</v>
      </c>
      <c r="AG2671" s="452" t="s">
        <v>293</v>
      </c>
      <c r="AH2671" s="452" t="s">
        <v>293</v>
      </c>
      <c r="AI2671" s="452" t="s">
        <v>293</v>
      </c>
      <c r="AJ2671" s="452" t="s">
        <v>293</v>
      </c>
      <c r="AK2671" s="452" t="s">
        <v>293</v>
      </c>
      <c r="AL2671" s="454" t="s">
        <v>293</v>
      </c>
      <c r="AM2671" s="452" t="s">
        <v>293</v>
      </c>
      <c r="AN2671" s="452" t="s">
        <v>293</v>
      </c>
      <c r="AO2671" s="452" t="s">
        <v>293</v>
      </c>
      <c r="AP2671" s="452" t="s">
        <v>293</v>
      </c>
      <c r="AQ2671" s="452" t="s">
        <v>293</v>
      </c>
      <c r="AR2671" s="453" t="s">
        <v>293</v>
      </c>
      <c r="AS2671" s="452" t="s">
        <v>293</v>
      </c>
      <c r="AT2671" s="452" t="s">
        <v>293</v>
      </c>
      <c r="AU2671" s="452" t="s">
        <v>293</v>
      </c>
      <c r="AV2671" s="452" t="s">
        <v>293</v>
      </c>
      <c r="AW2671" s="452" t="s">
        <v>293</v>
      </c>
      <c r="AX2671" s="454" t="s">
        <v>293</v>
      </c>
    </row>
    <row r="2672" spans="1:50" x14ac:dyDescent="0.3">
      <c r="A2672" s="450">
        <v>706483</v>
      </c>
      <c r="B2672" s="451" t="s">
        <v>692</v>
      </c>
      <c r="C2672" s="452" t="s">
        <v>224</v>
      </c>
      <c r="D2672" s="452" t="s">
        <v>226</v>
      </c>
      <c r="E2672" s="452" t="s">
        <v>226</v>
      </c>
      <c r="F2672" s="452" t="s">
        <v>226</v>
      </c>
      <c r="G2672" s="452" t="s">
        <v>224</v>
      </c>
      <c r="H2672" s="453" t="s">
        <v>226</v>
      </c>
      <c r="I2672" s="452" t="s">
        <v>224</v>
      </c>
      <c r="J2672" s="452" t="s">
        <v>226</v>
      </c>
      <c r="K2672" s="452" t="s">
        <v>226</v>
      </c>
      <c r="L2672" s="452" t="s">
        <v>224</v>
      </c>
      <c r="M2672" s="452" t="s">
        <v>224</v>
      </c>
      <c r="N2672" s="454" t="s">
        <v>225</v>
      </c>
      <c r="O2672" s="452" t="s">
        <v>225</v>
      </c>
      <c r="P2672" s="452" t="s">
        <v>225</v>
      </c>
      <c r="Q2672" s="452" t="s">
        <v>225</v>
      </c>
      <c r="R2672" s="452" t="s">
        <v>225</v>
      </c>
      <c r="S2672" s="452" t="s">
        <v>225</v>
      </c>
      <c r="T2672" s="453" t="s">
        <v>225</v>
      </c>
      <c r="U2672" s="452" t="s">
        <v>293</v>
      </c>
      <c r="V2672" s="452" t="s">
        <v>293</v>
      </c>
      <c r="W2672" s="452" t="s">
        <v>293</v>
      </c>
      <c r="X2672" s="452" t="s">
        <v>293</v>
      </c>
      <c r="Y2672" s="452" t="s">
        <v>293</v>
      </c>
      <c r="Z2672" s="454" t="s">
        <v>293</v>
      </c>
      <c r="AA2672" s="452" t="s">
        <v>293</v>
      </c>
      <c r="AB2672" s="452" t="s">
        <v>293</v>
      </c>
      <c r="AC2672" s="452" t="s">
        <v>293</v>
      </c>
      <c r="AD2672" s="452" t="s">
        <v>293</v>
      </c>
      <c r="AE2672" s="452" t="s">
        <v>293</v>
      </c>
      <c r="AF2672" s="453" t="s">
        <v>293</v>
      </c>
      <c r="AG2672" s="452" t="s">
        <v>293</v>
      </c>
      <c r="AH2672" s="452" t="s">
        <v>293</v>
      </c>
      <c r="AI2672" s="452" t="s">
        <v>293</v>
      </c>
      <c r="AJ2672" s="452" t="s">
        <v>293</v>
      </c>
      <c r="AK2672" s="452" t="s">
        <v>293</v>
      </c>
      <c r="AL2672" s="454" t="s">
        <v>293</v>
      </c>
      <c r="AM2672" s="452" t="s">
        <v>293</v>
      </c>
      <c r="AN2672" s="452" t="s">
        <v>293</v>
      </c>
      <c r="AO2672" s="452" t="s">
        <v>293</v>
      </c>
      <c r="AP2672" s="452" t="s">
        <v>293</v>
      </c>
      <c r="AQ2672" s="452" t="s">
        <v>293</v>
      </c>
      <c r="AR2672" s="453" t="s">
        <v>293</v>
      </c>
      <c r="AS2672" s="452" t="s">
        <v>293</v>
      </c>
      <c r="AT2672" s="452" t="s">
        <v>293</v>
      </c>
      <c r="AU2672" s="452" t="s">
        <v>293</v>
      </c>
      <c r="AV2672" s="452" t="s">
        <v>293</v>
      </c>
      <c r="AW2672" s="452" t="s">
        <v>293</v>
      </c>
      <c r="AX2672" s="454" t="s">
        <v>293</v>
      </c>
    </row>
    <row r="2673" spans="1:50" x14ac:dyDescent="0.3">
      <c r="A2673" s="450">
        <v>706563</v>
      </c>
      <c r="B2673" s="451" t="s">
        <v>692</v>
      </c>
      <c r="C2673" s="452" t="s">
        <v>224</v>
      </c>
      <c r="D2673" s="452" t="s">
        <v>224</v>
      </c>
      <c r="E2673" s="452" t="s">
        <v>224</v>
      </c>
      <c r="F2673" s="452" t="s">
        <v>224</v>
      </c>
      <c r="G2673" s="452" t="s">
        <v>224</v>
      </c>
      <c r="H2673" s="453" t="s">
        <v>224</v>
      </c>
      <c r="I2673" s="452" t="s">
        <v>224</v>
      </c>
      <c r="J2673" s="452" t="s">
        <v>226</v>
      </c>
      <c r="K2673" s="452" t="s">
        <v>224</v>
      </c>
      <c r="L2673" s="452" t="s">
        <v>226</v>
      </c>
      <c r="M2673" s="452" t="s">
        <v>226</v>
      </c>
      <c r="N2673" s="454" t="s">
        <v>224</v>
      </c>
      <c r="O2673" s="452" t="s">
        <v>225</v>
      </c>
      <c r="P2673" s="452" t="s">
        <v>225</v>
      </c>
      <c r="Q2673" s="452" t="s">
        <v>225</v>
      </c>
      <c r="R2673" s="452" t="s">
        <v>225</v>
      </c>
      <c r="S2673" s="452" t="s">
        <v>225</v>
      </c>
      <c r="T2673" s="453" t="s">
        <v>225</v>
      </c>
      <c r="U2673" s="452" t="s">
        <v>293</v>
      </c>
      <c r="V2673" s="452" t="s">
        <v>293</v>
      </c>
      <c r="W2673" s="452" t="s">
        <v>293</v>
      </c>
      <c r="X2673" s="452" t="s">
        <v>293</v>
      </c>
      <c r="Y2673" s="452" t="s">
        <v>293</v>
      </c>
      <c r="Z2673" s="454" t="s">
        <v>293</v>
      </c>
      <c r="AA2673" s="452" t="s">
        <v>293</v>
      </c>
      <c r="AB2673" s="452" t="s">
        <v>293</v>
      </c>
      <c r="AC2673" s="452" t="s">
        <v>293</v>
      </c>
      <c r="AD2673" s="452" t="s">
        <v>293</v>
      </c>
      <c r="AE2673" s="452" t="s">
        <v>293</v>
      </c>
      <c r="AF2673" s="453" t="s">
        <v>293</v>
      </c>
      <c r="AG2673" s="452" t="s">
        <v>293</v>
      </c>
      <c r="AH2673" s="452" t="s">
        <v>293</v>
      </c>
      <c r="AI2673" s="452" t="s">
        <v>293</v>
      </c>
      <c r="AJ2673" s="452" t="s">
        <v>293</v>
      </c>
      <c r="AK2673" s="452" t="s">
        <v>293</v>
      </c>
      <c r="AL2673" s="454" t="s">
        <v>293</v>
      </c>
      <c r="AM2673" s="452" t="s">
        <v>293</v>
      </c>
      <c r="AN2673" s="452" t="s">
        <v>293</v>
      </c>
      <c r="AO2673" s="452" t="s">
        <v>293</v>
      </c>
      <c r="AP2673" s="452" t="s">
        <v>293</v>
      </c>
      <c r="AQ2673" s="452" t="s">
        <v>293</v>
      </c>
      <c r="AR2673" s="453" t="s">
        <v>293</v>
      </c>
      <c r="AS2673" s="452" t="s">
        <v>293</v>
      </c>
      <c r="AT2673" s="452" t="s">
        <v>293</v>
      </c>
      <c r="AU2673" s="452" t="s">
        <v>293</v>
      </c>
      <c r="AV2673" s="452" t="s">
        <v>293</v>
      </c>
      <c r="AW2673" s="452" t="s">
        <v>293</v>
      </c>
      <c r="AX2673" s="454" t="s">
        <v>293</v>
      </c>
    </row>
    <row r="2674" spans="1:50" x14ac:dyDescent="0.3">
      <c r="A2674" s="450">
        <v>706612</v>
      </c>
      <c r="B2674" s="451" t="s">
        <v>692</v>
      </c>
      <c r="C2674" s="452" t="s">
        <v>224</v>
      </c>
      <c r="D2674" s="452" t="s">
        <v>226</v>
      </c>
      <c r="E2674" s="452" t="s">
        <v>224</v>
      </c>
      <c r="F2674" s="452" t="s">
        <v>226</v>
      </c>
      <c r="G2674" s="452" t="s">
        <v>224</v>
      </c>
      <c r="H2674" s="453" t="s">
        <v>225</v>
      </c>
      <c r="I2674" s="452" t="s">
        <v>226</v>
      </c>
      <c r="J2674" s="452" t="s">
        <v>224</v>
      </c>
      <c r="K2674" s="452" t="s">
        <v>224</v>
      </c>
      <c r="L2674" s="452" t="s">
        <v>226</v>
      </c>
      <c r="M2674" s="452" t="s">
        <v>224</v>
      </c>
      <c r="N2674" s="454" t="s">
        <v>224</v>
      </c>
      <c r="O2674" s="452" t="s">
        <v>225</v>
      </c>
      <c r="P2674" s="452" t="s">
        <v>225</v>
      </c>
      <c r="Q2674" s="452" t="s">
        <v>225</v>
      </c>
      <c r="R2674" s="452" t="s">
        <v>225</v>
      </c>
      <c r="S2674" s="452" t="s">
        <v>225</v>
      </c>
      <c r="T2674" s="453" t="s">
        <v>225</v>
      </c>
      <c r="U2674" s="452" t="s">
        <v>293</v>
      </c>
      <c r="V2674" s="452" t="s">
        <v>293</v>
      </c>
      <c r="W2674" s="452" t="s">
        <v>293</v>
      </c>
      <c r="X2674" s="452" t="s">
        <v>293</v>
      </c>
      <c r="Y2674" s="452" t="s">
        <v>293</v>
      </c>
      <c r="Z2674" s="454" t="s">
        <v>293</v>
      </c>
      <c r="AA2674" s="452" t="s">
        <v>293</v>
      </c>
      <c r="AB2674" s="452" t="s">
        <v>293</v>
      </c>
      <c r="AC2674" s="452" t="s">
        <v>293</v>
      </c>
      <c r="AD2674" s="452" t="s">
        <v>293</v>
      </c>
      <c r="AE2674" s="452" t="s">
        <v>293</v>
      </c>
      <c r="AF2674" s="453" t="s">
        <v>293</v>
      </c>
      <c r="AG2674" s="452" t="s">
        <v>293</v>
      </c>
      <c r="AH2674" s="452" t="s">
        <v>293</v>
      </c>
      <c r="AI2674" s="452" t="s">
        <v>293</v>
      </c>
      <c r="AJ2674" s="452" t="s">
        <v>293</v>
      </c>
      <c r="AK2674" s="452" t="s">
        <v>293</v>
      </c>
      <c r="AL2674" s="454" t="s">
        <v>293</v>
      </c>
      <c r="AM2674" s="452" t="s">
        <v>293</v>
      </c>
      <c r="AN2674" s="452" t="s">
        <v>293</v>
      </c>
      <c r="AO2674" s="452" t="s">
        <v>293</v>
      </c>
      <c r="AP2674" s="452" t="s">
        <v>293</v>
      </c>
      <c r="AQ2674" s="452" t="s">
        <v>293</v>
      </c>
      <c r="AR2674" s="453" t="s">
        <v>293</v>
      </c>
      <c r="AS2674" s="452" t="s">
        <v>293</v>
      </c>
      <c r="AT2674" s="452" t="s">
        <v>293</v>
      </c>
      <c r="AU2674" s="452" t="s">
        <v>293</v>
      </c>
      <c r="AV2674" s="452" t="s">
        <v>293</v>
      </c>
      <c r="AW2674" s="452" t="s">
        <v>293</v>
      </c>
      <c r="AX2674" s="454" t="s">
        <v>293</v>
      </c>
    </row>
    <row r="2675" spans="1:50" x14ac:dyDescent="0.3">
      <c r="A2675" s="450">
        <v>707041</v>
      </c>
      <c r="B2675" s="451" t="s">
        <v>692</v>
      </c>
      <c r="C2675" s="452" t="s">
        <v>224</v>
      </c>
      <c r="D2675" s="452" t="s">
        <v>226</v>
      </c>
      <c r="E2675" s="452" t="s">
        <v>224</v>
      </c>
      <c r="F2675" s="452" t="s">
        <v>226</v>
      </c>
      <c r="G2675" s="452" t="s">
        <v>226</v>
      </c>
      <c r="H2675" s="453" t="s">
        <v>224</v>
      </c>
      <c r="I2675" s="452" t="s">
        <v>224</v>
      </c>
      <c r="J2675" s="452" t="s">
        <v>224</v>
      </c>
      <c r="K2675" s="452" t="s">
        <v>226</v>
      </c>
      <c r="L2675" s="452" t="s">
        <v>224</v>
      </c>
      <c r="M2675" s="452" t="s">
        <v>226</v>
      </c>
      <c r="N2675" s="454" t="s">
        <v>225</v>
      </c>
      <c r="O2675" s="452" t="s">
        <v>225</v>
      </c>
      <c r="P2675" s="452" t="s">
        <v>225</v>
      </c>
      <c r="Q2675" s="452" t="s">
        <v>225</v>
      </c>
      <c r="R2675" s="452" t="s">
        <v>225</v>
      </c>
      <c r="S2675" s="452" t="s">
        <v>225</v>
      </c>
      <c r="T2675" s="453" t="s">
        <v>225</v>
      </c>
      <c r="U2675" s="452" t="s">
        <v>293</v>
      </c>
      <c r="V2675" s="452" t="s">
        <v>293</v>
      </c>
      <c r="W2675" s="452" t="s">
        <v>293</v>
      </c>
      <c r="X2675" s="452" t="s">
        <v>293</v>
      </c>
      <c r="Y2675" s="452" t="s">
        <v>293</v>
      </c>
      <c r="Z2675" s="454" t="s">
        <v>293</v>
      </c>
      <c r="AA2675" s="452" t="s">
        <v>293</v>
      </c>
      <c r="AB2675" s="452" t="s">
        <v>293</v>
      </c>
      <c r="AC2675" s="452" t="s">
        <v>293</v>
      </c>
      <c r="AD2675" s="452" t="s">
        <v>293</v>
      </c>
      <c r="AE2675" s="452" t="s">
        <v>293</v>
      </c>
      <c r="AF2675" s="453" t="s">
        <v>293</v>
      </c>
      <c r="AG2675" s="452" t="s">
        <v>293</v>
      </c>
      <c r="AH2675" s="452" t="s">
        <v>293</v>
      </c>
      <c r="AI2675" s="452" t="s">
        <v>293</v>
      </c>
      <c r="AJ2675" s="452" t="s">
        <v>293</v>
      </c>
      <c r="AK2675" s="452" t="s">
        <v>293</v>
      </c>
      <c r="AL2675" s="454" t="s">
        <v>293</v>
      </c>
      <c r="AM2675" s="452" t="s">
        <v>293</v>
      </c>
      <c r="AN2675" s="452" t="s">
        <v>293</v>
      </c>
      <c r="AO2675" s="452" t="s">
        <v>293</v>
      </c>
      <c r="AP2675" s="452" t="s">
        <v>293</v>
      </c>
      <c r="AQ2675" s="452" t="s">
        <v>293</v>
      </c>
      <c r="AR2675" s="453" t="s">
        <v>293</v>
      </c>
      <c r="AS2675" s="452" t="s">
        <v>293</v>
      </c>
      <c r="AT2675" s="452" t="s">
        <v>293</v>
      </c>
      <c r="AU2675" s="452" t="s">
        <v>293</v>
      </c>
      <c r="AV2675" s="452" t="s">
        <v>293</v>
      </c>
      <c r="AW2675" s="452" t="s">
        <v>293</v>
      </c>
      <c r="AX2675" s="454" t="s">
        <v>293</v>
      </c>
    </row>
    <row r="2676" spans="1:50" x14ac:dyDescent="0.3">
      <c r="A2676" s="450">
        <v>700905</v>
      </c>
      <c r="B2676" s="451" t="s">
        <v>691</v>
      </c>
      <c r="C2676" s="452" t="s">
        <v>224</v>
      </c>
      <c r="D2676" s="452" t="s">
        <v>224</v>
      </c>
      <c r="E2676" s="452" t="s">
        <v>224</v>
      </c>
      <c r="F2676" s="452" t="s">
        <v>224</v>
      </c>
      <c r="G2676" s="452" t="s">
        <v>224</v>
      </c>
      <c r="H2676" s="453" t="s">
        <v>226</v>
      </c>
      <c r="I2676" s="452" t="s">
        <v>224</v>
      </c>
      <c r="J2676" s="452" t="s">
        <v>224</v>
      </c>
      <c r="K2676" s="452" t="s">
        <v>224</v>
      </c>
      <c r="L2676" s="452" t="s">
        <v>224</v>
      </c>
      <c r="M2676" s="452" t="s">
        <v>224</v>
      </c>
      <c r="N2676" s="454" t="s">
        <v>226</v>
      </c>
      <c r="O2676" s="452" t="s">
        <v>224</v>
      </c>
      <c r="P2676" s="452" t="s">
        <v>226</v>
      </c>
      <c r="Q2676" s="452" t="s">
        <v>224</v>
      </c>
      <c r="R2676" s="452" t="s">
        <v>226</v>
      </c>
      <c r="S2676" s="452" t="s">
        <v>224</v>
      </c>
      <c r="T2676" s="453" t="s">
        <v>226</v>
      </c>
      <c r="U2676" s="452" t="s">
        <v>226</v>
      </c>
      <c r="V2676" s="452" t="s">
        <v>224</v>
      </c>
      <c r="W2676" s="452" t="s">
        <v>224</v>
      </c>
      <c r="X2676" s="452" t="s">
        <v>224</v>
      </c>
      <c r="Y2676" s="452" t="s">
        <v>226</v>
      </c>
      <c r="Z2676" s="454" t="s">
        <v>226</v>
      </c>
      <c r="AA2676" s="452" t="s">
        <v>226</v>
      </c>
      <c r="AB2676" s="452" t="s">
        <v>225</v>
      </c>
      <c r="AC2676" s="452" t="s">
        <v>225</v>
      </c>
      <c r="AD2676" s="452" t="s">
        <v>224</v>
      </c>
      <c r="AE2676" s="452" t="s">
        <v>224</v>
      </c>
      <c r="AF2676" s="453" t="s">
        <v>226</v>
      </c>
      <c r="AG2676" s="452" t="s">
        <v>226</v>
      </c>
      <c r="AH2676" s="452" t="s">
        <v>224</v>
      </c>
      <c r="AI2676" s="452" t="s">
        <v>224</v>
      </c>
      <c r="AJ2676" s="452" t="s">
        <v>224</v>
      </c>
      <c r="AK2676" s="452" t="s">
        <v>224</v>
      </c>
      <c r="AL2676" s="454" t="s">
        <v>224</v>
      </c>
      <c r="AM2676" s="452" t="s">
        <v>224</v>
      </c>
      <c r="AN2676" s="452" t="s">
        <v>226</v>
      </c>
      <c r="AO2676" s="452" t="s">
        <v>224</v>
      </c>
      <c r="AP2676" s="452" t="s">
        <v>226</v>
      </c>
      <c r="AQ2676" s="452" t="s">
        <v>224</v>
      </c>
      <c r="AR2676" s="453" t="s">
        <v>226</v>
      </c>
      <c r="AS2676" s="452" t="s">
        <v>226</v>
      </c>
      <c r="AT2676" s="452" t="s">
        <v>224</v>
      </c>
      <c r="AU2676" s="452" t="s">
        <v>225</v>
      </c>
      <c r="AV2676" s="452" t="s">
        <v>225</v>
      </c>
      <c r="AW2676" s="452" t="s">
        <v>226</v>
      </c>
      <c r="AX2676" s="454" t="s">
        <v>226</v>
      </c>
    </row>
    <row r="2677" spans="1:50" x14ac:dyDescent="0.3">
      <c r="A2677" s="450">
        <v>701017</v>
      </c>
      <c r="B2677" s="451" t="s">
        <v>691</v>
      </c>
      <c r="C2677" s="452" t="s">
        <v>224</v>
      </c>
      <c r="D2677" s="452" t="s">
        <v>224</v>
      </c>
      <c r="E2677" s="452" t="s">
        <v>224</v>
      </c>
      <c r="F2677" s="452" t="s">
        <v>224</v>
      </c>
      <c r="G2677" s="452" t="s">
        <v>224</v>
      </c>
      <c r="H2677" s="453" t="s">
        <v>226</v>
      </c>
      <c r="I2677" s="452" t="s">
        <v>226</v>
      </c>
      <c r="J2677" s="452" t="s">
        <v>224</v>
      </c>
      <c r="K2677" s="452" t="s">
        <v>226</v>
      </c>
      <c r="L2677" s="452" t="s">
        <v>224</v>
      </c>
      <c r="M2677" s="452" t="s">
        <v>226</v>
      </c>
      <c r="N2677" s="454" t="s">
        <v>224</v>
      </c>
      <c r="O2677" s="452" t="s">
        <v>226</v>
      </c>
      <c r="P2677" s="452" t="s">
        <v>226</v>
      </c>
      <c r="Q2677" s="452" t="s">
        <v>224</v>
      </c>
      <c r="R2677" s="452" t="s">
        <v>224</v>
      </c>
      <c r="S2677" s="452" t="s">
        <v>224</v>
      </c>
      <c r="T2677" s="453" t="s">
        <v>226</v>
      </c>
      <c r="U2677" s="452" t="s">
        <v>226</v>
      </c>
      <c r="V2677" s="452" t="s">
        <v>226</v>
      </c>
      <c r="W2677" s="452" t="s">
        <v>224</v>
      </c>
      <c r="X2677" s="452" t="s">
        <v>224</v>
      </c>
      <c r="Y2677" s="452" t="s">
        <v>224</v>
      </c>
      <c r="Z2677" s="454" t="s">
        <v>224</v>
      </c>
      <c r="AA2677" s="452" t="s">
        <v>226</v>
      </c>
      <c r="AB2677" s="452" t="s">
        <v>226</v>
      </c>
      <c r="AC2677" s="452" t="s">
        <v>226</v>
      </c>
      <c r="AD2677" s="452" t="s">
        <v>224</v>
      </c>
      <c r="AE2677" s="452" t="s">
        <v>226</v>
      </c>
      <c r="AF2677" s="453" t="s">
        <v>226</v>
      </c>
      <c r="AG2677" s="452" t="s">
        <v>226</v>
      </c>
      <c r="AH2677" s="452" t="s">
        <v>226</v>
      </c>
      <c r="AI2677" s="452" t="s">
        <v>226</v>
      </c>
      <c r="AJ2677" s="452" t="s">
        <v>224</v>
      </c>
      <c r="AK2677" s="452" t="s">
        <v>224</v>
      </c>
      <c r="AL2677" s="454" t="s">
        <v>224</v>
      </c>
      <c r="AM2677" s="452" t="s">
        <v>226</v>
      </c>
      <c r="AN2677" s="452" t="s">
        <v>226</v>
      </c>
      <c r="AO2677" s="452" t="s">
        <v>224</v>
      </c>
      <c r="AP2677" s="452" t="s">
        <v>226</v>
      </c>
      <c r="AQ2677" s="452" t="s">
        <v>226</v>
      </c>
      <c r="AR2677" s="453" t="s">
        <v>226</v>
      </c>
      <c r="AS2677" s="452" t="s">
        <v>226</v>
      </c>
      <c r="AT2677" s="452" t="s">
        <v>224</v>
      </c>
      <c r="AU2677" s="452" t="s">
        <v>224</v>
      </c>
      <c r="AV2677" s="452" t="s">
        <v>224</v>
      </c>
      <c r="AW2677" s="452" t="s">
        <v>224</v>
      </c>
      <c r="AX2677" s="454" t="s">
        <v>226</v>
      </c>
    </row>
    <row r="2678" spans="1:50" x14ac:dyDescent="0.3">
      <c r="A2678" s="450">
        <v>702730</v>
      </c>
      <c r="B2678" s="451" t="s">
        <v>691</v>
      </c>
      <c r="C2678" s="452" t="s">
        <v>224</v>
      </c>
      <c r="D2678" s="452" t="s">
        <v>224</v>
      </c>
      <c r="E2678" s="452" t="s">
        <v>224</v>
      </c>
      <c r="F2678" s="452" t="s">
        <v>224</v>
      </c>
      <c r="G2678" s="452" t="s">
        <v>224</v>
      </c>
      <c r="H2678" s="453" t="s">
        <v>224</v>
      </c>
      <c r="I2678" s="452" t="s">
        <v>224</v>
      </c>
      <c r="J2678" s="452" t="s">
        <v>224</v>
      </c>
      <c r="K2678" s="452" t="s">
        <v>226</v>
      </c>
      <c r="L2678" s="452" t="s">
        <v>224</v>
      </c>
      <c r="M2678" s="452" t="s">
        <v>226</v>
      </c>
      <c r="N2678" s="454" t="s">
        <v>226</v>
      </c>
      <c r="O2678" s="452" t="s">
        <v>225</v>
      </c>
      <c r="P2678" s="452" t="s">
        <v>224</v>
      </c>
      <c r="Q2678" s="452" t="s">
        <v>226</v>
      </c>
      <c r="R2678" s="452" t="s">
        <v>224</v>
      </c>
      <c r="S2678" s="452" t="s">
        <v>224</v>
      </c>
      <c r="T2678" s="453" t="s">
        <v>226</v>
      </c>
      <c r="U2678" s="452" t="s">
        <v>224</v>
      </c>
      <c r="V2678" s="452" t="s">
        <v>226</v>
      </c>
      <c r="W2678" s="452" t="s">
        <v>224</v>
      </c>
      <c r="X2678" s="452" t="s">
        <v>224</v>
      </c>
      <c r="Y2678" s="452" t="s">
        <v>226</v>
      </c>
      <c r="Z2678" s="454" t="s">
        <v>226</v>
      </c>
      <c r="AA2678" s="452" t="s">
        <v>226</v>
      </c>
      <c r="AB2678" s="452" t="s">
        <v>224</v>
      </c>
      <c r="AC2678" s="452" t="s">
        <v>224</v>
      </c>
      <c r="AD2678" s="452" t="s">
        <v>224</v>
      </c>
      <c r="AE2678" s="452" t="s">
        <v>226</v>
      </c>
      <c r="AF2678" s="453" t="s">
        <v>226</v>
      </c>
      <c r="AG2678" s="452" t="s">
        <v>226</v>
      </c>
      <c r="AH2678" s="452" t="s">
        <v>226</v>
      </c>
      <c r="AI2678" s="452" t="s">
        <v>226</v>
      </c>
      <c r="AJ2678" s="452" t="s">
        <v>226</v>
      </c>
      <c r="AK2678" s="452" t="s">
        <v>225</v>
      </c>
      <c r="AL2678" s="454" t="s">
        <v>226</v>
      </c>
      <c r="AM2678" s="452" t="s">
        <v>226</v>
      </c>
      <c r="AN2678" s="452" t="s">
        <v>226</v>
      </c>
      <c r="AO2678" s="452" t="s">
        <v>226</v>
      </c>
      <c r="AP2678" s="452" t="s">
        <v>225</v>
      </c>
      <c r="AQ2678" s="452" t="s">
        <v>226</v>
      </c>
      <c r="AR2678" s="453" t="s">
        <v>226</v>
      </c>
      <c r="AS2678" s="452" t="s">
        <v>226</v>
      </c>
      <c r="AT2678" s="452" t="s">
        <v>226</v>
      </c>
      <c r="AU2678" s="452" t="s">
        <v>226</v>
      </c>
      <c r="AV2678" s="452" t="s">
        <v>225</v>
      </c>
      <c r="AW2678" s="452" t="s">
        <v>226</v>
      </c>
      <c r="AX2678" s="454" t="s">
        <v>226</v>
      </c>
    </row>
    <row r="2679" spans="1:50" x14ac:dyDescent="0.3">
      <c r="A2679" s="450">
        <v>702752</v>
      </c>
      <c r="B2679" s="451" t="s">
        <v>691</v>
      </c>
      <c r="C2679" s="452" t="s">
        <v>224</v>
      </c>
      <c r="D2679" s="452" t="s">
        <v>224</v>
      </c>
      <c r="E2679" s="452" t="s">
        <v>226</v>
      </c>
      <c r="F2679" s="452" t="s">
        <v>224</v>
      </c>
      <c r="G2679" s="452" t="s">
        <v>224</v>
      </c>
      <c r="H2679" s="453" t="s">
        <v>224</v>
      </c>
      <c r="I2679" s="452" t="s">
        <v>226</v>
      </c>
      <c r="J2679" s="452" t="s">
        <v>224</v>
      </c>
      <c r="K2679" s="452" t="s">
        <v>226</v>
      </c>
      <c r="L2679" s="452" t="s">
        <v>224</v>
      </c>
      <c r="M2679" s="452" t="s">
        <v>226</v>
      </c>
      <c r="N2679" s="454" t="s">
        <v>226</v>
      </c>
      <c r="O2679" s="452" t="s">
        <v>224</v>
      </c>
      <c r="P2679" s="452" t="s">
        <v>226</v>
      </c>
      <c r="Q2679" s="452" t="s">
        <v>224</v>
      </c>
      <c r="R2679" s="452" t="s">
        <v>224</v>
      </c>
      <c r="S2679" s="452" t="s">
        <v>224</v>
      </c>
      <c r="T2679" s="453" t="s">
        <v>226</v>
      </c>
      <c r="U2679" s="452" t="s">
        <v>226</v>
      </c>
      <c r="V2679" s="452" t="s">
        <v>226</v>
      </c>
      <c r="W2679" s="452" t="s">
        <v>225</v>
      </c>
      <c r="X2679" s="452" t="s">
        <v>226</v>
      </c>
      <c r="Y2679" s="452" t="s">
        <v>226</v>
      </c>
      <c r="Z2679" s="454" t="s">
        <v>224</v>
      </c>
      <c r="AA2679" s="452" t="s">
        <v>226</v>
      </c>
      <c r="AB2679" s="452" t="s">
        <v>226</v>
      </c>
      <c r="AC2679" s="452" t="s">
        <v>226</v>
      </c>
      <c r="AD2679" s="452" t="s">
        <v>226</v>
      </c>
      <c r="AE2679" s="452" t="s">
        <v>226</v>
      </c>
      <c r="AF2679" s="453" t="s">
        <v>226</v>
      </c>
      <c r="AG2679" s="452" t="s">
        <v>226</v>
      </c>
      <c r="AH2679" s="452" t="s">
        <v>226</v>
      </c>
      <c r="AI2679" s="452" t="s">
        <v>226</v>
      </c>
      <c r="AJ2679" s="452" t="s">
        <v>226</v>
      </c>
      <c r="AK2679" s="452" t="s">
        <v>225</v>
      </c>
      <c r="AL2679" s="454" t="s">
        <v>226</v>
      </c>
      <c r="AM2679" s="452" t="s">
        <v>226</v>
      </c>
      <c r="AN2679" s="452" t="s">
        <v>226</v>
      </c>
      <c r="AO2679" s="452" t="s">
        <v>226</v>
      </c>
      <c r="AP2679" s="452" t="s">
        <v>225</v>
      </c>
      <c r="AQ2679" s="452" t="s">
        <v>225</v>
      </c>
      <c r="AR2679" s="453" t="s">
        <v>226</v>
      </c>
      <c r="AS2679" s="452" t="s">
        <v>226</v>
      </c>
      <c r="AT2679" s="452" t="s">
        <v>226</v>
      </c>
      <c r="AU2679" s="452" t="s">
        <v>225</v>
      </c>
      <c r="AV2679" s="452" t="s">
        <v>226</v>
      </c>
      <c r="AW2679" s="452" t="s">
        <v>225</v>
      </c>
      <c r="AX2679" s="454" t="s">
        <v>226</v>
      </c>
    </row>
    <row r="2680" spans="1:50" x14ac:dyDescent="0.3">
      <c r="A2680" s="450">
        <v>703308</v>
      </c>
      <c r="B2680" s="451" t="s">
        <v>691</v>
      </c>
      <c r="C2680" s="452" t="s">
        <v>224</v>
      </c>
      <c r="D2680" s="452" t="s">
        <v>224</v>
      </c>
      <c r="E2680" s="452" t="s">
        <v>224</v>
      </c>
      <c r="F2680" s="452" t="s">
        <v>224</v>
      </c>
      <c r="G2680" s="452" t="s">
        <v>224</v>
      </c>
      <c r="H2680" s="453" t="s">
        <v>226</v>
      </c>
      <c r="I2680" s="452" t="s">
        <v>224</v>
      </c>
      <c r="J2680" s="452" t="s">
        <v>226</v>
      </c>
      <c r="K2680" s="452" t="s">
        <v>226</v>
      </c>
      <c r="L2680" s="452" t="s">
        <v>224</v>
      </c>
      <c r="M2680" s="452" t="s">
        <v>226</v>
      </c>
      <c r="N2680" s="454" t="s">
        <v>226</v>
      </c>
      <c r="O2680" s="452" t="s">
        <v>224</v>
      </c>
      <c r="P2680" s="452" t="s">
        <v>226</v>
      </c>
      <c r="Q2680" s="452" t="s">
        <v>226</v>
      </c>
      <c r="R2680" s="452" t="s">
        <v>226</v>
      </c>
      <c r="S2680" s="452" t="s">
        <v>224</v>
      </c>
      <c r="T2680" s="453" t="s">
        <v>226</v>
      </c>
      <c r="U2680" s="452" t="s">
        <v>224</v>
      </c>
      <c r="V2680" s="452" t="s">
        <v>224</v>
      </c>
      <c r="W2680" s="452" t="s">
        <v>224</v>
      </c>
      <c r="X2680" s="452" t="s">
        <v>224</v>
      </c>
      <c r="Y2680" s="452" t="s">
        <v>224</v>
      </c>
      <c r="Z2680" s="454" t="s">
        <v>226</v>
      </c>
      <c r="AA2680" s="452" t="s">
        <v>226</v>
      </c>
      <c r="AB2680" s="452" t="s">
        <v>226</v>
      </c>
      <c r="AC2680" s="452" t="s">
        <v>226</v>
      </c>
      <c r="AD2680" s="452" t="s">
        <v>226</v>
      </c>
      <c r="AE2680" s="452" t="s">
        <v>226</v>
      </c>
      <c r="AF2680" s="453" t="s">
        <v>226</v>
      </c>
      <c r="AG2680" s="452" t="s">
        <v>226</v>
      </c>
      <c r="AH2680" s="452" t="s">
        <v>226</v>
      </c>
      <c r="AI2680" s="452" t="s">
        <v>226</v>
      </c>
      <c r="AJ2680" s="452" t="s">
        <v>224</v>
      </c>
      <c r="AK2680" s="452" t="s">
        <v>225</v>
      </c>
      <c r="AL2680" s="454" t="s">
        <v>226</v>
      </c>
      <c r="AM2680" s="452" t="s">
        <v>226</v>
      </c>
      <c r="AN2680" s="452" t="s">
        <v>226</v>
      </c>
      <c r="AO2680" s="452" t="s">
        <v>226</v>
      </c>
      <c r="AP2680" s="452" t="s">
        <v>224</v>
      </c>
      <c r="AQ2680" s="452" t="s">
        <v>226</v>
      </c>
      <c r="AR2680" s="453" t="s">
        <v>226</v>
      </c>
      <c r="AS2680" s="452" t="s">
        <v>226</v>
      </c>
      <c r="AT2680" s="452" t="s">
        <v>225</v>
      </c>
      <c r="AU2680" s="452" t="s">
        <v>225</v>
      </c>
      <c r="AV2680" s="452" t="s">
        <v>225</v>
      </c>
      <c r="AW2680" s="452" t="s">
        <v>225</v>
      </c>
      <c r="AX2680" s="454" t="s">
        <v>225</v>
      </c>
    </row>
    <row r="2681" spans="1:50" x14ac:dyDescent="0.3">
      <c r="A2681" s="450">
        <v>703395</v>
      </c>
      <c r="B2681" s="451" t="s">
        <v>691</v>
      </c>
      <c r="C2681" s="452" t="s">
        <v>224</v>
      </c>
      <c r="D2681" s="452" t="s">
        <v>224</v>
      </c>
      <c r="E2681" s="452" t="s">
        <v>224</v>
      </c>
      <c r="F2681" s="452" t="s">
        <v>224</v>
      </c>
      <c r="G2681" s="452" t="s">
        <v>224</v>
      </c>
      <c r="H2681" s="453" t="s">
        <v>224</v>
      </c>
      <c r="I2681" s="452" t="s">
        <v>226</v>
      </c>
      <c r="J2681" s="452" t="s">
        <v>226</v>
      </c>
      <c r="K2681" s="452" t="s">
        <v>226</v>
      </c>
      <c r="L2681" s="452" t="s">
        <v>224</v>
      </c>
      <c r="M2681" s="452" t="s">
        <v>226</v>
      </c>
      <c r="N2681" s="454" t="s">
        <v>226</v>
      </c>
      <c r="O2681" s="452" t="s">
        <v>224</v>
      </c>
      <c r="P2681" s="452" t="s">
        <v>226</v>
      </c>
      <c r="Q2681" s="452" t="s">
        <v>224</v>
      </c>
      <c r="R2681" s="452" t="s">
        <v>226</v>
      </c>
      <c r="S2681" s="452" t="s">
        <v>225</v>
      </c>
      <c r="T2681" s="453" t="s">
        <v>224</v>
      </c>
      <c r="U2681" s="452" t="s">
        <v>226</v>
      </c>
      <c r="V2681" s="452" t="s">
        <v>226</v>
      </c>
      <c r="W2681" s="452" t="s">
        <v>225</v>
      </c>
      <c r="X2681" s="452" t="s">
        <v>226</v>
      </c>
      <c r="Y2681" s="452" t="s">
        <v>226</v>
      </c>
      <c r="Z2681" s="454" t="s">
        <v>224</v>
      </c>
      <c r="AA2681" s="452" t="s">
        <v>226</v>
      </c>
      <c r="AB2681" s="452" t="s">
        <v>226</v>
      </c>
      <c r="AC2681" s="452" t="s">
        <v>224</v>
      </c>
      <c r="AD2681" s="452" t="s">
        <v>224</v>
      </c>
      <c r="AE2681" s="452" t="s">
        <v>224</v>
      </c>
      <c r="AF2681" s="453" t="s">
        <v>226</v>
      </c>
      <c r="AG2681" s="452" t="s">
        <v>226</v>
      </c>
      <c r="AH2681" s="452" t="s">
        <v>226</v>
      </c>
      <c r="AI2681" s="452" t="s">
        <v>224</v>
      </c>
      <c r="AJ2681" s="452" t="s">
        <v>226</v>
      </c>
      <c r="AK2681" s="452" t="s">
        <v>226</v>
      </c>
      <c r="AL2681" s="454" t="s">
        <v>224</v>
      </c>
      <c r="AM2681" s="452" t="s">
        <v>224</v>
      </c>
      <c r="AN2681" s="452" t="s">
        <v>224</v>
      </c>
      <c r="AO2681" s="452" t="s">
        <v>226</v>
      </c>
      <c r="AP2681" s="452" t="s">
        <v>225</v>
      </c>
      <c r="AQ2681" s="452" t="s">
        <v>226</v>
      </c>
      <c r="AR2681" s="453" t="s">
        <v>226</v>
      </c>
      <c r="AS2681" s="452" t="s">
        <v>226</v>
      </c>
      <c r="AT2681" s="452" t="s">
        <v>226</v>
      </c>
      <c r="AU2681" s="452" t="s">
        <v>226</v>
      </c>
      <c r="AV2681" s="452" t="s">
        <v>226</v>
      </c>
      <c r="AW2681" s="452" t="s">
        <v>225</v>
      </c>
      <c r="AX2681" s="454" t="s">
        <v>226</v>
      </c>
    </row>
    <row r="2682" spans="1:50" x14ac:dyDescent="0.3">
      <c r="A2682" s="450">
        <v>703468</v>
      </c>
      <c r="B2682" s="451" t="s">
        <v>691</v>
      </c>
      <c r="C2682" s="452" t="s">
        <v>224</v>
      </c>
      <c r="D2682" s="452" t="s">
        <v>226</v>
      </c>
      <c r="E2682" s="452" t="s">
        <v>226</v>
      </c>
      <c r="F2682" s="452" t="s">
        <v>224</v>
      </c>
      <c r="G2682" s="452" t="s">
        <v>224</v>
      </c>
      <c r="H2682" s="453" t="s">
        <v>224</v>
      </c>
      <c r="I2682" s="452" t="s">
        <v>226</v>
      </c>
      <c r="J2682" s="452" t="s">
        <v>224</v>
      </c>
      <c r="K2682" s="452" t="s">
        <v>226</v>
      </c>
      <c r="L2682" s="452" t="s">
        <v>226</v>
      </c>
      <c r="M2682" s="452" t="s">
        <v>226</v>
      </c>
      <c r="N2682" s="454" t="s">
        <v>226</v>
      </c>
      <c r="O2682" s="452" t="s">
        <v>224</v>
      </c>
      <c r="P2682" s="452" t="s">
        <v>224</v>
      </c>
      <c r="Q2682" s="452" t="s">
        <v>226</v>
      </c>
      <c r="R2682" s="452" t="s">
        <v>226</v>
      </c>
      <c r="S2682" s="452" t="s">
        <v>226</v>
      </c>
      <c r="T2682" s="453" t="s">
        <v>226</v>
      </c>
      <c r="U2682" s="452" t="s">
        <v>226</v>
      </c>
      <c r="V2682" s="452" t="s">
        <v>224</v>
      </c>
      <c r="W2682" s="452" t="s">
        <v>226</v>
      </c>
      <c r="X2682" s="452" t="s">
        <v>224</v>
      </c>
      <c r="Y2682" s="452" t="s">
        <v>224</v>
      </c>
      <c r="Z2682" s="454" t="s">
        <v>226</v>
      </c>
      <c r="AA2682" s="452" t="s">
        <v>226</v>
      </c>
      <c r="AB2682" s="452" t="s">
        <v>224</v>
      </c>
      <c r="AC2682" s="452" t="s">
        <v>224</v>
      </c>
      <c r="AD2682" s="452" t="s">
        <v>224</v>
      </c>
      <c r="AE2682" s="452" t="s">
        <v>224</v>
      </c>
      <c r="AF2682" s="453" t="s">
        <v>226</v>
      </c>
      <c r="AG2682" s="452" t="s">
        <v>226</v>
      </c>
      <c r="AH2682" s="452" t="s">
        <v>226</v>
      </c>
      <c r="AI2682" s="452" t="s">
        <v>226</v>
      </c>
      <c r="AJ2682" s="452" t="s">
        <v>224</v>
      </c>
      <c r="AK2682" s="452" t="s">
        <v>225</v>
      </c>
      <c r="AL2682" s="454" t="s">
        <v>226</v>
      </c>
      <c r="AM2682" s="452" t="s">
        <v>226</v>
      </c>
      <c r="AN2682" s="452" t="s">
        <v>226</v>
      </c>
      <c r="AO2682" s="452" t="s">
        <v>226</v>
      </c>
      <c r="AP2682" s="452" t="s">
        <v>224</v>
      </c>
      <c r="AQ2682" s="452" t="s">
        <v>225</v>
      </c>
      <c r="AR2682" s="453" t="s">
        <v>224</v>
      </c>
      <c r="AS2682" s="452" t="s">
        <v>226</v>
      </c>
      <c r="AT2682" s="452" t="s">
        <v>225</v>
      </c>
      <c r="AU2682" s="452" t="s">
        <v>226</v>
      </c>
      <c r="AV2682" s="452" t="s">
        <v>225</v>
      </c>
      <c r="AW2682" s="452" t="s">
        <v>225</v>
      </c>
      <c r="AX2682" s="454" t="s">
        <v>226</v>
      </c>
    </row>
    <row r="2683" spans="1:50" x14ac:dyDescent="0.3">
      <c r="A2683" s="450">
        <v>703494</v>
      </c>
      <c r="B2683" s="451" t="s">
        <v>691</v>
      </c>
      <c r="C2683" s="452" t="s">
        <v>224</v>
      </c>
      <c r="D2683" s="452" t="s">
        <v>224</v>
      </c>
      <c r="E2683" s="452" t="s">
        <v>224</v>
      </c>
      <c r="F2683" s="452" t="s">
        <v>224</v>
      </c>
      <c r="G2683" s="452" t="s">
        <v>224</v>
      </c>
      <c r="H2683" s="453" t="s">
        <v>224</v>
      </c>
      <c r="I2683" s="452" t="s">
        <v>224</v>
      </c>
      <c r="J2683" s="452" t="s">
        <v>224</v>
      </c>
      <c r="K2683" s="452" t="s">
        <v>226</v>
      </c>
      <c r="L2683" s="452" t="s">
        <v>224</v>
      </c>
      <c r="M2683" s="452" t="s">
        <v>224</v>
      </c>
      <c r="N2683" s="454" t="s">
        <v>226</v>
      </c>
      <c r="O2683" s="452" t="s">
        <v>224</v>
      </c>
      <c r="P2683" s="452" t="s">
        <v>226</v>
      </c>
      <c r="Q2683" s="452" t="s">
        <v>226</v>
      </c>
      <c r="R2683" s="452" t="s">
        <v>224</v>
      </c>
      <c r="S2683" s="452" t="s">
        <v>224</v>
      </c>
      <c r="T2683" s="453" t="s">
        <v>226</v>
      </c>
      <c r="U2683" s="452" t="s">
        <v>226</v>
      </c>
      <c r="V2683" s="452" t="s">
        <v>226</v>
      </c>
      <c r="W2683" s="452" t="s">
        <v>224</v>
      </c>
      <c r="X2683" s="452" t="s">
        <v>226</v>
      </c>
      <c r="Y2683" s="452" t="s">
        <v>226</v>
      </c>
      <c r="Z2683" s="454" t="s">
        <v>224</v>
      </c>
      <c r="AA2683" s="452" t="s">
        <v>226</v>
      </c>
      <c r="AB2683" s="452" t="s">
        <v>226</v>
      </c>
      <c r="AC2683" s="452" t="s">
        <v>224</v>
      </c>
      <c r="AD2683" s="452" t="s">
        <v>224</v>
      </c>
      <c r="AE2683" s="452" t="s">
        <v>226</v>
      </c>
      <c r="AF2683" s="453" t="s">
        <v>224</v>
      </c>
      <c r="AG2683" s="452" t="s">
        <v>226</v>
      </c>
      <c r="AH2683" s="452" t="s">
        <v>226</v>
      </c>
      <c r="AI2683" s="452" t="s">
        <v>224</v>
      </c>
      <c r="AJ2683" s="452" t="s">
        <v>224</v>
      </c>
      <c r="AK2683" s="452" t="s">
        <v>224</v>
      </c>
      <c r="AL2683" s="454" t="s">
        <v>226</v>
      </c>
      <c r="AM2683" s="452" t="s">
        <v>224</v>
      </c>
      <c r="AN2683" s="452" t="s">
        <v>226</v>
      </c>
      <c r="AO2683" s="452" t="s">
        <v>224</v>
      </c>
      <c r="AP2683" s="452" t="s">
        <v>224</v>
      </c>
      <c r="AQ2683" s="452" t="s">
        <v>224</v>
      </c>
      <c r="AR2683" s="453" t="s">
        <v>226</v>
      </c>
      <c r="AS2683" s="452" t="s">
        <v>225</v>
      </c>
      <c r="AT2683" s="452" t="s">
        <v>225</v>
      </c>
      <c r="AU2683" s="452" t="s">
        <v>225</v>
      </c>
      <c r="AV2683" s="452" t="s">
        <v>225</v>
      </c>
      <c r="AW2683" s="452" t="s">
        <v>225</v>
      </c>
      <c r="AX2683" s="454" t="s">
        <v>225</v>
      </c>
    </row>
    <row r="2684" spans="1:50" x14ac:dyDescent="0.3">
      <c r="A2684" s="450">
        <v>703605</v>
      </c>
      <c r="B2684" s="451" t="s">
        <v>691</v>
      </c>
      <c r="C2684" s="452" t="s">
        <v>224</v>
      </c>
      <c r="D2684" s="452" t="s">
        <v>226</v>
      </c>
      <c r="E2684" s="452" t="s">
        <v>226</v>
      </c>
      <c r="F2684" s="452" t="s">
        <v>226</v>
      </c>
      <c r="G2684" s="452" t="s">
        <v>224</v>
      </c>
      <c r="H2684" s="453" t="s">
        <v>226</v>
      </c>
      <c r="I2684" s="452" t="s">
        <v>226</v>
      </c>
      <c r="J2684" s="452" t="s">
        <v>224</v>
      </c>
      <c r="K2684" s="452" t="s">
        <v>226</v>
      </c>
      <c r="L2684" s="452" t="s">
        <v>226</v>
      </c>
      <c r="M2684" s="452" t="s">
        <v>226</v>
      </c>
      <c r="N2684" s="454" t="s">
        <v>224</v>
      </c>
      <c r="O2684" s="452" t="s">
        <v>226</v>
      </c>
      <c r="P2684" s="452" t="s">
        <v>226</v>
      </c>
      <c r="Q2684" s="452" t="s">
        <v>224</v>
      </c>
      <c r="R2684" s="452" t="s">
        <v>226</v>
      </c>
      <c r="S2684" s="452" t="s">
        <v>226</v>
      </c>
      <c r="T2684" s="453" t="s">
        <v>224</v>
      </c>
      <c r="U2684" s="452" t="s">
        <v>226</v>
      </c>
      <c r="V2684" s="452" t="s">
        <v>226</v>
      </c>
      <c r="W2684" s="452" t="s">
        <v>226</v>
      </c>
      <c r="X2684" s="452" t="s">
        <v>226</v>
      </c>
      <c r="Y2684" s="452" t="s">
        <v>226</v>
      </c>
      <c r="Z2684" s="454" t="s">
        <v>224</v>
      </c>
      <c r="AA2684" s="452" t="s">
        <v>226</v>
      </c>
      <c r="AB2684" s="452" t="s">
        <v>226</v>
      </c>
      <c r="AC2684" s="452" t="s">
        <v>224</v>
      </c>
      <c r="AD2684" s="452" t="s">
        <v>224</v>
      </c>
      <c r="AE2684" s="452" t="s">
        <v>224</v>
      </c>
      <c r="AF2684" s="453" t="s">
        <v>226</v>
      </c>
      <c r="AG2684" s="452" t="s">
        <v>226</v>
      </c>
      <c r="AH2684" s="452" t="s">
        <v>226</v>
      </c>
      <c r="AI2684" s="452" t="s">
        <v>226</v>
      </c>
      <c r="AJ2684" s="452" t="s">
        <v>224</v>
      </c>
      <c r="AK2684" s="452" t="s">
        <v>226</v>
      </c>
      <c r="AL2684" s="454" t="s">
        <v>224</v>
      </c>
      <c r="AM2684" s="452" t="s">
        <v>224</v>
      </c>
      <c r="AN2684" s="452" t="s">
        <v>226</v>
      </c>
      <c r="AO2684" s="452" t="s">
        <v>226</v>
      </c>
      <c r="AP2684" s="452" t="s">
        <v>225</v>
      </c>
      <c r="AQ2684" s="452" t="s">
        <v>226</v>
      </c>
      <c r="AR2684" s="453" t="s">
        <v>224</v>
      </c>
      <c r="AS2684" s="452" t="s">
        <v>226</v>
      </c>
      <c r="AT2684" s="452" t="s">
        <v>225</v>
      </c>
      <c r="AU2684" s="452" t="s">
        <v>225</v>
      </c>
      <c r="AV2684" s="452" t="s">
        <v>225</v>
      </c>
      <c r="AW2684" s="452" t="s">
        <v>225</v>
      </c>
      <c r="AX2684" s="454" t="s">
        <v>225</v>
      </c>
    </row>
    <row r="2685" spans="1:50" x14ac:dyDescent="0.3">
      <c r="A2685" s="450">
        <v>703778</v>
      </c>
      <c r="B2685" s="451" t="s">
        <v>691</v>
      </c>
      <c r="C2685" s="452" t="s">
        <v>224</v>
      </c>
      <c r="D2685" s="452" t="s">
        <v>226</v>
      </c>
      <c r="E2685" s="452" t="s">
        <v>224</v>
      </c>
      <c r="F2685" s="452" t="s">
        <v>224</v>
      </c>
      <c r="G2685" s="452" t="s">
        <v>224</v>
      </c>
      <c r="H2685" s="453" t="s">
        <v>226</v>
      </c>
      <c r="I2685" s="452" t="s">
        <v>226</v>
      </c>
      <c r="J2685" s="452" t="s">
        <v>224</v>
      </c>
      <c r="K2685" s="452" t="s">
        <v>226</v>
      </c>
      <c r="L2685" s="452" t="s">
        <v>226</v>
      </c>
      <c r="M2685" s="452" t="s">
        <v>226</v>
      </c>
      <c r="N2685" s="454" t="s">
        <v>224</v>
      </c>
      <c r="O2685" s="452" t="s">
        <v>226</v>
      </c>
      <c r="P2685" s="452" t="s">
        <v>226</v>
      </c>
      <c r="Q2685" s="452" t="s">
        <v>226</v>
      </c>
      <c r="R2685" s="452" t="s">
        <v>226</v>
      </c>
      <c r="S2685" s="452" t="s">
        <v>226</v>
      </c>
      <c r="T2685" s="453" t="s">
        <v>224</v>
      </c>
      <c r="U2685" s="452" t="s">
        <v>226</v>
      </c>
      <c r="V2685" s="452" t="s">
        <v>224</v>
      </c>
      <c r="W2685" s="452" t="s">
        <v>224</v>
      </c>
      <c r="X2685" s="452" t="s">
        <v>226</v>
      </c>
      <c r="Y2685" s="452" t="s">
        <v>226</v>
      </c>
      <c r="Z2685" s="454" t="s">
        <v>224</v>
      </c>
      <c r="AA2685" s="452" t="s">
        <v>226</v>
      </c>
      <c r="AB2685" s="452" t="s">
        <v>226</v>
      </c>
      <c r="AC2685" s="452" t="s">
        <v>226</v>
      </c>
      <c r="AD2685" s="452" t="s">
        <v>224</v>
      </c>
      <c r="AE2685" s="452" t="s">
        <v>224</v>
      </c>
      <c r="AF2685" s="453" t="s">
        <v>224</v>
      </c>
      <c r="AG2685" s="452" t="s">
        <v>226</v>
      </c>
      <c r="AH2685" s="452" t="s">
        <v>226</v>
      </c>
      <c r="AI2685" s="452" t="s">
        <v>224</v>
      </c>
      <c r="AJ2685" s="452" t="s">
        <v>226</v>
      </c>
      <c r="AK2685" s="452" t="s">
        <v>224</v>
      </c>
      <c r="AL2685" s="454" t="s">
        <v>226</v>
      </c>
      <c r="AM2685" s="452" t="s">
        <v>224</v>
      </c>
      <c r="AN2685" s="452" t="s">
        <v>225</v>
      </c>
      <c r="AO2685" s="452" t="s">
        <v>226</v>
      </c>
      <c r="AP2685" s="452" t="s">
        <v>224</v>
      </c>
      <c r="AQ2685" s="452" t="s">
        <v>226</v>
      </c>
      <c r="AR2685" s="453" t="s">
        <v>226</v>
      </c>
      <c r="AS2685" s="452" t="s">
        <v>226</v>
      </c>
      <c r="AT2685" s="452" t="s">
        <v>226</v>
      </c>
      <c r="AU2685" s="452" t="s">
        <v>226</v>
      </c>
      <c r="AV2685" s="452" t="s">
        <v>226</v>
      </c>
      <c r="AW2685" s="452" t="s">
        <v>226</v>
      </c>
      <c r="AX2685" s="454" t="s">
        <v>225</v>
      </c>
    </row>
    <row r="2686" spans="1:50" x14ac:dyDescent="0.3">
      <c r="A2686" s="450">
        <v>703831</v>
      </c>
      <c r="B2686" s="451" t="s">
        <v>691</v>
      </c>
      <c r="C2686" s="452" t="s">
        <v>224</v>
      </c>
      <c r="D2686" s="452" t="s">
        <v>224</v>
      </c>
      <c r="E2686" s="452" t="s">
        <v>224</v>
      </c>
      <c r="F2686" s="452" t="s">
        <v>224</v>
      </c>
      <c r="G2686" s="452" t="s">
        <v>226</v>
      </c>
      <c r="H2686" s="453" t="s">
        <v>224</v>
      </c>
      <c r="I2686" s="452" t="s">
        <v>226</v>
      </c>
      <c r="J2686" s="452" t="s">
        <v>224</v>
      </c>
      <c r="K2686" s="452" t="s">
        <v>224</v>
      </c>
      <c r="L2686" s="452" t="s">
        <v>224</v>
      </c>
      <c r="M2686" s="452" t="s">
        <v>226</v>
      </c>
      <c r="N2686" s="454" t="s">
        <v>226</v>
      </c>
      <c r="O2686" s="452" t="s">
        <v>226</v>
      </c>
      <c r="P2686" s="452" t="s">
        <v>224</v>
      </c>
      <c r="Q2686" s="452" t="s">
        <v>226</v>
      </c>
      <c r="R2686" s="452" t="s">
        <v>224</v>
      </c>
      <c r="S2686" s="452" t="s">
        <v>225</v>
      </c>
      <c r="T2686" s="453" t="s">
        <v>224</v>
      </c>
      <c r="U2686" s="452" t="s">
        <v>224</v>
      </c>
      <c r="V2686" s="452" t="s">
        <v>224</v>
      </c>
      <c r="W2686" s="452" t="s">
        <v>224</v>
      </c>
      <c r="X2686" s="452" t="s">
        <v>226</v>
      </c>
      <c r="Y2686" s="452" t="s">
        <v>226</v>
      </c>
      <c r="Z2686" s="454" t="s">
        <v>224</v>
      </c>
      <c r="AA2686" s="452" t="s">
        <v>226</v>
      </c>
      <c r="AB2686" s="452" t="s">
        <v>224</v>
      </c>
      <c r="AC2686" s="452" t="s">
        <v>226</v>
      </c>
      <c r="AD2686" s="452" t="s">
        <v>226</v>
      </c>
      <c r="AE2686" s="452" t="s">
        <v>226</v>
      </c>
      <c r="AF2686" s="453" t="s">
        <v>226</v>
      </c>
      <c r="AG2686" s="452" t="s">
        <v>226</v>
      </c>
      <c r="AH2686" s="452" t="s">
        <v>226</v>
      </c>
      <c r="AI2686" s="452" t="s">
        <v>226</v>
      </c>
      <c r="AJ2686" s="452" t="s">
        <v>226</v>
      </c>
      <c r="AK2686" s="452" t="s">
        <v>226</v>
      </c>
      <c r="AL2686" s="454" t="s">
        <v>226</v>
      </c>
      <c r="AM2686" s="452" t="s">
        <v>226</v>
      </c>
      <c r="AN2686" s="452" t="s">
        <v>225</v>
      </c>
      <c r="AO2686" s="452" t="s">
        <v>226</v>
      </c>
      <c r="AP2686" s="452" t="s">
        <v>225</v>
      </c>
      <c r="AQ2686" s="452" t="s">
        <v>225</v>
      </c>
      <c r="AR2686" s="453" t="s">
        <v>226</v>
      </c>
      <c r="AS2686" s="452" t="s">
        <v>226</v>
      </c>
      <c r="AT2686" s="452" t="s">
        <v>226</v>
      </c>
      <c r="AU2686" s="452" t="s">
        <v>225</v>
      </c>
      <c r="AV2686" s="452" t="s">
        <v>225</v>
      </c>
      <c r="AW2686" s="452" t="s">
        <v>225</v>
      </c>
      <c r="AX2686" s="454" t="s">
        <v>226</v>
      </c>
    </row>
    <row r="2687" spans="1:50" x14ac:dyDescent="0.3">
      <c r="A2687" s="450">
        <v>703858</v>
      </c>
      <c r="B2687" s="451" t="s">
        <v>691</v>
      </c>
      <c r="C2687" s="452" t="s">
        <v>224</v>
      </c>
      <c r="D2687" s="452" t="s">
        <v>224</v>
      </c>
      <c r="E2687" s="452" t="s">
        <v>224</v>
      </c>
      <c r="F2687" s="452" t="s">
        <v>224</v>
      </c>
      <c r="G2687" s="452" t="s">
        <v>226</v>
      </c>
      <c r="H2687" s="453" t="s">
        <v>224</v>
      </c>
      <c r="I2687" s="452" t="s">
        <v>226</v>
      </c>
      <c r="J2687" s="452" t="s">
        <v>226</v>
      </c>
      <c r="K2687" s="452" t="s">
        <v>226</v>
      </c>
      <c r="L2687" s="452" t="s">
        <v>226</v>
      </c>
      <c r="M2687" s="452" t="s">
        <v>226</v>
      </c>
      <c r="N2687" s="454" t="s">
        <v>224</v>
      </c>
      <c r="O2687" s="452" t="s">
        <v>226</v>
      </c>
      <c r="P2687" s="452" t="s">
        <v>226</v>
      </c>
      <c r="Q2687" s="452" t="s">
        <v>226</v>
      </c>
      <c r="R2687" s="452" t="s">
        <v>226</v>
      </c>
      <c r="S2687" s="452" t="s">
        <v>224</v>
      </c>
      <c r="T2687" s="453" t="s">
        <v>226</v>
      </c>
      <c r="U2687" s="452" t="s">
        <v>226</v>
      </c>
      <c r="V2687" s="452" t="s">
        <v>224</v>
      </c>
      <c r="W2687" s="452" t="s">
        <v>226</v>
      </c>
      <c r="X2687" s="452" t="s">
        <v>226</v>
      </c>
      <c r="Y2687" s="452" t="s">
        <v>226</v>
      </c>
      <c r="Z2687" s="454" t="s">
        <v>224</v>
      </c>
      <c r="AA2687" s="452" t="s">
        <v>226</v>
      </c>
      <c r="AB2687" s="452" t="s">
        <v>226</v>
      </c>
      <c r="AC2687" s="452" t="s">
        <v>226</v>
      </c>
      <c r="AD2687" s="452" t="s">
        <v>224</v>
      </c>
      <c r="AE2687" s="452" t="s">
        <v>226</v>
      </c>
      <c r="AF2687" s="453" t="s">
        <v>226</v>
      </c>
      <c r="AG2687" s="452" t="s">
        <v>226</v>
      </c>
      <c r="AH2687" s="452" t="s">
        <v>224</v>
      </c>
      <c r="AI2687" s="452" t="s">
        <v>224</v>
      </c>
      <c r="AJ2687" s="452" t="s">
        <v>226</v>
      </c>
      <c r="AK2687" s="452" t="s">
        <v>224</v>
      </c>
      <c r="AL2687" s="454" t="s">
        <v>226</v>
      </c>
      <c r="AM2687" s="452" t="s">
        <v>226</v>
      </c>
      <c r="AN2687" s="452" t="s">
        <v>225</v>
      </c>
      <c r="AO2687" s="452" t="s">
        <v>226</v>
      </c>
      <c r="AP2687" s="452" t="s">
        <v>226</v>
      </c>
      <c r="AQ2687" s="452" t="s">
        <v>226</v>
      </c>
      <c r="AR2687" s="453" t="s">
        <v>226</v>
      </c>
      <c r="AS2687" s="452" t="s">
        <v>226</v>
      </c>
      <c r="AT2687" s="452" t="s">
        <v>226</v>
      </c>
      <c r="AU2687" s="452" t="s">
        <v>226</v>
      </c>
      <c r="AV2687" s="452" t="s">
        <v>226</v>
      </c>
      <c r="AW2687" s="452" t="s">
        <v>226</v>
      </c>
      <c r="AX2687" s="454" t="s">
        <v>226</v>
      </c>
    </row>
    <row r="2688" spans="1:50" x14ac:dyDescent="0.3">
      <c r="A2688" s="450">
        <v>703903</v>
      </c>
      <c r="B2688" s="451" t="s">
        <v>691</v>
      </c>
      <c r="C2688" s="452" t="s">
        <v>224</v>
      </c>
      <c r="D2688" s="452" t="s">
        <v>224</v>
      </c>
      <c r="E2688" s="452" t="s">
        <v>224</v>
      </c>
      <c r="F2688" s="452" t="s">
        <v>226</v>
      </c>
      <c r="G2688" s="452" t="s">
        <v>224</v>
      </c>
      <c r="H2688" s="453" t="s">
        <v>226</v>
      </c>
      <c r="I2688" s="452" t="s">
        <v>226</v>
      </c>
      <c r="J2688" s="452" t="s">
        <v>226</v>
      </c>
      <c r="K2688" s="452" t="s">
        <v>226</v>
      </c>
      <c r="L2688" s="452" t="s">
        <v>224</v>
      </c>
      <c r="M2688" s="452" t="s">
        <v>226</v>
      </c>
      <c r="N2688" s="454" t="s">
        <v>226</v>
      </c>
      <c r="O2688" s="452" t="s">
        <v>224</v>
      </c>
      <c r="P2688" s="452" t="s">
        <v>226</v>
      </c>
      <c r="Q2688" s="452" t="s">
        <v>226</v>
      </c>
      <c r="R2688" s="452" t="s">
        <v>226</v>
      </c>
      <c r="S2688" s="452" t="s">
        <v>226</v>
      </c>
      <c r="T2688" s="453" t="s">
        <v>226</v>
      </c>
      <c r="U2688" s="452" t="s">
        <v>224</v>
      </c>
      <c r="V2688" s="452" t="s">
        <v>224</v>
      </c>
      <c r="W2688" s="452" t="s">
        <v>226</v>
      </c>
      <c r="X2688" s="452" t="s">
        <v>226</v>
      </c>
      <c r="Y2688" s="452" t="s">
        <v>226</v>
      </c>
      <c r="Z2688" s="454" t="s">
        <v>224</v>
      </c>
      <c r="AA2688" s="452" t="s">
        <v>226</v>
      </c>
      <c r="AB2688" s="452" t="s">
        <v>226</v>
      </c>
      <c r="AC2688" s="452" t="s">
        <v>224</v>
      </c>
      <c r="AD2688" s="452" t="s">
        <v>224</v>
      </c>
      <c r="AE2688" s="452" t="s">
        <v>226</v>
      </c>
      <c r="AF2688" s="453" t="s">
        <v>226</v>
      </c>
      <c r="AG2688" s="452" t="s">
        <v>226</v>
      </c>
      <c r="AH2688" s="452" t="s">
        <v>226</v>
      </c>
      <c r="AI2688" s="452" t="s">
        <v>226</v>
      </c>
      <c r="AJ2688" s="452" t="s">
        <v>226</v>
      </c>
      <c r="AK2688" s="452" t="s">
        <v>225</v>
      </c>
      <c r="AL2688" s="454" t="s">
        <v>226</v>
      </c>
      <c r="AM2688" s="452" t="s">
        <v>226</v>
      </c>
      <c r="AN2688" s="452" t="s">
        <v>226</v>
      </c>
      <c r="AO2688" s="452" t="s">
        <v>224</v>
      </c>
      <c r="AP2688" s="452" t="s">
        <v>224</v>
      </c>
      <c r="AQ2688" s="452" t="s">
        <v>226</v>
      </c>
      <c r="AR2688" s="453" t="s">
        <v>226</v>
      </c>
      <c r="AS2688" s="452" t="s">
        <v>226</v>
      </c>
      <c r="AT2688" s="452" t="s">
        <v>226</v>
      </c>
      <c r="AU2688" s="452" t="s">
        <v>224</v>
      </c>
      <c r="AV2688" s="452" t="s">
        <v>224</v>
      </c>
      <c r="AW2688" s="452" t="s">
        <v>224</v>
      </c>
      <c r="AX2688" s="454" t="s">
        <v>224</v>
      </c>
    </row>
    <row r="2689" spans="1:50" x14ac:dyDescent="0.3">
      <c r="A2689" s="450">
        <v>703926</v>
      </c>
      <c r="B2689" s="451" t="s">
        <v>691</v>
      </c>
      <c r="C2689" s="452" t="s">
        <v>224</v>
      </c>
      <c r="D2689" s="452" t="s">
        <v>224</v>
      </c>
      <c r="E2689" s="452" t="s">
        <v>226</v>
      </c>
      <c r="F2689" s="452" t="s">
        <v>226</v>
      </c>
      <c r="G2689" s="452" t="s">
        <v>226</v>
      </c>
      <c r="H2689" s="453" t="s">
        <v>226</v>
      </c>
      <c r="I2689" s="452" t="s">
        <v>226</v>
      </c>
      <c r="J2689" s="452" t="s">
        <v>226</v>
      </c>
      <c r="K2689" s="452" t="s">
        <v>226</v>
      </c>
      <c r="L2689" s="452" t="s">
        <v>226</v>
      </c>
      <c r="M2689" s="452" t="s">
        <v>224</v>
      </c>
      <c r="N2689" s="454" t="s">
        <v>226</v>
      </c>
      <c r="O2689" s="452" t="s">
        <v>226</v>
      </c>
      <c r="P2689" s="452" t="s">
        <v>224</v>
      </c>
      <c r="Q2689" s="452" t="s">
        <v>224</v>
      </c>
      <c r="R2689" s="452" t="s">
        <v>226</v>
      </c>
      <c r="S2689" s="452" t="s">
        <v>224</v>
      </c>
      <c r="T2689" s="453" t="s">
        <v>226</v>
      </c>
      <c r="U2689" s="452" t="s">
        <v>226</v>
      </c>
      <c r="V2689" s="452" t="s">
        <v>226</v>
      </c>
      <c r="W2689" s="452" t="s">
        <v>225</v>
      </c>
      <c r="X2689" s="452" t="s">
        <v>226</v>
      </c>
      <c r="Y2689" s="452" t="s">
        <v>226</v>
      </c>
      <c r="Z2689" s="454" t="s">
        <v>226</v>
      </c>
      <c r="AA2689" s="452" t="s">
        <v>226</v>
      </c>
      <c r="AB2689" s="452" t="s">
        <v>226</v>
      </c>
      <c r="AC2689" s="452" t="s">
        <v>226</v>
      </c>
      <c r="AD2689" s="452" t="s">
        <v>224</v>
      </c>
      <c r="AE2689" s="452" t="s">
        <v>226</v>
      </c>
      <c r="AF2689" s="453" t="s">
        <v>226</v>
      </c>
      <c r="AG2689" s="452" t="s">
        <v>226</v>
      </c>
      <c r="AH2689" s="452" t="s">
        <v>226</v>
      </c>
      <c r="AI2689" s="452" t="s">
        <v>226</v>
      </c>
      <c r="AJ2689" s="452" t="s">
        <v>224</v>
      </c>
      <c r="AK2689" s="452" t="s">
        <v>226</v>
      </c>
      <c r="AL2689" s="454" t="s">
        <v>226</v>
      </c>
      <c r="AM2689" s="452" t="s">
        <v>226</v>
      </c>
      <c r="AN2689" s="452" t="s">
        <v>226</v>
      </c>
      <c r="AO2689" s="452" t="s">
        <v>224</v>
      </c>
      <c r="AP2689" s="452" t="s">
        <v>226</v>
      </c>
      <c r="AQ2689" s="452" t="s">
        <v>226</v>
      </c>
      <c r="AR2689" s="453" t="s">
        <v>226</v>
      </c>
      <c r="AS2689" s="452" t="s">
        <v>226</v>
      </c>
      <c r="AT2689" s="452" t="s">
        <v>226</v>
      </c>
      <c r="AU2689" s="452" t="s">
        <v>226</v>
      </c>
      <c r="AV2689" s="452" t="s">
        <v>224</v>
      </c>
      <c r="AW2689" s="452" t="s">
        <v>226</v>
      </c>
      <c r="AX2689" s="454" t="s">
        <v>226</v>
      </c>
    </row>
    <row r="2690" spans="1:50" x14ac:dyDescent="0.3">
      <c r="A2690" s="450">
        <v>703946</v>
      </c>
      <c r="B2690" s="451" t="s">
        <v>691</v>
      </c>
      <c r="C2690" s="452" t="s">
        <v>224</v>
      </c>
      <c r="D2690" s="452" t="s">
        <v>226</v>
      </c>
      <c r="E2690" s="452" t="s">
        <v>224</v>
      </c>
      <c r="F2690" s="452" t="s">
        <v>226</v>
      </c>
      <c r="G2690" s="452" t="s">
        <v>224</v>
      </c>
      <c r="H2690" s="453" t="s">
        <v>224</v>
      </c>
      <c r="I2690" s="452" t="s">
        <v>226</v>
      </c>
      <c r="J2690" s="452" t="s">
        <v>226</v>
      </c>
      <c r="K2690" s="452" t="s">
        <v>226</v>
      </c>
      <c r="L2690" s="452" t="s">
        <v>226</v>
      </c>
      <c r="M2690" s="452" t="s">
        <v>226</v>
      </c>
      <c r="N2690" s="454" t="s">
        <v>226</v>
      </c>
      <c r="O2690" s="452" t="s">
        <v>226</v>
      </c>
      <c r="P2690" s="452" t="s">
        <v>226</v>
      </c>
      <c r="Q2690" s="452" t="s">
        <v>224</v>
      </c>
      <c r="R2690" s="452" t="s">
        <v>226</v>
      </c>
      <c r="S2690" s="452" t="s">
        <v>224</v>
      </c>
      <c r="T2690" s="453" t="s">
        <v>224</v>
      </c>
      <c r="U2690" s="452" t="s">
        <v>226</v>
      </c>
      <c r="V2690" s="452" t="s">
        <v>226</v>
      </c>
      <c r="W2690" s="452" t="s">
        <v>226</v>
      </c>
      <c r="X2690" s="452" t="s">
        <v>226</v>
      </c>
      <c r="Y2690" s="452" t="s">
        <v>226</v>
      </c>
      <c r="Z2690" s="454" t="s">
        <v>226</v>
      </c>
      <c r="AA2690" s="452" t="s">
        <v>226</v>
      </c>
      <c r="AB2690" s="452" t="s">
        <v>226</v>
      </c>
      <c r="AC2690" s="452" t="s">
        <v>226</v>
      </c>
      <c r="AD2690" s="452" t="s">
        <v>226</v>
      </c>
      <c r="AE2690" s="452" t="s">
        <v>226</v>
      </c>
      <c r="AF2690" s="453" t="s">
        <v>226</v>
      </c>
      <c r="AG2690" s="452" t="s">
        <v>226</v>
      </c>
      <c r="AH2690" s="452" t="s">
        <v>226</v>
      </c>
      <c r="AI2690" s="452" t="s">
        <v>225</v>
      </c>
      <c r="AJ2690" s="452" t="s">
        <v>226</v>
      </c>
      <c r="AK2690" s="452" t="s">
        <v>226</v>
      </c>
      <c r="AL2690" s="454" t="s">
        <v>226</v>
      </c>
      <c r="AM2690" s="452" t="s">
        <v>226</v>
      </c>
      <c r="AN2690" s="452" t="s">
        <v>225</v>
      </c>
      <c r="AO2690" s="452" t="s">
        <v>226</v>
      </c>
      <c r="AP2690" s="452" t="s">
        <v>225</v>
      </c>
      <c r="AQ2690" s="452" t="s">
        <v>225</v>
      </c>
      <c r="AR2690" s="453" t="s">
        <v>226</v>
      </c>
      <c r="AS2690" s="452" t="s">
        <v>226</v>
      </c>
      <c r="AT2690" s="452" t="s">
        <v>226</v>
      </c>
      <c r="AU2690" s="452" t="s">
        <v>225</v>
      </c>
      <c r="AV2690" s="452" t="s">
        <v>225</v>
      </c>
      <c r="AW2690" s="452" t="s">
        <v>225</v>
      </c>
      <c r="AX2690" s="454" t="s">
        <v>226</v>
      </c>
    </row>
    <row r="2691" spans="1:50" x14ac:dyDescent="0.3">
      <c r="A2691" s="450">
        <v>704112</v>
      </c>
      <c r="B2691" s="451" t="s">
        <v>691</v>
      </c>
      <c r="C2691" s="452" t="s">
        <v>224</v>
      </c>
      <c r="D2691" s="452" t="s">
        <v>226</v>
      </c>
      <c r="E2691" s="452" t="s">
        <v>224</v>
      </c>
      <c r="F2691" s="452" t="s">
        <v>224</v>
      </c>
      <c r="G2691" s="452" t="s">
        <v>224</v>
      </c>
      <c r="H2691" s="453" t="s">
        <v>224</v>
      </c>
      <c r="I2691" s="452" t="s">
        <v>226</v>
      </c>
      <c r="J2691" s="452" t="s">
        <v>226</v>
      </c>
      <c r="K2691" s="452" t="s">
        <v>226</v>
      </c>
      <c r="L2691" s="452" t="s">
        <v>226</v>
      </c>
      <c r="M2691" s="452" t="s">
        <v>226</v>
      </c>
      <c r="N2691" s="454" t="s">
        <v>224</v>
      </c>
      <c r="O2691" s="452" t="s">
        <v>226</v>
      </c>
      <c r="P2691" s="452" t="s">
        <v>226</v>
      </c>
      <c r="Q2691" s="452" t="s">
        <v>226</v>
      </c>
      <c r="R2691" s="452" t="s">
        <v>226</v>
      </c>
      <c r="S2691" s="452" t="s">
        <v>226</v>
      </c>
      <c r="T2691" s="453" t="s">
        <v>226</v>
      </c>
      <c r="U2691" s="452" t="s">
        <v>226</v>
      </c>
      <c r="V2691" s="452" t="s">
        <v>226</v>
      </c>
      <c r="W2691" s="452" t="s">
        <v>226</v>
      </c>
      <c r="X2691" s="452" t="s">
        <v>226</v>
      </c>
      <c r="Y2691" s="452" t="s">
        <v>226</v>
      </c>
      <c r="Z2691" s="454" t="s">
        <v>226</v>
      </c>
      <c r="AA2691" s="452" t="s">
        <v>226</v>
      </c>
      <c r="AB2691" s="452" t="s">
        <v>224</v>
      </c>
      <c r="AC2691" s="452" t="s">
        <v>226</v>
      </c>
      <c r="AD2691" s="452" t="s">
        <v>224</v>
      </c>
      <c r="AE2691" s="452" t="s">
        <v>226</v>
      </c>
      <c r="AF2691" s="453" t="s">
        <v>226</v>
      </c>
      <c r="AG2691" s="452" t="s">
        <v>226</v>
      </c>
      <c r="AH2691" s="452" t="s">
        <v>224</v>
      </c>
      <c r="AI2691" s="452" t="s">
        <v>226</v>
      </c>
      <c r="AJ2691" s="452" t="s">
        <v>226</v>
      </c>
      <c r="AK2691" s="452" t="s">
        <v>226</v>
      </c>
      <c r="AL2691" s="454" t="s">
        <v>226</v>
      </c>
      <c r="AM2691" s="452" t="s">
        <v>226</v>
      </c>
      <c r="AN2691" s="452" t="s">
        <v>226</v>
      </c>
      <c r="AO2691" s="452" t="s">
        <v>226</v>
      </c>
      <c r="AP2691" s="452" t="s">
        <v>226</v>
      </c>
      <c r="AQ2691" s="452" t="s">
        <v>224</v>
      </c>
      <c r="AR2691" s="453" t="s">
        <v>226</v>
      </c>
      <c r="AS2691" s="452" t="s">
        <v>226</v>
      </c>
      <c r="AT2691" s="452" t="s">
        <v>226</v>
      </c>
      <c r="AU2691" s="452" t="s">
        <v>226</v>
      </c>
      <c r="AV2691" s="452" t="s">
        <v>224</v>
      </c>
      <c r="AW2691" s="452" t="s">
        <v>226</v>
      </c>
      <c r="AX2691" s="454" t="s">
        <v>226</v>
      </c>
    </row>
    <row r="2692" spans="1:50" x14ac:dyDescent="0.3">
      <c r="A2692" s="450">
        <v>700293</v>
      </c>
      <c r="B2692" s="451" t="s">
        <v>691</v>
      </c>
      <c r="C2692" s="452" t="s">
        <v>224</v>
      </c>
      <c r="D2692" s="452" t="s">
        <v>224</v>
      </c>
      <c r="E2692" s="452" t="s">
        <v>226</v>
      </c>
      <c r="F2692" s="452" t="s">
        <v>225</v>
      </c>
      <c r="G2692" s="452" t="s">
        <v>226</v>
      </c>
      <c r="H2692" s="453" t="s">
        <v>225</v>
      </c>
      <c r="I2692" s="452" t="s">
        <v>224</v>
      </c>
      <c r="J2692" s="452" t="s">
        <v>224</v>
      </c>
      <c r="K2692" s="452" t="s">
        <v>226</v>
      </c>
      <c r="L2692" s="452" t="s">
        <v>224</v>
      </c>
      <c r="M2692" s="452" t="s">
        <v>226</v>
      </c>
      <c r="N2692" s="454" t="s">
        <v>226</v>
      </c>
      <c r="O2692" s="452" t="s">
        <v>224</v>
      </c>
      <c r="P2692" s="452" t="s">
        <v>224</v>
      </c>
      <c r="Q2692" s="452" t="s">
        <v>224</v>
      </c>
      <c r="R2692" s="452" t="s">
        <v>226</v>
      </c>
      <c r="S2692" s="452" t="s">
        <v>224</v>
      </c>
      <c r="T2692" s="453" t="s">
        <v>226</v>
      </c>
      <c r="U2692" s="452" t="s">
        <v>224</v>
      </c>
      <c r="V2692" s="452" t="s">
        <v>224</v>
      </c>
      <c r="W2692" s="452" t="s">
        <v>224</v>
      </c>
      <c r="X2692" s="452" t="s">
        <v>224</v>
      </c>
      <c r="Y2692" s="452" t="s">
        <v>226</v>
      </c>
      <c r="Z2692" s="454" t="s">
        <v>226</v>
      </c>
      <c r="AA2692" s="452" t="s">
        <v>224</v>
      </c>
      <c r="AB2692" s="452" t="s">
        <v>226</v>
      </c>
      <c r="AC2692" s="452" t="s">
        <v>224</v>
      </c>
      <c r="AD2692" s="452" t="s">
        <v>226</v>
      </c>
      <c r="AE2692" s="452" t="s">
        <v>226</v>
      </c>
      <c r="AF2692" s="453" t="s">
        <v>226</v>
      </c>
      <c r="AG2692" s="452" t="s">
        <v>224</v>
      </c>
      <c r="AH2692" s="452" t="s">
        <v>224</v>
      </c>
      <c r="AI2692" s="452" t="s">
        <v>226</v>
      </c>
      <c r="AJ2692" s="452" t="s">
        <v>224</v>
      </c>
      <c r="AK2692" s="452" t="s">
        <v>224</v>
      </c>
      <c r="AL2692" s="454" t="s">
        <v>226</v>
      </c>
      <c r="AM2692" s="452" t="s">
        <v>226</v>
      </c>
      <c r="AN2692" s="452" t="s">
        <v>226</v>
      </c>
      <c r="AO2692" s="452" t="s">
        <v>226</v>
      </c>
      <c r="AP2692" s="452" t="s">
        <v>226</v>
      </c>
      <c r="AQ2692" s="452" t="s">
        <v>226</v>
      </c>
      <c r="AR2692" s="453" t="s">
        <v>226</v>
      </c>
      <c r="AS2692" s="452" t="s">
        <v>225</v>
      </c>
      <c r="AT2692" s="452" t="s">
        <v>225</v>
      </c>
      <c r="AU2692" s="452" t="s">
        <v>225</v>
      </c>
      <c r="AV2692" s="452" t="s">
        <v>225</v>
      </c>
      <c r="AW2692" s="452" t="s">
        <v>225</v>
      </c>
      <c r="AX2692" s="454" t="s">
        <v>225</v>
      </c>
    </row>
    <row r="2693" spans="1:50" x14ac:dyDescent="0.3">
      <c r="A2693" s="450">
        <v>701248</v>
      </c>
      <c r="B2693" s="451" t="s">
        <v>691</v>
      </c>
      <c r="C2693" s="452" t="s">
        <v>224</v>
      </c>
      <c r="D2693" s="452" t="s">
        <v>224</v>
      </c>
      <c r="E2693" s="452" t="s">
        <v>224</v>
      </c>
      <c r="F2693" s="452" t="s">
        <v>224</v>
      </c>
      <c r="G2693" s="452" t="s">
        <v>224</v>
      </c>
      <c r="H2693" s="453" t="s">
        <v>224</v>
      </c>
      <c r="I2693" s="452" t="s">
        <v>226</v>
      </c>
      <c r="J2693" s="452" t="s">
        <v>225</v>
      </c>
      <c r="K2693" s="452" t="s">
        <v>226</v>
      </c>
      <c r="L2693" s="452" t="s">
        <v>226</v>
      </c>
      <c r="M2693" s="452" t="s">
        <v>226</v>
      </c>
      <c r="N2693" s="454" t="s">
        <v>226</v>
      </c>
      <c r="O2693" s="452" t="s">
        <v>224</v>
      </c>
      <c r="P2693" s="452" t="s">
        <v>226</v>
      </c>
      <c r="Q2693" s="452" t="s">
        <v>224</v>
      </c>
      <c r="R2693" s="452" t="s">
        <v>225</v>
      </c>
      <c r="S2693" s="452" t="s">
        <v>224</v>
      </c>
      <c r="T2693" s="453" t="s">
        <v>224</v>
      </c>
      <c r="U2693" s="452" t="s">
        <v>224</v>
      </c>
      <c r="V2693" s="452" t="s">
        <v>224</v>
      </c>
      <c r="W2693" s="452" t="s">
        <v>224</v>
      </c>
      <c r="X2693" s="452" t="s">
        <v>225</v>
      </c>
      <c r="Y2693" s="452" t="s">
        <v>225</v>
      </c>
      <c r="Z2693" s="454" t="s">
        <v>224</v>
      </c>
      <c r="AA2693" s="452" t="s">
        <v>224</v>
      </c>
      <c r="AB2693" s="452" t="s">
        <v>224</v>
      </c>
      <c r="AC2693" s="452" t="s">
        <v>226</v>
      </c>
      <c r="AD2693" s="452" t="s">
        <v>226</v>
      </c>
      <c r="AE2693" s="452" t="s">
        <v>224</v>
      </c>
      <c r="AF2693" s="453" t="s">
        <v>224</v>
      </c>
      <c r="AG2693" s="452" t="s">
        <v>226</v>
      </c>
      <c r="AH2693" s="452" t="s">
        <v>226</v>
      </c>
      <c r="AI2693" s="452" t="s">
        <v>226</v>
      </c>
      <c r="AJ2693" s="452" t="s">
        <v>224</v>
      </c>
      <c r="AK2693" s="452" t="s">
        <v>226</v>
      </c>
      <c r="AL2693" s="454" t="s">
        <v>224</v>
      </c>
      <c r="AM2693" s="452" t="s">
        <v>226</v>
      </c>
      <c r="AN2693" s="452" t="s">
        <v>226</v>
      </c>
      <c r="AO2693" s="452" t="s">
        <v>226</v>
      </c>
      <c r="AP2693" s="452" t="s">
        <v>225</v>
      </c>
      <c r="AQ2693" s="452" t="s">
        <v>226</v>
      </c>
      <c r="AR2693" s="453" t="s">
        <v>226</v>
      </c>
      <c r="AS2693" s="452" t="s">
        <v>225</v>
      </c>
      <c r="AT2693" s="452" t="s">
        <v>225</v>
      </c>
      <c r="AU2693" s="452" t="s">
        <v>225</v>
      </c>
      <c r="AV2693" s="452" t="s">
        <v>225</v>
      </c>
      <c r="AW2693" s="452" t="s">
        <v>225</v>
      </c>
      <c r="AX2693" s="454" t="s">
        <v>225</v>
      </c>
    </row>
    <row r="2694" spans="1:50" x14ac:dyDescent="0.3">
      <c r="A2694" s="450">
        <v>702707</v>
      </c>
      <c r="B2694" s="451" t="s">
        <v>691</v>
      </c>
      <c r="C2694" s="452" t="s">
        <v>224</v>
      </c>
      <c r="D2694" s="452" t="s">
        <v>226</v>
      </c>
      <c r="E2694" s="452" t="s">
        <v>226</v>
      </c>
      <c r="F2694" s="452" t="s">
        <v>224</v>
      </c>
      <c r="G2694" s="452" t="s">
        <v>224</v>
      </c>
      <c r="H2694" s="453" t="s">
        <v>226</v>
      </c>
      <c r="I2694" s="452" t="s">
        <v>224</v>
      </c>
      <c r="J2694" s="452" t="s">
        <v>224</v>
      </c>
      <c r="K2694" s="452" t="s">
        <v>224</v>
      </c>
      <c r="L2694" s="452" t="s">
        <v>224</v>
      </c>
      <c r="M2694" s="452" t="s">
        <v>226</v>
      </c>
      <c r="N2694" s="454" t="s">
        <v>224</v>
      </c>
      <c r="O2694" s="452" t="s">
        <v>226</v>
      </c>
      <c r="P2694" s="452" t="s">
        <v>224</v>
      </c>
      <c r="Q2694" s="452" t="s">
        <v>224</v>
      </c>
      <c r="R2694" s="452" t="s">
        <v>224</v>
      </c>
      <c r="S2694" s="452" t="s">
        <v>224</v>
      </c>
      <c r="T2694" s="453" t="s">
        <v>225</v>
      </c>
      <c r="U2694" s="452" t="s">
        <v>224</v>
      </c>
      <c r="V2694" s="452" t="s">
        <v>224</v>
      </c>
      <c r="W2694" s="452" t="s">
        <v>224</v>
      </c>
      <c r="X2694" s="452" t="s">
        <v>224</v>
      </c>
      <c r="Y2694" s="452" t="s">
        <v>224</v>
      </c>
      <c r="Z2694" s="454" t="s">
        <v>224</v>
      </c>
      <c r="AA2694" s="452" t="s">
        <v>226</v>
      </c>
      <c r="AB2694" s="452" t="s">
        <v>226</v>
      </c>
      <c r="AC2694" s="452" t="s">
        <v>224</v>
      </c>
      <c r="AD2694" s="452" t="s">
        <v>224</v>
      </c>
      <c r="AE2694" s="452" t="s">
        <v>224</v>
      </c>
      <c r="AF2694" s="453" t="s">
        <v>224</v>
      </c>
      <c r="AG2694" s="452" t="s">
        <v>226</v>
      </c>
      <c r="AH2694" s="452" t="s">
        <v>226</v>
      </c>
      <c r="AI2694" s="452" t="s">
        <v>224</v>
      </c>
      <c r="AJ2694" s="452" t="s">
        <v>226</v>
      </c>
      <c r="AK2694" s="452" t="s">
        <v>226</v>
      </c>
      <c r="AL2694" s="454" t="s">
        <v>226</v>
      </c>
      <c r="AM2694" s="452" t="s">
        <v>226</v>
      </c>
      <c r="AN2694" s="452" t="s">
        <v>225</v>
      </c>
      <c r="AO2694" s="452" t="s">
        <v>226</v>
      </c>
      <c r="AP2694" s="452" t="s">
        <v>226</v>
      </c>
      <c r="AQ2694" s="452" t="s">
        <v>226</v>
      </c>
      <c r="AR2694" s="453" t="s">
        <v>226</v>
      </c>
      <c r="AS2694" s="452" t="s">
        <v>225</v>
      </c>
      <c r="AT2694" s="452" t="s">
        <v>225</v>
      </c>
      <c r="AU2694" s="452" t="s">
        <v>225</v>
      </c>
      <c r="AV2694" s="452" t="s">
        <v>225</v>
      </c>
      <c r="AW2694" s="452" t="s">
        <v>225</v>
      </c>
      <c r="AX2694" s="454" t="s">
        <v>225</v>
      </c>
    </row>
    <row r="2695" spans="1:50" x14ac:dyDescent="0.3">
      <c r="A2695" s="450">
        <v>703340</v>
      </c>
      <c r="B2695" s="451" t="s">
        <v>691</v>
      </c>
      <c r="C2695" s="452" t="s">
        <v>224</v>
      </c>
      <c r="D2695" s="452" t="s">
        <v>224</v>
      </c>
      <c r="E2695" s="452" t="s">
        <v>226</v>
      </c>
      <c r="F2695" s="452" t="s">
        <v>226</v>
      </c>
      <c r="G2695" s="452" t="s">
        <v>224</v>
      </c>
      <c r="H2695" s="453" t="s">
        <v>226</v>
      </c>
      <c r="I2695" s="452" t="s">
        <v>226</v>
      </c>
      <c r="J2695" s="452" t="s">
        <v>224</v>
      </c>
      <c r="K2695" s="452" t="s">
        <v>224</v>
      </c>
      <c r="L2695" s="452" t="s">
        <v>224</v>
      </c>
      <c r="M2695" s="452" t="s">
        <v>226</v>
      </c>
      <c r="N2695" s="454" t="s">
        <v>224</v>
      </c>
      <c r="O2695" s="452" t="s">
        <v>226</v>
      </c>
      <c r="P2695" s="452" t="s">
        <v>226</v>
      </c>
      <c r="Q2695" s="452" t="s">
        <v>226</v>
      </c>
      <c r="R2695" s="452" t="s">
        <v>226</v>
      </c>
      <c r="S2695" s="452" t="s">
        <v>226</v>
      </c>
      <c r="T2695" s="453" t="s">
        <v>224</v>
      </c>
      <c r="U2695" s="452" t="s">
        <v>226</v>
      </c>
      <c r="V2695" s="452" t="s">
        <v>226</v>
      </c>
      <c r="W2695" s="452" t="s">
        <v>224</v>
      </c>
      <c r="X2695" s="452" t="s">
        <v>226</v>
      </c>
      <c r="Y2695" s="452" t="s">
        <v>224</v>
      </c>
      <c r="Z2695" s="454" t="s">
        <v>226</v>
      </c>
      <c r="AA2695" s="452" t="s">
        <v>226</v>
      </c>
      <c r="AB2695" s="452" t="s">
        <v>226</v>
      </c>
      <c r="AC2695" s="452" t="s">
        <v>225</v>
      </c>
      <c r="AD2695" s="452" t="s">
        <v>226</v>
      </c>
      <c r="AE2695" s="452" t="s">
        <v>226</v>
      </c>
      <c r="AF2695" s="453" t="s">
        <v>226</v>
      </c>
      <c r="AG2695" s="452" t="s">
        <v>226</v>
      </c>
      <c r="AH2695" s="452" t="s">
        <v>226</v>
      </c>
      <c r="AI2695" s="452" t="s">
        <v>226</v>
      </c>
      <c r="AJ2695" s="452" t="s">
        <v>224</v>
      </c>
      <c r="AK2695" s="452" t="s">
        <v>226</v>
      </c>
      <c r="AL2695" s="454" t="s">
        <v>226</v>
      </c>
      <c r="AM2695" s="452" t="s">
        <v>226</v>
      </c>
      <c r="AN2695" s="452" t="s">
        <v>226</v>
      </c>
      <c r="AO2695" s="452" t="s">
        <v>226</v>
      </c>
      <c r="AP2695" s="452" t="s">
        <v>226</v>
      </c>
      <c r="AQ2695" s="452" t="s">
        <v>225</v>
      </c>
      <c r="AR2695" s="453" t="s">
        <v>225</v>
      </c>
      <c r="AS2695" s="452" t="s">
        <v>225</v>
      </c>
      <c r="AT2695" s="452" t="s">
        <v>225</v>
      </c>
      <c r="AU2695" s="452" t="s">
        <v>225</v>
      </c>
      <c r="AV2695" s="452" t="s">
        <v>225</v>
      </c>
      <c r="AW2695" s="452" t="s">
        <v>225</v>
      </c>
      <c r="AX2695" s="454" t="s">
        <v>225</v>
      </c>
    </row>
    <row r="2696" spans="1:50" x14ac:dyDescent="0.3">
      <c r="A2696" s="450">
        <v>704620</v>
      </c>
      <c r="B2696" s="451" t="s">
        <v>691</v>
      </c>
      <c r="C2696" s="452" t="s">
        <v>224</v>
      </c>
      <c r="D2696" s="452" t="s">
        <v>226</v>
      </c>
      <c r="E2696" s="452" t="s">
        <v>224</v>
      </c>
      <c r="F2696" s="452" t="s">
        <v>226</v>
      </c>
      <c r="G2696" s="452" t="s">
        <v>224</v>
      </c>
      <c r="H2696" s="453" t="s">
        <v>224</v>
      </c>
      <c r="I2696" s="452" t="s">
        <v>226</v>
      </c>
      <c r="J2696" s="452" t="s">
        <v>224</v>
      </c>
      <c r="K2696" s="452" t="s">
        <v>226</v>
      </c>
      <c r="L2696" s="452" t="s">
        <v>224</v>
      </c>
      <c r="M2696" s="452" t="s">
        <v>226</v>
      </c>
      <c r="N2696" s="454" t="s">
        <v>224</v>
      </c>
      <c r="O2696" s="452" t="s">
        <v>224</v>
      </c>
      <c r="P2696" s="452" t="s">
        <v>224</v>
      </c>
      <c r="Q2696" s="452" t="s">
        <v>224</v>
      </c>
      <c r="R2696" s="452" t="s">
        <v>226</v>
      </c>
      <c r="S2696" s="452" t="s">
        <v>224</v>
      </c>
      <c r="T2696" s="453" t="s">
        <v>224</v>
      </c>
      <c r="U2696" s="452" t="s">
        <v>224</v>
      </c>
      <c r="V2696" s="452" t="s">
        <v>226</v>
      </c>
      <c r="W2696" s="452" t="s">
        <v>225</v>
      </c>
      <c r="X2696" s="452" t="s">
        <v>224</v>
      </c>
      <c r="Y2696" s="452" t="s">
        <v>226</v>
      </c>
      <c r="Z2696" s="454" t="s">
        <v>224</v>
      </c>
      <c r="AA2696" s="452" t="s">
        <v>226</v>
      </c>
      <c r="AB2696" s="452" t="s">
        <v>224</v>
      </c>
      <c r="AC2696" s="452" t="s">
        <v>226</v>
      </c>
      <c r="AD2696" s="452" t="s">
        <v>226</v>
      </c>
      <c r="AE2696" s="452" t="s">
        <v>226</v>
      </c>
      <c r="AF2696" s="453" t="s">
        <v>226</v>
      </c>
      <c r="AG2696" s="452" t="s">
        <v>226</v>
      </c>
      <c r="AH2696" s="452" t="s">
        <v>226</v>
      </c>
      <c r="AI2696" s="452" t="s">
        <v>226</v>
      </c>
      <c r="AJ2696" s="452" t="s">
        <v>226</v>
      </c>
      <c r="AK2696" s="452" t="s">
        <v>226</v>
      </c>
      <c r="AL2696" s="454" t="s">
        <v>226</v>
      </c>
      <c r="AM2696" s="452" t="s">
        <v>226</v>
      </c>
      <c r="AN2696" s="452" t="s">
        <v>226</v>
      </c>
      <c r="AO2696" s="452" t="s">
        <v>226</v>
      </c>
      <c r="AP2696" s="452" t="s">
        <v>226</v>
      </c>
      <c r="AQ2696" s="452" t="s">
        <v>226</v>
      </c>
      <c r="AR2696" s="453" t="s">
        <v>226</v>
      </c>
      <c r="AS2696" s="452" t="s">
        <v>225</v>
      </c>
      <c r="AT2696" s="452" t="s">
        <v>225</v>
      </c>
      <c r="AU2696" s="452" t="s">
        <v>225</v>
      </c>
      <c r="AV2696" s="452" t="s">
        <v>225</v>
      </c>
      <c r="AW2696" s="452" t="s">
        <v>225</v>
      </c>
      <c r="AX2696" s="454" t="s">
        <v>225</v>
      </c>
    </row>
    <row r="2697" spans="1:50" x14ac:dyDescent="0.3">
      <c r="A2697" s="450">
        <v>705367</v>
      </c>
      <c r="B2697" s="451" t="s">
        <v>691</v>
      </c>
      <c r="C2697" s="452" t="s">
        <v>224</v>
      </c>
      <c r="D2697" s="452" t="s">
        <v>224</v>
      </c>
      <c r="E2697" s="452" t="s">
        <v>224</v>
      </c>
      <c r="F2697" s="452" t="s">
        <v>224</v>
      </c>
      <c r="G2697" s="452" t="s">
        <v>224</v>
      </c>
      <c r="H2697" s="453" t="s">
        <v>226</v>
      </c>
      <c r="I2697" s="452" t="s">
        <v>224</v>
      </c>
      <c r="J2697" s="452" t="s">
        <v>226</v>
      </c>
      <c r="K2697" s="452" t="s">
        <v>224</v>
      </c>
      <c r="L2697" s="452" t="s">
        <v>224</v>
      </c>
      <c r="M2697" s="452" t="s">
        <v>224</v>
      </c>
      <c r="N2697" s="454" t="s">
        <v>224</v>
      </c>
      <c r="O2697" s="452" t="s">
        <v>226</v>
      </c>
      <c r="P2697" s="452" t="s">
        <v>226</v>
      </c>
      <c r="Q2697" s="452" t="s">
        <v>226</v>
      </c>
      <c r="R2697" s="452" t="s">
        <v>224</v>
      </c>
      <c r="S2697" s="452" t="s">
        <v>226</v>
      </c>
      <c r="T2697" s="453" t="s">
        <v>224</v>
      </c>
      <c r="U2697" s="452" t="s">
        <v>226</v>
      </c>
      <c r="V2697" s="452" t="s">
        <v>226</v>
      </c>
      <c r="W2697" s="452" t="s">
        <v>226</v>
      </c>
      <c r="X2697" s="452" t="s">
        <v>226</v>
      </c>
      <c r="Y2697" s="452" t="s">
        <v>226</v>
      </c>
      <c r="Z2697" s="454" t="s">
        <v>224</v>
      </c>
      <c r="AA2697" s="452" t="s">
        <v>226</v>
      </c>
      <c r="AB2697" s="452" t="s">
        <v>226</v>
      </c>
      <c r="AC2697" s="452" t="s">
        <v>226</v>
      </c>
      <c r="AD2697" s="452" t="s">
        <v>226</v>
      </c>
      <c r="AE2697" s="452" t="s">
        <v>226</v>
      </c>
      <c r="AF2697" s="453" t="s">
        <v>226</v>
      </c>
      <c r="AG2697" s="452" t="s">
        <v>226</v>
      </c>
      <c r="AH2697" s="452" t="s">
        <v>226</v>
      </c>
      <c r="AI2697" s="452" t="s">
        <v>226</v>
      </c>
      <c r="AJ2697" s="452" t="s">
        <v>226</v>
      </c>
      <c r="AK2697" s="452" t="s">
        <v>226</v>
      </c>
      <c r="AL2697" s="454" t="s">
        <v>226</v>
      </c>
      <c r="AM2697" s="452" t="s">
        <v>226</v>
      </c>
      <c r="AN2697" s="452" t="s">
        <v>226</v>
      </c>
      <c r="AO2697" s="452" t="s">
        <v>226</v>
      </c>
      <c r="AP2697" s="452" t="s">
        <v>226</v>
      </c>
      <c r="AQ2697" s="452" t="s">
        <v>226</v>
      </c>
      <c r="AR2697" s="453" t="s">
        <v>226</v>
      </c>
      <c r="AS2697" s="452" t="s">
        <v>225</v>
      </c>
      <c r="AT2697" s="452" t="s">
        <v>225</v>
      </c>
      <c r="AU2697" s="452" t="s">
        <v>225</v>
      </c>
      <c r="AV2697" s="452" t="s">
        <v>225</v>
      </c>
      <c r="AW2697" s="452" t="s">
        <v>225</v>
      </c>
      <c r="AX2697" s="454" t="s">
        <v>225</v>
      </c>
    </row>
    <row r="2698" spans="1:50" x14ac:dyDescent="0.3">
      <c r="A2698" s="450">
        <v>706074</v>
      </c>
      <c r="B2698" s="451" t="s">
        <v>691</v>
      </c>
      <c r="C2698" s="452" t="s">
        <v>224</v>
      </c>
      <c r="D2698" s="452" t="s">
        <v>226</v>
      </c>
      <c r="E2698" s="452" t="s">
        <v>226</v>
      </c>
      <c r="F2698" s="452" t="s">
        <v>226</v>
      </c>
      <c r="G2698" s="452" t="s">
        <v>226</v>
      </c>
      <c r="H2698" s="453" t="s">
        <v>226</v>
      </c>
      <c r="I2698" s="452" t="s">
        <v>226</v>
      </c>
      <c r="J2698" s="452" t="s">
        <v>224</v>
      </c>
      <c r="K2698" s="452" t="s">
        <v>226</v>
      </c>
      <c r="L2698" s="452" t="s">
        <v>224</v>
      </c>
      <c r="M2698" s="452" t="s">
        <v>226</v>
      </c>
      <c r="N2698" s="454" t="s">
        <v>226</v>
      </c>
      <c r="O2698" s="452" t="s">
        <v>224</v>
      </c>
      <c r="P2698" s="452" t="s">
        <v>226</v>
      </c>
      <c r="Q2698" s="452" t="s">
        <v>226</v>
      </c>
      <c r="R2698" s="452" t="s">
        <v>224</v>
      </c>
      <c r="S2698" s="452" t="s">
        <v>226</v>
      </c>
      <c r="T2698" s="453" t="s">
        <v>226</v>
      </c>
      <c r="U2698" s="452" t="s">
        <v>226</v>
      </c>
      <c r="V2698" s="452" t="s">
        <v>226</v>
      </c>
      <c r="W2698" s="452" t="s">
        <v>226</v>
      </c>
      <c r="X2698" s="452" t="s">
        <v>226</v>
      </c>
      <c r="Y2698" s="452" t="s">
        <v>226</v>
      </c>
      <c r="Z2698" s="454" t="s">
        <v>226</v>
      </c>
      <c r="AA2698" s="452" t="s">
        <v>226</v>
      </c>
      <c r="AB2698" s="452" t="s">
        <v>226</v>
      </c>
      <c r="AC2698" s="452" t="s">
        <v>226</v>
      </c>
      <c r="AD2698" s="452" t="s">
        <v>226</v>
      </c>
      <c r="AE2698" s="452" t="s">
        <v>226</v>
      </c>
      <c r="AF2698" s="453" t="s">
        <v>226</v>
      </c>
      <c r="AG2698" s="452" t="s">
        <v>226</v>
      </c>
      <c r="AH2698" s="452" t="s">
        <v>226</v>
      </c>
      <c r="AI2698" s="452" t="s">
        <v>224</v>
      </c>
      <c r="AJ2698" s="452" t="s">
        <v>226</v>
      </c>
      <c r="AK2698" s="452" t="s">
        <v>226</v>
      </c>
      <c r="AL2698" s="454" t="s">
        <v>226</v>
      </c>
      <c r="AM2698" s="452" t="s">
        <v>226</v>
      </c>
      <c r="AN2698" s="452" t="s">
        <v>226</v>
      </c>
      <c r="AO2698" s="452" t="s">
        <v>226</v>
      </c>
      <c r="AP2698" s="452" t="s">
        <v>226</v>
      </c>
      <c r="AQ2698" s="452" t="s">
        <v>226</v>
      </c>
      <c r="AR2698" s="453" t="s">
        <v>226</v>
      </c>
      <c r="AS2698" s="452" t="s">
        <v>225</v>
      </c>
      <c r="AT2698" s="452" t="s">
        <v>225</v>
      </c>
      <c r="AU2698" s="452" t="s">
        <v>225</v>
      </c>
      <c r="AV2698" s="452" t="s">
        <v>225</v>
      </c>
      <c r="AW2698" s="452" t="s">
        <v>225</v>
      </c>
      <c r="AX2698" s="454" t="s">
        <v>225</v>
      </c>
    </row>
    <row r="2699" spans="1:50" x14ac:dyDescent="0.3">
      <c r="A2699" s="450">
        <v>704483</v>
      </c>
      <c r="B2699" s="451" t="s">
        <v>691</v>
      </c>
      <c r="C2699" s="452" t="s">
        <v>224</v>
      </c>
      <c r="D2699" s="452" t="s">
        <v>224</v>
      </c>
      <c r="E2699" s="452" t="s">
        <v>224</v>
      </c>
      <c r="F2699" s="452" t="s">
        <v>224</v>
      </c>
      <c r="G2699" s="452" t="s">
        <v>224</v>
      </c>
      <c r="H2699" s="453" t="s">
        <v>224</v>
      </c>
      <c r="I2699" s="452" t="s">
        <v>224</v>
      </c>
      <c r="J2699" s="452" t="s">
        <v>224</v>
      </c>
      <c r="K2699" s="452" t="s">
        <v>224</v>
      </c>
      <c r="L2699" s="452" t="s">
        <v>224</v>
      </c>
      <c r="M2699" s="452" t="s">
        <v>224</v>
      </c>
      <c r="N2699" s="454" t="s">
        <v>226</v>
      </c>
      <c r="O2699" s="452" t="s">
        <v>224</v>
      </c>
      <c r="P2699" s="452" t="s">
        <v>224</v>
      </c>
      <c r="Q2699" s="452" t="s">
        <v>224</v>
      </c>
      <c r="R2699" s="452" t="s">
        <v>226</v>
      </c>
      <c r="S2699" s="452" t="s">
        <v>226</v>
      </c>
      <c r="T2699" s="453" t="s">
        <v>226</v>
      </c>
      <c r="U2699" s="452" t="s">
        <v>226</v>
      </c>
      <c r="V2699" s="452" t="s">
        <v>226</v>
      </c>
      <c r="W2699" s="452" t="s">
        <v>226</v>
      </c>
      <c r="X2699" s="452" t="s">
        <v>226</v>
      </c>
      <c r="Y2699" s="452" t="s">
        <v>226</v>
      </c>
      <c r="Z2699" s="454" t="s">
        <v>226</v>
      </c>
      <c r="AA2699" s="452" t="s">
        <v>226</v>
      </c>
      <c r="AB2699" s="452" t="s">
        <v>226</v>
      </c>
      <c r="AC2699" s="452" t="s">
        <v>226</v>
      </c>
      <c r="AD2699" s="452" t="s">
        <v>226</v>
      </c>
      <c r="AE2699" s="452" t="s">
        <v>226</v>
      </c>
      <c r="AF2699" s="453" t="s">
        <v>226</v>
      </c>
      <c r="AG2699" s="452" t="s">
        <v>226</v>
      </c>
      <c r="AH2699" s="452" t="s">
        <v>226</v>
      </c>
      <c r="AI2699" s="452" t="s">
        <v>226</v>
      </c>
      <c r="AJ2699" s="452" t="s">
        <v>226</v>
      </c>
      <c r="AK2699" s="452" t="s">
        <v>226</v>
      </c>
      <c r="AL2699" s="454" t="s">
        <v>226</v>
      </c>
      <c r="AM2699" s="452" t="s">
        <v>226</v>
      </c>
      <c r="AN2699" s="452" t="s">
        <v>226</v>
      </c>
      <c r="AO2699" s="452" t="s">
        <v>226</v>
      </c>
      <c r="AP2699" s="452" t="s">
        <v>226</v>
      </c>
      <c r="AQ2699" s="452" t="s">
        <v>226</v>
      </c>
      <c r="AR2699" s="453" t="s">
        <v>226</v>
      </c>
      <c r="AS2699" s="452" t="s">
        <v>225</v>
      </c>
      <c r="AT2699" s="452" t="s">
        <v>225</v>
      </c>
      <c r="AU2699" s="452" t="s">
        <v>225</v>
      </c>
      <c r="AV2699" s="452" t="s">
        <v>225</v>
      </c>
      <c r="AW2699" s="452" t="s">
        <v>225</v>
      </c>
      <c r="AX2699" s="454" t="s">
        <v>225</v>
      </c>
    </row>
    <row r="2700" spans="1:50" x14ac:dyDescent="0.3">
      <c r="A2700" s="450">
        <v>700504</v>
      </c>
      <c r="B2700" s="451" t="s">
        <v>691</v>
      </c>
      <c r="C2700" s="452" t="s">
        <v>224</v>
      </c>
      <c r="D2700" s="452" t="s">
        <v>224</v>
      </c>
      <c r="E2700" s="452" t="s">
        <v>224</v>
      </c>
      <c r="F2700" s="452" t="s">
        <v>224</v>
      </c>
      <c r="G2700" s="452" t="s">
        <v>224</v>
      </c>
      <c r="H2700" s="453" t="s">
        <v>224</v>
      </c>
      <c r="I2700" s="452" t="s">
        <v>226</v>
      </c>
      <c r="J2700" s="452" t="s">
        <v>224</v>
      </c>
      <c r="K2700" s="452" t="s">
        <v>226</v>
      </c>
      <c r="L2700" s="452" t="s">
        <v>224</v>
      </c>
      <c r="M2700" s="452" t="s">
        <v>224</v>
      </c>
      <c r="N2700" s="454" t="s">
        <v>226</v>
      </c>
      <c r="O2700" s="452" t="s">
        <v>226</v>
      </c>
      <c r="P2700" s="452" t="s">
        <v>224</v>
      </c>
      <c r="Q2700" s="452" t="s">
        <v>226</v>
      </c>
      <c r="R2700" s="452" t="s">
        <v>226</v>
      </c>
      <c r="S2700" s="452" t="s">
        <v>226</v>
      </c>
      <c r="T2700" s="453" t="s">
        <v>226</v>
      </c>
      <c r="U2700" s="452" t="s">
        <v>226</v>
      </c>
      <c r="V2700" s="452" t="s">
        <v>224</v>
      </c>
      <c r="W2700" s="452" t="s">
        <v>226</v>
      </c>
      <c r="X2700" s="452" t="s">
        <v>224</v>
      </c>
      <c r="Y2700" s="452" t="s">
        <v>224</v>
      </c>
      <c r="Z2700" s="454" t="s">
        <v>226</v>
      </c>
      <c r="AA2700" s="452" t="s">
        <v>226</v>
      </c>
      <c r="AB2700" s="452" t="s">
        <v>226</v>
      </c>
      <c r="AC2700" s="452" t="s">
        <v>226</v>
      </c>
      <c r="AD2700" s="452" t="s">
        <v>224</v>
      </c>
      <c r="AE2700" s="452" t="s">
        <v>226</v>
      </c>
      <c r="AF2700" s="453" t="s">
        <v>226</v>
      </c>
      <c r="AG2700" s="452" t="s">
        <v>226</v>
      </c>
      <c r="AH2700" s="452" t="s">
        <v>226</v>
      </c>
      <c r="AI2700" s="452" t="s">
        <v>226</v>
      </c>
      <c r="AJ2700" s="452" t="s">
        <v>224</v>
      </c>
      <c r="AK2700" s="452" t="s">
        <v>224</v>
      </c>
      <c r="AL2700" s="454" t="s">
        <v>226</v>
      </c>
      <c r="AM2700" s="452" t="s">
        <v>226</v>
      </c>
      <c r="AN2700" s="452" t="s">
        <v>224</v>
      </c>
      <c r="AO2700" s="452" t="s">
        <v>226</v>
      </c>
      <c r="AP2700" s="452" t="s">
        <v>226</v>
      </c>
      <c r="AQ2700" s="452" t="s">
        <v>226</v>
      </c>
      <c r="AR2700" s="453" t="s">
        <v>226</v>
      </c>
      <c r="AS2700" s="452" t="s">
        <v>225</v>
      </c>
      <c r="AT2700" s="452" t="s">
        <v>224</v>
      </c>
      <c r="AU2700" s="452" t="s">
        <v>226</v>
      </c>
      <c r="AV2700" s="452" t="s">
        <v>226</v>
      </c>
      <c r="AW2700" s="452" t="s">
        <v>224</v>
      </c>
      <c r="AX2700" s="454" t="s">
        <v>226</v>
      </c>
    </row>
    <row r="2701" spans="1:50" x14ac:dyDescent="0.3">
      <c r="A2701" s="450">
        <v>703301</v>
      </c>
      <c r="B2701" s="451" t="s">
        <v>691</v>
      </c>
      <c r="C2701" s="452" t="s">
        <v>224</v>
      </c>
      <c r="D2701" s="452" t="s">
        <v>224</v>
      </c>
      <c r="E2701" s="452" t="s">
        <v>226</v>
      </c>
      <c r="F2701" s="452" t="s">
        <v>224</v>
      </c>
      <c r="G2701" s="452" t="s">
        <v>226</v>
      </c>
      <c r="H2701" s="453" t="s">
        <v>226</v>
      </c>
      <c r="I2701" s="452" t="s">
        <v>226</v>
      </c>
      <c r="J2701" s="452" t="s">
        <v>224</v>
      </c>
      <c r="K2701" s="452" t="s">
        <v>224</v>
      </c>
      <c r="L2701" s="452" t="s">
        <v>226</v>
      </c>
      <c r="M2701" s="452" t="s">
        <v>226</v>
      </c>
      <c r="N2701" s="454" t="s">
        <v>224</v>
      </c>
      <c r="O2701" s="452" t="s">
        <v>224</v>
      </c>
      <c r="P2701" s="452" t="s">
        <v>224</v>
      </c>
      <c r="Q2701" s="452" t="s">
        <v>226</v>
      </c>
      <c r="R2701" s="452" t="s">
        <v>224</v>
      </c>
      <c r="S2701" s="452" t="s">
        <v>226</v>
      </c>
      <c r="T2701" s="453" t="s">
        <v>226</v>
      </c>
      <c r="U2701" s="452" t="s">
        <v>226</v>
      </c>
      <c r="V2701" s="452" t="s">
        <v>224</v>
      </c>
      <c r="W2701" s="452" t="s">
        <v>224</v>
      </c>
      <c r="X2701" s="452" t="s">
        <v>224</v>
      </c>
      <c r="Y2701" s="452" t="s">
        <v>226</v>
      </c>
      <c r="Z2701" s="454" t="s">
        <v>226</v>
      </c>
      <c r="AA2701" s="452" t="s">
        <v>226</v>
      </c>
      <c r="AB2701" s="452" t="s">
        <v>226</v>
      </c>
      <c r="AC2701" s="452" t="s">
        <v>226</v>
      </c>
      <c r="AD2701" s="452" t="s">
        <v>224</v>
      </c>
      <c r="AE2701" s="452" t="s">
        <v>226</v>
      </c>
      <c r="AF2701" s="453" t="s">
        <v>224</v>
      </c>
      <c r="AG2701" s="452" t="s">
        <v>226</v>
      </c>
      <c r="AH2701" s="452" t="s">
        <v>226</v>
      </c>
      <c r="AI2701" s="452" t="s">
        <v>226</v>
      </c>
      <c r="AJ2701" s="452" t="s">
        <v>226</v>
      </c>
      <c r="AK2701" s="452" t="s">
        <v>226</v>
      </c>
      <c r="AL2701" s="454" t="s">
        <v>226</v>
      </c>
      <c r="AM2701" s="452" t="s">
        <v>225</v>
      </c>
      <c r="AN2701" s="452" t="s">
        <v>226</v>
      </c>
      <c r="AO2701" s="452" t="s">
        <v>225</v>
      </c>
      <c r="AP2701" s="452" t="s">
        <v>225</v>
      </c>
      <c r="AQ2701" s="452" t="s">
        <v>225</v>
      </c>
      <c r="AR2701" s="453" t="s">
        <v>226</v>
      </c>
      <c r="AS2701" s="452" t="s">
        <v>225</v>
      </c>
      <c r="AT2701" s="452" t="s">
        <v>225</v>
      </c>
      <c r="AU2701" s="452" t="s">
        <v>225</v>
      </c>
      <c r="AV2701" s="452" t="s">
        <v>225</v>
      </c>
      <c r="AW2701" s="452" t="s">
        <v>225</v>
      </c>
      <c r="AX2701" s="454" t="s">
        <v>225</v>
      </c>
    </row>
    <row r="2702" spans="1:50" x14ac:dyDescent="0.3">
      <c r="A2702" s="450">
        <v>701406</v>
      </c>
      <c r="B2702" s="451" t="s">
        <v>292</v>
      </c>
      <c r="C2702" s="452" t="s">
        <v>224</v>
      </c>
      <c r="D2702" s="452" t="s">
        <v>224</v>
      </c>
      <c r="E2702" s="452" t="s">
        <v>224</v>
      </c>
      <c r="F2702" s="452" t="s">
        <v>224</v>
      </c>
      <c r="G2702" s="452" t="s">
        <v>224</v>
      </c>
      <c r="H2702" s="453" t="s">
        <v>226</v>
      </c>
      <c r="I2702" s="452" t="s">
        <v>226</v>
      </c>
      <c r="J2702" s="452" t="s">
        <v>224</v>
      </c>
      <c r="K2702" s="452" t="s">
        <v>226</v>
      </c>
      <c r="L2702" s="452" t="s">
        <v>224</v>
      </c>
      <c r="M2702" s="452" t="s">
        <v>226</v>
      </c>
      <c r="N2702" s="454" t="s">
        <v>224</v>
      </c>
      <c r="O2702" s="452" t="s">
        <v>224</v>
      </c>
      <c r="P2702" s="452" t="s">
        <v>224</v>
      </c>
      <c r="Q2702" s="452" t="s">
        <v>226</v>
      </c>
      <c r="R2702" s="452" t="s">
        <v>226</v>
      </c>
      <c r="S2702" s="452" t="s">
        <v>224</v>
      </c>
      <c r="T2702" s="453" t="s">
        <v>226</v>
      </c>
      <c r="U2702" s="452" t="s">
        <v>224</v>
      </c>
      <c r="V2702" s="452" t="s">
        <v>224</v>
      </c>
      <c r="W2702" s="452" t="s">
        <v>224</v>
      </c>
      <c r="X2702" s="452" t="s">
        <v>224</v>
      </c>
      <c r="Y2702" s="452" t="s">
        <v>224</v>
      </c>
      <c r="Z2702" s="454" t="s">
        <v>224</v>
      </c>
      <c r="AA2702" s="452" t="s">
        <v>226</v>
      </c>
      <c r="AB2702" s="452" t="s">
        <v>226</v>
      </c>
      <c r="AC2702" s="452" t="s">
        <v>226</v>
      </c>
      <c r="AD2702" s="452" t="s">
        <v>224</v>
      </c>
      <c r="AE2702" s="452" t="s">
        <v>226</v>
      </c>
      <c r="AF2702" s="453" t="s">
        <v>226</v>
      </c>
      <c r="AG2702" s="452" t="s">
        <v>226</v>
      </c>
      <c r="AH2702" s="452" t="s">
        <v>224</v>
      </c>
      <c r="AI2702" s="452" t="s">
        <v>226</v>
      </c>
      <c r="AJ2702" s="452" t="s">
        <v>226</v>
      </c>
      <c r="AK2702" s="452" t="s">
        <v>224</v>
      </c>
      <c r="AL2702" s="454" t="s">
        <v>226</v>
      </c>
      <c r="AM2702" s="452" t="s">
        <v>225</v>
      </c>
      <c r="AN2702" s="452" t="s">
        <v>225</v>
      </c>
      <c r="AO2702" s="452" t="s">
        <v>225</v>
      </c>
      <c r="AP2702" s="452" t="s">
        <v>225</v>
      </c>
      <c r="AQ2702" s="452" t="s">
        <v>225</v>
      </c>
      <c r="AR2702" s="453" t="s">
        <v>225</v>
      </c>
      <c r="AS2702" s="452" t="s">
        <v>293</v>
      </c>
      <c r="AT2702" s="452" t="s">
        <v>293</v>
      </c>
      <c r="AU2702" s="452" t="s">
        <v>293</v>
      </c>
      <c r="AV2702" s="452" t="s">
        <v>293</v>
      </c>
      <c r="AW2702" s="452" t="s">
        <v>293</v>
      </c>
      <c r="AX2702" s="454" t="s">
        <v>293</v>
      </c>
    </row>
    <row r="2703" spans="1:50" x14ac:dyDescent="0.3">
      <c r="A2703" s="450">
        <v>702565</v>
      </c>
      <c r="B2703" s="451" t="s">
        <v>292</v>
      </c>
      <c r="C2703" s="452" t="s">
        <v>224</v>
      </c>
      <c r="D2703" s="452" t="s">
        <v>224</v>
      </c>
      <c r="E2703" s="452" t="s">
        <v>224</v>
      </c>
      <c r="F2703" s="452" t="s">
        <v>224</v>
      </c>
      <c r="G2703" s="452" t="s">
        <v>224</v>
      </c>
      <c r="H2703" s="453" t="s">
        <v>226</v>
      </c>
      <c r="I2703" s="452" t="s">
        <v>226</v>
      </c>
      <c r="J2703" s="452" t="s">
        <v>224</v>
      </c>
      <c r="K2703" s="452" t="s">
        <v>224</v>
      </c>
      <c r="L2703" s="452" t="s">
        <v>226</v>
      </c>
      <c r="M2703" s="452" t="s">
        <v>224</v>
      </c>
      <c r="N2703" s="454" t="s">
        <v>226</v>
      </c>
      <c r="O2703" s="452" t="s">
        <v>224</v>
      </c>
      <c r="P2703" s="452" t="s">
        <v>226</v>
      </c>
      <c r="Q2703" s="452" t="s">
        <v>224</v>
      </c>
      <c r="R2703" s="452" t="s">
        <v>226</v>
      </c>
      <c r="S2703" s="452" t="s">
        <v>224</v>
      </c>
      <c r="T2703" s="453" t="s">
        <v>224</v>
      </c>
      <c r="U2703" s="452" t="s">
        <v>226</v>
      </c>
      <c r="V2703" s="452" t="s">
        <v>224</v>
      </c>
      <c r="W2703" s="452" t="s">
        <v>224</v>
      </c>
      <c r="X2703" s="452" t="s">
        <v>226</v>
      </c>
      <c r="Y2703" s="452" t="s">
        <v>224</v>
      </c>
      <c r="Z2703" s="454" t="s">
        <v>224</v>
      </c>
      <c r="AA2703" s="452" t="s">
        <v>226</v>
      </c>
      <c r="AB2703" s="452" t="s">
        <v>224</v>
      </c>
      <c r="AC2703" s="452" t="s">
        <v>226</v>
      </c>
      <c r="AD2703" s="452" t="s">
        <v>224</v>
      </c>
      <c r="AE2703" s="452" t="s">
        <v>226</v>
      </c>
      <c r="AF2703" s="453" t="s">
        <v>226</v>
      </c>
      <c r="AG2703" s="452" t="s">
        <v>226</v>
      </c>
      <c r="AH2703" s="452" t="s">
        <v>226</v>
      </c>
      <c r="AI2703" s="452" t="s">
        <v>226</v>
      </c>
      <c r="AJ2703" s="452" t="s">
        <v>224</v>
      </c>
      <c r="AK2703" s="452" t="s">
        <v>226</v>
      </c>
      <c r="AL2703" s="454" t="s">
        <v>226</v>
      </c>
      <c r="AM2703" s="452" t="s">
        <v>225</v>
      </c>
      <c r="AN2703" s="452" t="s">
        <v>225</v>
      </c>
      <c r="AO2703" s="452" t="s">
        <v>225</v>
      </c>
      <c r="AP2703" s="452" t="s">
        <v>225</v>
      </c>
      <c r="AQ2703" s="452" t="s">
        <v>225</v>
      </c>
      <c r="AR2703" s="453" t="s">
        <v>225</v>
      </c>
      <c r="AS2703" s="452" t="s">
        <v>293</v>
      </c>
      <c r="AT2703" s="452" t="s">
        <v>293</v>
      </c>
      <c r="AU2703" s="452" t="s">
        <v>293</v>
      </c>
      <c r="AV2703" s="452" t="s">
        <v>293</v>
      </c>
      <c r="AW2703" s="452" t="s">
        <v>293</v>
      </c>
      <c r="AX2703" s="454" t="s">
        <v>293</v>
      </c>
    </row>
    <row r="2704" spans="1:50" x14ac:dyDescent="0.3">
      <c r="A2704" s="450">
        <v>703049</v>
      </c>
      <c r="B2704" s="451" t="s">
        <v>292</v>
      </c>
      <c r="C2704" s="452" t="s">
        <v>224</v>
      </c>
      <c r="D2704" s="452" t="s">
        <v>224</v>
      </c>
      <c r="E2704" s="452" t="s">
        <v>224</v>
      </c>
      <c r="F2704" s="452" t="s">
        <v>224</v>
      </c>
      <c r="G2704" s="452" t="s">
        <v>224</v>
      </c>
      <c r="H2704" s="453" t="s">
        <v>226</v>
      </c>
      <c r="I2704" s="452" t="s">
        <v>224</v>
      </c>
      <c r="J2704" s="452" t="s">
        <v>224</v>
      </c>
      <c r="K2704" s="452" t="s">
        <v>224</v>
      </c>
      <c r="L2704" s="452" t="s">
        <v>224</v>
      </c>
      <c r="M2704" s="452" t="s">
        <v>226</v>
      </c>
      <c r="N2704" s="454" t="s">
        <v>224</v>
      </c>
      <c r="O2704" s="452" t="s">
        <v>224</v>
      </c>
      <c r="P2704" s="452" t="s">
        <v>224</v>
      </c>
      <c r="Q2704" s="452" t="s">
        <v>226</v>
      </c>
      <c r="R2704" s="452" t="s">
        <v>226</v>
      </c>
      <c r="S2704" s="452" t="s">
        <v>224</v>
      </c>
      <c r="T2704" s="453" t="s">
        <v>226</v>
      </c>
      <c r="U2704" s="452" t="s">
        <v>224</v>
      </c>
      <c r="V2704" s="452" t="s">
        <v>226</v>
      </c>
      <c r="W2704" s="452" t="s">
        <v>224</v>
      </c>
      <c r="X2704" s="452" t="s">
        <v>224</v>
      </c>
      <c r="Y2704" s="452" t="s">
        <v>226</v>
      </c>
      <c r="Z2704" s="454" t="s">
        <v>226</v>
      </c>
      <c r="AA2704" s="452" t="s">
        <v>226</v>
      </c>
      <c r="AB2704" s="452" t="s">
        <v>224</v>
      </c>
      <c r="AC2704" s="452" t="s">
        <v>226</v>
      </c>
      <c r="AD2704" s="452" t="s">
        <v>224</v>
      </c>
      <c r="AE2704" s="452" t="s">
        <v>224</v>
      </c>
      <c r="AF2704" s="453" t="s">
        <v>224</v>
      </c>
      <c r="AG2704" s="452" t="s">
        <v>224</v>
      </c>
      <c r="AH2704" s="452" t="s">
        <v>226</v>
      </c>
      <c r="AI2704" s="452" t="s">
        <v>226</v>
      </c>
      <c r="AJ2704" s="452" t="s">
        <v>224</v>
      </c>
      <c r="AK2704" s="452" t="s">
        <v>226</v>
      </c>
      <c r="AL2704" s="454" t="s">
        <v>226</v>
      </c>
      <c r="AM2704" s="452" t="s">
        <v>225</v>
      </c>
      <c r="AN2704" s="452" t="s">
        <v>225</v>
      </c>
      <c r="AO2704" s="452" t="s">
        <v>225</v>
      </c>
      <c r="AP2704" s="452" t="s">
        <v>225</v>
      </c>
      <c r="AQ2704" s="452" t="s">
        <v>225</v>
      </c>
      <c r="AR2704" s="453" t="s">
        <v>225</v>
      </c>
      <c r="AS2704" s="452" t="s">
        <v>293</v>
      </c>
      <c r="AT2704" s="452" t="s">
        <v>293</v>
      </c>
      <c r="AU2704" s="452" t="s">
        <v>293</v>
      </c>
      <c r="AV2704" s="452" t="s">
        <v>293</v>
      </c>
      <c r="AW2704" s="452" t="s">
        <v>293</v>
      </c>
      <c r="AX2704" s="454" t="s">
        <v>293</v>
      </c>
    </row>
    <row r="2705" spans="1:50" x14ac:dyDescent="0.3">
      <c r="A2705" s="450">
        <v>703573</v>
      </c>
      <c r="B2705" s="451" t="s">
        <v>292</v>
      </c>
      <c r="C2705" s="452" t="s">
        <v>224</v>
      </c>
      <c r="D2705" s="452" t="s">
        <v>224</v>
      </c>
      <c r="E2705" s="452" t="s">
        <v>226</v>
      </c>
      <c r="F2705" s="452" t="s">
        <v>226</v>
      </c>
      <c r="G2705" s="452" t="s">
        <v>224</v>
      </c>
      <c r="H2705" s="453" t="s">
        <v>226</v>
      </c>
      <c r="I2705" s="452" t="s">
        <v>226</v>
      </c>
      <c r="J2705" s="452" t="s">
        <v>224</v>
      </c>
      <c r="K2705" s="452" t="s">
        <v>224</v>
      </c>
      <c r="L2705" s="452" t="s">
        <v>226</v>
      </c>
      <c r="M2705" s="452" t="s">
        <v>226</v>
      </c>
      <c r="N2705" s="454" t="s">
        <v>224</v>
      </c>
      <c r="O2705" s="452" t="s">
        <v>224</v>
      </c>
      <c r="P2705" s="452" t="s">
        <v>224</v>
      </c>
      <c r="Q2705" s="452" t="s">
        <v>224</v>
      </c>
      <c r="R2705" s="452" t="s">
        <v>226</v>
      </c>
      <c r="S2705" s="452" t="s">
        <v>224</v>
      </c>
      <c r="T2705" s="453" t="s">
        <v>224</v>
      </c>
      <c r="U2705" s="452" t="s">
        <v>226</v>
      </c>
      <c r="V2705" s="452" t="s">
        <v>226</v>
      </c>
      <c r="W2705" s="452" t="s">
        <v>224</v>
      </c>
      <c r="X2705" s="452" t="s">
        <v>226</v>
      </c>
      <c r="Y2705" s="452" t="s">
        <v>226</v>
      </c>
      <c r="Z2705" s="454" t="s">
        <v>226</v>
      </c>
      <c r="AA2705" s="452" t="s">
        <v>224</v>
      </c>
      <c r="AB2705" s="452" t="s">
        <v>226</v>
      </c>
      <c r="AC2705" s="452" t="s">
        <v>226</v>
      </c>
      <c r="AD2705" s="452" t="s">
        <v>224</v>
      </c>
      <c r="AE2705" s="452" t="s">
        <v>226</v>
      </c>
      <c r="AF2705" s="453" t="s">
        <v>226</v>
      </c>
      <c r="AG2705" s="452" t="s">
        <v>226</v>
      </c>
      <c r="AH2705" s="452" t="s">
        <v>226</v>
      </c>
      <c r="AI2705" s="452" t="s">
        <v>224</v>
      </c>
      <c r="AJ2705" s="452" t="s">
        <v>224</v>
      </c>
      <c r="AK2705" s="452" t="s">
        <v>224</v>
      </c>
      <c r="AL2705" s="454" t="s">
        <v>226</v>
      </c>
      <c r="AM2705" s="452" t="s">
        <v>225</v>
      </c>
      <c r="AN2705" s="452" t="s">
        <v>225</v>
      </c>
      <c r="AO2705" s="452" t="s">
        <v>225</v>
      </c>
      <c r="AP2705" s="452" t="s">
        <v>225</v>
      </c>
      <c r="AQ2705" s="452" t="s">
        <v>225</v>
      </c>
      <c r="AR2705" s="453" t="s">
        <v>225</v>
      </c>
      <c r="AS2705" s="452" t="s">
        <v>293</v>
      </c>
      <c r="AT2705" s="452" t="s">
        <v>293</v>
      </c>
      <c r="AU2705" s="452" t="s">
        <v>293</v>
      </c>
      <c r="AV2705" s="452" t="s">
        <v>293</v>
      </c>
      <c r="AW2705" s="452" t="s">
        <v>293</v>
      </c>
      <c r="AX2705" s="454" t="s">
        <v>293</v>
      </c>
    </row>
    <row r="2706" spans="1:50" x14ac:dyDescent="0.3">
      <c r="A2706" s="450">
        <v>703840</v>
      </c>
      <c r="B2706" s="451" t="s">
        <v>292</v>
      </c>
      <c r="C2706" s="452" t="s">
        <v>224</v>
      </c>
      <c r="D2706" s="452" t="s">
        <v>224</v>
      </c>
      <c r="E2706" s="452" t="s">
        <v>226</v>
      </c>
      <c r="F2706" s="452" t="s">
        <v>226</v>
      </c>
      <c r="G2706" s="452" t="s">
        <v>226</v>
      </c>
      <c r="H2706" s="453" t="s">
        <v>226</v>
      </c>
      <c r="I2706" s="452" t="s">
        <v>226</v>
      </c>
      <c r="J2706" s="452" t="s">
        <v>226</v>
      </c>
      <c r="K2706" s="452" t="s">
        <v>224</v>
      </c>
      <c r="L2706" s="452" t="s">
        <v>226</v>
      </c>
      <c r="M2706" s="452" t="s">
        <v>224</v>
      </c>
      <c r="N2706" s="454" t="s">
        <v>226</v>
      </c>
      <c r="O2706" s="452" t="s">
        <v>224</v>
      </c>
      <c r="P2706" s="452" t="s">
        <v>226</v>
      </c>
      <c r="Q2706" s="452" t="s">
        <v>226</v>
      </c>
      <c r="R2706" s="452" t="s">
        <v>226</v>
      </c>
      <c r="S2706" s="452" t="s">
        <v>226</v>
      </c>
      <c r="T2706" s="453" t="s">
        <v>226</v>
      </c>
      <c r="U2706" s="452" t="s">
        <v>226</v>
      </c>
      <c r="V2706" s="452" t="s">
        <v>224</v>
      </c>
      <c r="W2706" s="452" t="s">
        <v>224</v>
      </c>
      <c r="X2706" s="452" t="s">
        <v>226</v>
      </c>
      <c r="Y2706" s="452" t="s">
        <v>226</v>
      </c>
      <c r="Z2706" s="454" t="s">
        <v>226</v>
      </c>
      <c r="AA2706" s="452" t="s">
        <v>226</v>
      </c>
      <c r="AB2706" s="452" t="s">
        <v>226</v>
      </c>
      <c r="AC2706" s="452" t="s">
        <v>224</v>
      </c>
      <c r="AD2706" s="452" t="s">
        <v>224</v>
      </c>
      <c r="AE2706" s="452" t="s">
        <v>226</v>
      </c>
      <c r="AF2706" s="453" t="s">
        <v>226</v>
      </c>
      <c r="AG2706" s="452" t="s">
        <v>226</v>
      </c>
      <c r="AH2706" s="452" t="s">
        <v>224</v>
      </c>
      <c r="AI2706" s="452" t="s">
        <v>226</v>
      </c>
      <c r="AJ2706" s="452" t="s">
        <v>224</v>
      </c>
      <c r="AK2706" s="452" t="s">
        <v>224</v>
      </c>
      <c r="AL2706" s="454" t="s">
        <v>225</v>
      </c>
      <c r="AM2706" s="452" t="s">
        <v>225</v>
      </c>
      <c r="AN2706" s="452" t="s">
        <v>225</v>
      </c>
      <c r="AO2706" s="452" t="s">
        <v>225</v>
      </c>
      <c r="AP2706" s="452" t="s">
        <v>225</v>
      </c>
      <c r="AQ2706" s="452" t="s">
        <v>225</v>
      </c>
      <c r="AR2706" s="453" t="s">
        <v>225</v>
      </c>
      <c r="AS2706" s="452" t="s">
        <v>293</v>
      </c>
      <c r="AT2706" s="452" t="s">
        <v>293</v>
      </c>
      <c r="AU2706" s="452" t="s">
        <v>293</v>
      </c>
      <c r="AV2706" s="452" t="s">
        <v>293</v>
      </c>
      <c r="AW2706" s="452" t="s">
        <v>293</v>
      </c>
      <c r="AX2706" s="454" t="s">
        <v>293</v>
      </c>
    </row>
    <row r="2707" spans="1:50" x14ac:dyDescent="0.3">
      <c r="A2707" s="450">
        <v>705269</v>
      </c>
      <c r="B2707" s="451" t="s">
        <v>292</v>
      </c>
      <c r="C2707" s="452" t="s">
        <v>224</v>
      </c>
      <c r="D2707" s="452" t="s">
        <v>226</v>
      </c>
      <c r="E2707" s="452" t="s">
        <v>224</v>
      </c>
      <c r="F2707" s="452" t="s">
        <v>226</v>
      </c>
      <c r="G2707" s="452" t="s">
        <v>226</v>
      </c>
      <c r="H2707" s="453" t="s">
        <v>224</v>
      </c>
      <c r="I2707" s="452" t="s">
        <v>224</v>
      </c>
      <c r="J2707" s="452" t="s">
        <v>224</v>
      </c>
      <c r="K2707" s="452" t="s">
        <v>226</v>
      </c>
      <c r="L2707" s="452" t="s">
        <v>224</v>
      </c>
      <c r="M2707" s="452" t="s">
        <v>226</v>
      </c>
      <c r="N2707" s="454" t="s">
        <v>224</v>
      </c>
      <c r="O2707" s="452" t="s">
        <v>224</v>
      </c>
      <c r="P2707" s="452" t="s">
        <v>226</v>
      </c>
      <c r="Q2707" s="452" t="s">
        <v>226</v>
      </c>
      <c r="R2707" s="452" t="s">
        <v>226</v>
      </c>
      <c r="S2707" s="452" t="s">
        <v>224</v>
      </c>
      <c r="T2707" s="453" t="s">
        <v>226</v>
      </c>
      <c r="U2707" s="452" t="s">
        <v>224</v>
      </c>
      <c r="V2707" s="452" t="s">
        <v>226</v>
      </c>
      <c r="W2707" s="452" t="s">
        <v>226</v>
      </c>
      <c r="X2707" s="452" t="s">
        <v>226</v>
      </c>
      <c r="Y2707" s="452" t="s">
        <v>224</v>
      </c>
      <c r="Z2707" s="454" t="s">
        <v>224</v>
      </c>
      <c r="AA2707" s="452" t="s">
        <v>226</v>
      </c>
      <c r="AB2707" s="452" t="s">
        <v>226</v>
      </c>
      <c r="AC2707" s="452" t="s">
        <v>226</v>
      </c>
      <c r="AD2707" s="452" t="s">
        <v>226</v>
      </c>
      <c r="AE2707" s="452" t="s">
        <v>226</v>
      </c>
      <c r="AF2707" s="453" t="s">
        <v>226</v>
      </c>
      <c r="AG2707" s="452" t="s">
        <v>226</v>
      </c>
      <c r="AH2707" s="452" t="s">
        <v>226</v>
      </c>
      <c r="AI2707" s="452" t="s">
        <v>226</v>
      </c>
      <c r="AJ2707" s="452" t="s">
        <v>226</v>
      </c>
      <c r="AK2707" s="452" t="s">
        <v>226</v>
      </c>
      <c r="AL2707" s="454" t="s">
        <v>226</v>
      </c>
      <c r="AM2707" s="452" t="s">
        <v>225</v>
      </c>
      <c r="AN2707" s="452" t="s">
        <v>225</v>
      </c>
      <c r="AO2707" s="452" t="s">
        <v>225</v>
      </c>
      <c r="AP2707" s="452" t="s">
        <v>225</v>
      </c>
      <c r="AQ2707" s="452" t="s">
        <v>225</v>
      </c>
      <c r="AR2707" s="453" t="s">
        <v>225</v>
      </c>
      <c r="AS2707" s="452" t="s">
        <v>293</v>
      </c>
      <c r="AT2707" s="452" t="s">
        <v>293</v>
      </c>
      <c r="AU2707" s="452" t="s">
        <v>293</v>
      </c>
      <c r="AV2707" s="452" t="s">
        <v>293</v>
      </c>
      <c r="AW2707" s="452" t="s">
        <v>293</v>
      </c>
      <c r="AX2707" s="454" t="s">
        <v>293</v>
      </c>
    </row>
    <row r="2708" spans="1:50" x14ac:dyDescent="0.3">
      <c r="A2708" s="450">
        <v>705540</v>
      </c>
      <c r="B2708" s="451" t="s">
        <v>292</v>
      </c>
      <c r="C2708" s="452" t="s">
        <v>224</v>
      </c>
      <c r="D2708" s="452" t="s">
        <v>224</v>
      </c>
      <c r="E2708" s="452" t="s">
        <v>226</v>
      </c>
      <c r="F2708" s="452" t="s">
        <v>226</v>
      </c>
      <c r="G2708" s="452" t="s">
        <v>226</v>
      </c>
      <c r="H2708" s="453" t="s">
        <v>226</v>
      </c>
      <c r="I2708" s="452" t="s">
        <v>226</v>
      </c>
      <c r="J2708" s="452" t="s">
        <v>226</v>
      </c>
      <c r="K2708" s="452" t="s">
        <v>226</v>
      </c>
      <c r="L2708" s="452" t="s">
        <v>226</v>
      </c>
      <c r="M2708" s="452" t="s">
        <v>224</v>
      </c>
      <c r="N2708" s="454" t="s">
        <v>226</v>
      </c>
      <c r="O2708" s="452" t="s">
        <v>226</v>
      </c>
      <c r="P2708" s="452" t="s">
        <v>226</v>
      </c>
      <c r="Q2708" s="452" t="s">
        <v>226</v>
      </c>
      <c r="R2708" s="452" t="s">
        <v>226</v>
      </c>
      <c r="S2708" s="452" t="s">
        <v>224</v>
      </c>
      <c r="T2708" s="453" t="s">
        <v>226</v>
      </c>
      <c r="U2708" s="452" t="s">
        <v>226</v>
      </c>
      <c r="V2708" s="452" t="s">
        <v>226</v>
      </c>
      <c r="W2708" s="452" t="s">
        <v>225</v>
      </c>
      <c r="X2708" s="452" t="s">
        <v>226</v>
      </c>
      <c r="Y2708" s="452" t="s">
        <v>226</v>
      </c>
      <c r="Z2708" s="454" t="s">
        <v>226</v>
      </c>
      <c r="AA2708" s="452" t="s">
        <v>226</v>
      </c>
      <c r="AB2708" s="452" t="s">
        <v>226</v>
      </c>
      <c r="AC2708" s="452" t="s">
        <v>226</v>
      </c>
      <c r="AD2708" s="452" t="s">
        <v>224</v>
      </c>
      <c r="AE2708" s="452" t="s">
        <v>226</v>
      </c>
      <c r="AF2708" s="453" t="s">
        <v>226</v>
      </c>
      <c r="AG2708" s="452" t="s">
        <v>225</v>
      </c>
      <c r="AH2708" s="452" t="s">
        <v>225</v>
      </c>
      <c r="AI2708" s="452" t="s">
        <v>226</v>
      </c>
      <c r="AJ2708" s="452" t="s">
        <v>224</v>
      </c>
      <c r="AK2708" s="452" t="s">
        <v>224</v>
      </c>
      <c r="AL2708" s="454" t="s">
        <v>226</v>
      </c>
      <c r="AM2708" s="452" t="s">
        <v>225</v>
      </c>
      <c r="AN2708" s="452" t="s">
        <v>225</v>
      </c>
      <c r="AO2708" s="452" t="s">
        <v>225</v>
      </c>
      <c r="AP2708" s="452" t="s">
        <v>225</v>
      </c>
      <c r="AQ2708" s="452" t="s">
        <v>225</v>
      </c>
      <c r="AR2708" s="453" t="s">
        <v>225</v>
      </c>
      <c r="AS2708" s="452" t="s">
        <v>293</v>
      </c>
      <c r="AT2708" s="452" t="s">
        <v>293</v>
      </c>
      <c r="AU2708" s="452" t="s">
        <v>293</v>
      </c>
      <c r="AV2708" s="452" t="s">
        <v>293</v>
      </c>
      <c r="AW2708" s="452" t="s">
        <v>293</v>
      </c>
      <c r="AX2708" s="454" t="s">
        <v>293</v>
      </c>
    </row>
    <row r="2709" spans="1:50" x14ac:dyDescent="0.3">
      <c r="A2709" s="450">
        <v>705564</v>
      </c>
      <c r="B2709" s="451" t="s">
        <v>292</v>
      </c>
      <c r="C2709" s="452" t="s">
        <v>224</v>
      </c>
      <c r="D2709" s="452" t="s">
        <v>226</v>
      </c>
      <c r="E2709" s="452" t="s">
        <v>226</v>
      </c>
      <c r="F2709" s="452" t="s">
        <v>226</v>
      </c>
      <c r="G2709" s="452" t="s">
        <v>226</v>
      </c>
      <c r="H2709" s="453" t="s">
        <v>226</v>
      </c>
      <c r="I2709" s="452" t="s">
        <v>226</v>
      </c>
      <c r="J2709" s="452" t="s">
        <v>226</v>
      </c>
      <c r="K2709" s="452" t="s">
        <v>224</v>
      </c>
      <c r="L2709" s="452" t="s">
        <v>224</v>
      </c>
      <c r="M2709" s="452" t="s">
        <v>224</v>
      </c>
      <c r="N2709" s="454" t="s">
        <v>226</v>
      </c>
      <c r="O2709" s="452" t="s">
        <v>226</v>
      </c>
      <c r="P2709" s="452" t="s">
        <v>226</v>
      </c>
      <c r="Q2709" s="452" t="s">
        <v>226</v>
      </c>
      <c r="R2709" s="452" t="s">
        <v>226</v>
      </c>
      <c r="S2709" s="452" t="s">
        <v>226</v>
      </c>
      <c r="T2709" s="453" t="s">
        <v>226</v>
      </c>
      <c r="U2709" s="452" t="s">
        <v>226</v>
      </c>
      <c r="V2709" s="452" t="s">
        <v>226</v>
      </c>
      <c r="W2709" s="452" t="s">
        <v>226</v>
      </c>
      <c r="X2709" s="452" t="s">
        <v>226</v>
      </c>
      <c r="Y2709" s="452" t="s">
        <v>226</v>
      </c>
      <c r="Z2709" s="454" t="s">
        <v>226</v>
      </c>
      <c r="AA2709" s="452" t="s">
        <v>226</v>
      </c>
      <c r="AB2709" s="452" t="s">
        <v>226</v>
      </c>
      <c r="AC2709" s="452" t="s">
        <v>226</v>
      </c>
      <c r="AD2709" s="452" t="s">
        <v>226</v>
      </c>
      <c r="AE2709" s="452" t="s">
        <v>226</v>
      </c>
      <c r="AF2709" s="453" t="s">
        <v>226</v>
      </c>
      <c r="AG2709" s="452" t="s">
        <v>226</v>
      </c>
      <c r="AH2709" s="452" t="s">
        <v>224</v>
      </c>
      <c r="AI2709" s="452" t="s">
        <v>226</v>
      </c>
      <c r="AJ2709" s="452" t="s">
        <v>226</v>
      </c>
      <c r="AK2709" s="452" t="s">
        <v>224</v>
      </c>
      <c r="AL2709" s="454" t="s">
        <v>226</v>
      </c>
      <c r="AM2709" s="452" t="s">
        <v>225</v>
      </c>
      <c r="AN2709" s="452" t="s">
        <v>225</v>
      </c>
      <c r="AO2709" s="452" t="s">
        <v>225</v>
      </c>
      <c r="AP2709" s="452" t="s">
        <v>225</v>
      </c>
      <c r="AQ2709" s="452" t="s">
        <v>225</v>
      </c>
      <c r="AR2709" s="453" t="s">
        <v>225</v>
      </c>
      <c r="AS2709" s="452" t="s">
        <v>293</v>
      </c>
      <c r="AT2709" s="452" t="s">
        <v>293</v>
      </c>
      <c r="AU2709" s="452" t="s">
        <v>293</v>
      </c>
      <c r="AV2709" s="452" t="s">
        <v>293</v>
      </c>
      <c r="AW2709" s="452" t="s">
        <v>293</v>
      </c>
      <c r="AX2709" s="454" t="s">
        <v>293</v>
      </c>
    </row>
    <row r="2710" spans="1:50" x14ac:dyDescent="0.3">
      <c r="A2710" s="450">
        <v>705724</v>
      </c>
      <c r="B2710" s="451" t="s">
        <v>292</v>
      </c>
      <c r="C2710" s="452" t="s">
        <v>224</v>
      </c>
      <c r="D2710" s="452" t="s">
        <v>226</v>
      </c>
      <c r="E2710" s="452" t="s">
        <v>226</v>
      </c>
      <c r="F2710" s="452" t="s">
        <v>226</v>
      </c>
      <c r="G2710" s="452" t="s">
        <v>224</v>
      </c>
      <c r="H2710" s="453" t="s">
        <v>226</v>
      </c>
      <c r="I2710" s="452" t="s">
        <v>226</v>
      </c>
      <c r="J2710" s="452" t="s">
        <v>226</v>
      </c>
      <c r="K2710" s="452" t="s">
        <v>226</v>
      </c>
      <c r="L2710" s="452" t="s">
        <v>226</v>
      </c>
      <c r="M2710" s="452" t="s">
        <v>226</v>
      </c>
      <c r="N2710" s="454" t="s">
        <v>226</v>
      </c>
      <c r="O2710" s="452" t="s">
        <v>226</v>
      </c>
      <c r="P2710" s="452" t="s">
        <v>226</v>
      </c>
      <c r="Q2710" s="452" t="s">
        <v>226</v>
      </c>
      <c r="R2710" s="452" t="s">
        <v>226</v>
      </c>
      <c r="S2710" s="452" t="s">
        <v>224</v>
      </c>
      <c r="T2710" s="453" t="s">
        <v>226</v>
      </c>
      <c r="U2710" s="452" t="s">
        <v>226</v>
      </c>
      <c r="V2710" s="452" t="s">
        <v>226</v>
      </c>
      <c r="W2710" s="452" t="s">
        <v>225</v>
      </c>
      <c r="X2710" s="452" t="s">
        <v>226</v>
      </c>
      <c r="Y2710" s="452" t="s">
        <v>226</v>
      </c>
      <c r="Z2710" s="454" t="s">
        <v>226</v>
      </c>
      <c r="AA2710" s="452" t="s">
        <v>224</v>
      </c>
      <c r="AB2710" s="452" t="s">
        <v>226</v>
      </c>
      <c r="AC2710" s="452" t="s">
        <v>226</v>
      </c>
      <c r="AD2710" s="452" t="s">
        <v>224</v>
      </c>
      <c r="AE2710" s="452" t="s">
        <v>226</v>
      </c>
      <c r="AF2710" s="453" t="s">
        <v>224</v>
      </c>
      <c r="AG2710" s="452" t="s">
        <v>226</v>
      </c>
      <c r="AH2710" s="452" t="s">
        <v>224</v>
      </c>
      <c r="AI2710" s="452" t="s">
        <v>224</v>
      </c>
      <c r="AJ2710" s="452" t="s">
        <v>226</v>
      </c>
      <c r="AK2710" s="452" t="s">
        <v>226</v>
      </c>
      <c r="AL2710" s="454" t="s">
        <v>226</v>
      </c>
      <c r="AM2710" s="452" t="s">
        <v>225</v>
      </c>
      <c r="AN2710" s="452" t="s">
        <v>225</v>
      </c>
      <c r="AO2710" s="452" t="s">
        <v>225</v>
      </c>
      <c r="AP2710" s="452" t="s">
        <v>225</v>
      </c>
      <c r="AQ2710" s="452" t="s">
        <v>225</v>
      </c>
      <c r="AR2710" s="453" t="s">
        <v>225</v>
      </c>
      <c r="AS2710" s="452" t="s">
        <v>293</v>
      </c>
      <c r="AT2710" s="452" t="s">
        <v>293</v>
      </c>
      <c r="AU2710" s="452" t="s">
        <v>293</v>
      </c>
      <c r="AV2710" s="452" t="s">
        <v>293</v>
      </c>
      <c r="AW2710" s="452" t="s">
        <v>293</v>
      </c>
      <c r="AX2710" s="454" t="s">
        <v>293</v>
      </c>
    </row>
    <row r="2711" spans="1:50" x14ac:dyDescent="0.3">
      <c r="A2711" s="450">
        <v>705953</v>
      </c>
      <c r="B2711" s="451" t="s">
        <v>292</v>
      </c>
      <c r="C2711" s="452" t="s">
        <v>224</v>
      </c>
      <c r="D2711" s="452" t="s">
        <v>224</v>
      </c>
      <c r="E2711" s="452" t="s">
        <v>226</v>
      </c>
      <c r="F2711" s="452" t="s">
        <v>226</v>
      </c>
      <c r="G2711" s="452" t="s">
        <v>226</v>
      </c>
      <c r="H2711" s="453" t="s">
        <v>224</v>
      </c>
      <c r="I2711" s="452" t="s">
        <v>226</v>
      </c>
      <c r="J2711" s="452" t="s">
        <v>226</v>
      </c>
      <c r="K2711" s="452" t="s">
        <v>226</v>
      </c>
      <c r="L2711" s="452" t="s">
        <v>226</v>
      </c>
      <c r="M2711" s="452" t="s">
        <v>226</v>
      </c>
      <c r="N2711" s="454" t="s">
        <v>226</v>
      </c>
      <c r="O2711" s="452" t="s">
        <v>226</v>
      </c>
      <c r="P2711" s="452" t="s">
        <v>226</v>
      </c>
      <c r="Q2711" s="452" t="s">
        <v>226</v>
      </c>
      <c r="R2711" s="452" t="s">
        <v>226</v>
      </c>
      <c r="S2711" s="452" t="s">
        <v>226</v>
      </c>
      <c r="T2711" s="453" t="s">
        <v>224</v>
      </c>
      <c r="U2711" s="452" t="s">
        <v>226</v>
      </c>
      <c r="V2711" s="452" t="s">
        <v>226</v>
      </c>
      <c r="W2711" s="452" t="s">
        <v>226</v>
      </c>
      <c r="X2711" s="452" t="s">
        <v>226</v>
      </c>
      <c r="Y2711" s="452" t="s">
        <v>226</v>
      </c>
      <c r="Z2711" s="454" t="s">
        <v>226</v>
      </c>
      <c r="AA2711" s="452" t="s">
        <v>226</v>
      </c>
      <c r="AB2711" s="452" t="s">
        <v>226</v>
      </c>
      <c r="AC2711" s="452" t="s">
        <v>226</v>
      </c>
      <c r="AD2711" s="452" t="s">
        <v>226</v>
      </c>
      <c r="AE2711" s="452" t="s">
        <v>226</v>
      </c>
      <c r="AF2711" s="453" t="s">
        <v>226</v>
      </c>
      <c r="AG2711" s="452" t="s">
        <v>226</v>
      </c>
      <c r="AH2711" s="452" t="s">
        <v>226</v>
      </c>
      <c r="AI2711" s="452" t="s">
        <v>226</v>
      </c>
      <c r="AJ2711" s="452" t="s">
        <v>226</v>
      </c>
      <c r="AK2711" s="452" t="s">
        <v>226</v>
      </c>
      <c r="AL2711" s="454" t="s">
        <v>226</v>
      </c>
      <c r="AM2711" s="452" t="s">
        <v>225</v>
      </c>
      <c r="AN2711" s="452" t="s">
        <v>225</v>
      </c>
      <c r="AO2711" s="452" t="s">
        <v>225</v>
      </c>
      <c r="AP2711" s="452" t="s">
        <v>225</v>
      </c>
      <c r="AQ2711" s="452" t="s">
        <v>225</v>
      </c>
      <c r="AR2711" s="453" t="s">
        <v>225</v>
      </c>
      <c r="AS2711" s="452" t="s">
        <v>293</v>
      </c>
      <c r="AT2711" s="452" t="s">
        <v>293</v>
      </c>
      <c r="AU2711" s="452" t="s">
        <v>293</v>
      </c>
      <c r="AV2711" s="452" t="s">
        <v>293</v>
      </c>
      <c r="AW2711" s="452" t="s">
        <v>293</v>
      </c>
      <c r="AX2711" s="454" t="s">
        <v>293</v>
      </c>
    </row>
    <row r="2712" spans="1:50" x14ac:dyDescent="0.3">
      <c r="A2712" s="450">
        <v>705806</v>
      </c>
      <c r="B2712" s="451" t="s">
        <v>292</v>
      </c>
      <c r="C2712" s="452" t="s">
        <v>224</v>
      </c>
      <c r="D2712" s="452" t="s">
        <v>224</v>
      </c>
      <c r="E2712" s="452" t="s">
        <v>224</v>
      </c>
      <c r="F2712" s="452" t="s">
        <v>224</v>
      </c>
      <c r="G2712" s="452" t="s">
        <v>224</v>
      </c>
      <c r="H2712" s="453" t="s">
        <v>224</v>
      </c>
      <c r="I2712" s="452" t="s">
        <v>224</v>
      </c>
      <c r="J2712" s="452" t="s">
        <v>224</v>
      </c>
      <c r="K2712" s="452" t="s">
        <v>224</v>
      </c>
      <c r="L2712" s="452" t="s">
        <v>224</v>
      </c>
      <c r="M2712" s="452" t="s">
        <v>224</v>
      </c>
      <c r="N2712" s="454" t="s">
        <v>224</v>
      </c>
      <c r="O2712" s="452" t="s">
        <v>224</v>
      </c>
      <c r="P2712" s="452" t="s">
        <v>224</v>
      </c>
      <c r="Q2712" s="452" t="s">
        <v>224</v>
      </c>
      <c r="R2712" s="452"/>
      <c r="S2712" s="452" t="s">
        <v>226</v>
      </c>
      <c r="T2712" s="453" t="s">
        <v>224</v>
      </c>
      <c r="U2712" s="452" t="s">
        <v>224</v>
      </c>
      <c r="V2712" s="452" t="s">
        <v>224</v>
      </c>
      <c r="W2712" s="452" t="s">
        <v>224</v>
      </c>
      <c r="X2712" s="452" t="s">
        <v>224</v>
      </c>
      <c r="Y2712" s="452" t="s">
        <v>224</v>
      </c>
      <c r="Z2712" s="454" t="s">
        <v>224</v>
      </c>
      <c r="AA2712" s="452" t="s">
        <v>226</v>
      </c>
      <c r="AB2712" s="452" t="s">
        <v>226</v>
      </c>
      <c r="AC2712" s="452" t="s">
        <v>226</v>
      </c>
      <c r="AD2712" s="452" t="s">
        <v>226</v>
      </c>
      <c r="AE2712" s="452" t="s">
        <v>226</v>
      </c>
      <c r="AF2712" s="453" t="s">
        <v>226</v>
      </c>
      <c r="AG2712" s="452" t="s">
        <v>225</v>
      </c>
      <c r="AH2712" s="452" t="s">
        <v>225</v>
      </c>
      <c r="AI2712" s="452" t="s">
        <v>226</v>
      </c>
      <c r="AJ2712" s="452" t="s">
        <v>226</v>
      </c>
      <c r="AK2712" s="452" t="s">
        <v>226</v>
      </c>
      <c r="AL2712" s="454" t="s">
        <v>225</v>
      </c>
      <c r="AM2712" s="452"/>
      <c r="AN2712" s="452"/>
      <c r="AO2712" s="452"/>
      <c r="AP2712" s="452"/>
      <c r="AQ2712" s="452"/>
      <c r="AR2712" s="453"/>
      <c r="AS2712" s="452"/>
      <c r="AT2712" s="452"/>
      <c r="AU2712" s="452"/>
      <c r="AV2712" s="452"/>
      <c r="AW2712" s="452"/>
      <c r="AX2712" s="454"/>
    </row>
    <row r="2713" spans="1:50" x14ac:dyDescent="0.3">
      <c r="A2713" s="450">
        <v>701118</v>
      </c>
      <c r="B2713" s="451" t="s">
        <v>292</v>
      </c>
      <c r="C2713" s="452" t="s">
        <v>224</v>
      </c>
      <c r="D2713" s="452" t="s">
        <v>224</v>
      </c>
      <c r="E2713" s="452" t="s">
        <v>224</v>
      </c>
      <c r="F2713" s="452" t="s">
        <v>224</v>
      </c>
      <c r="G2713" s="452" t="s">
        <v>224</v>
      </c>
      <c r="H2713" s="453" t="s">
        <v>224</v>
      </c>
      <c r="I2713" s="452" t="s">
        <v>226</v>
      </c>
      <c r="J2713" s="452" t="s">
        <v>225</v>
      </c>
      <c r="K2713" s="452" t="s">
        <v>226</v>
      </c>
      <c r="L2713" s="452" t="s">
        <v>225</v>
      </c>
      <c r="M2713" s="452" t="s">
        <v>226</v>
      </c>
      <c r="N2713" s="454" t="s">
        <v>225</v>
      </c>
      <c r="O2713" s="452" t="s">
        <v>224</v>
      </c>
      <c r="P2713" s="452" t="s">
        <v>225</v>
      </c>
      <c r="Q2713" s="452" t="s">
        <v>225</v>
      </c>
      <c r="R2713" s="452" t="s">
        <v>225</v>
      </c>
      <c r="S2713" s="452" t="s">
        <v>225</v>
      </c>
      <c r="T2713" s="453" t="s">
        <v>225</v>
      </c>
      <c r="U2713" s="452" t="s">
        <v>225</v>
      </c>
      <c r="V2713" s="452" t="s">
        <v>225</v>
      </c>
      <c r="W2713" s="452" t="s">
        <v>225</v>
      </c>
      <c r="X2713" s="452" t="s">
        <v>225</v>
      </c>
      <c r="Y2713" s="452" t="s">
        <v>225</v>
      </c>
      <c r="Z2713" s="454" t="s">
        <v>225</v>
      </c>
      <c r="AA2713" s="452" t="s">
        <v>224</v>
      </c>
      <c r="AB2713" s="452" t="s">
        <v>225</v>
      </c>
      <c r="AC2713" s="452" t="s">
        <v>225</v>
      </c>
      <c r="AD2713" s="452" t="s">
        <v>225</v>
      </c>
      <c r="AE2713" s="452" t="s">
        <v>225</v>
      </c>
      <c r="AF2713" s="453" t="s">
        <v>225</v>
      </c>
      <c r="AG2713" s="452" t="s">
        <v>225</v>
      </c>
      <c r="AH2713" s="452" t="s">
        <v>224</v>
      </c>
      <c r="AI2713" s="452" t="s">
        <v>226</v>
      </c>
      <c r="AJ2713" s="452" t="s">
        <v>225</v>
      </c>
      <c r="AK2713" s="452" t="s">
        <v>224</v>
      </c>
      <c r="AL2713" s="454" t="s">
        <v>224</v>
      </c>
      <c r="AM2713" s="452" t="s">
        <v>293</v>
      </c>
      <c r="AN2713" s="452" t="s">
        <v>293</v>
      </c>
      <c r="AO2713" s="452" t="s">
        <v>293</v>
      </c>
      <c r="AP2713" s="452" t="s">
        <v>293</v>
      </c>
      <c r="AQ2713" s="452" t="s">
        <v>293</v>
      </c>
      <c r="AR2713" s="453" t="s">
        <v>293</v>
      </c>
      <c r="AS2713" s="452" t="s">
        <v>293</v>
      </c>
      <c r="AT2713" s="452" t="s">
        <v>293</v>
      </c>
      <c r="AU2713" s="452" t="s">
        <v>293</v>
      </c>
      <c r="AV2713" s="452" t="s">
        <v>293</v>
      </c>
      <c r="AW2713" s="452" t="s">
        <v>293</v>
      </c>
      <c r="AX2713" s="454" t="s">
        <v>293</v>
      </c>
    </row>
    <row r="2714" spans="1:50" x14ac:dyDescent="0.3">
      <c r="A2714" s="450">
        <v>702322</v>
      </c>
      <c r="B2714" s="451" t="s">
        <v>317</v>
      </c>
      <c r="C2714" s="452" t="s">
        <v>4308</v>
      </c>
      <c r="D2714" s="452" t="s">
        <v>4308</v>
      </c>
      <c r="E2714" s="452" t="s">
        <v>4308</v>
      </c>
      <c r="F2714" s="452" t="s">
        <v>4308</v>
      </c>
      <c r="G2714" s="452" t="s">
        <v>4308</v>
      </c>
      <c r="H2714" s="453" t="s">
        <v>4308</v>
      </c>
      <c r="I2714" s="452" t="s">
        <v>4308</v>
      </c>
      <c r="J2714" s="452" t="s">
        <v>4308</v>
      </c>
      <c r="K2714" s="452" t="s">
        <v>4308</v>
      </c>
      <c r="L2714" s="452" t="s">
        <v>4308</v>
      </c>
      <c r="M2714" s="452" t="s">
        <v>4308</v>
      </c>
      <c r="N2714" s="454" t="s">
        <v>4308</v>
      </c>
      <c r="O2714" s="452"/>
      <c r="P2714" s="452"/>
      <c r="Q2714" s="452"/>
      <c r="R2714" s="452"/>
      <c r="S2714" s="452"/>
      <c r="T2714" s="453"/>
      <c r="U2714" s="452"/>
      <c r="V2714" s="452"/>
      <c r="W2714" s="452"/>
      <c r="X2714" s="452"/>
      <c r="Y2714" s="452"/>
      <c r="Z2714" s="454"/>
      <c r="AA2714" s="452"/>
      <c r="AB2714" s="452"/>
      <c r="AC2714" s="452"/>
      <c r="AD2714" s="452"/>
      <c r="AE2714" s="452"/>
      <c r="AF2714" s="453"/>
      <c r="AG2714" s="452"/>
      <c r="AH2714" s="452"/>
      <c r="AI2714" s="452"/>
      <c r="AJ2714" s="452"/>
      <c r="AK2714" s="452"/>
      <c r="AL2714" s="454"/>
      <c r="AM2714" s="452"/>
      <c r="AN2714" s="452"/>
      <c r="AO2714" s="452"/>
      <c r="AP2714" s="452"/>
      <c r="AQ2714" s="452"/>
      <c r="AR2714" s="453"/>
      <c r="AS2714" s="452"/>
      <c r="AT2714" s="452"/>
      <c r="AU2714" s="452"/>
      <c r="AV2714" s="452"/>
      <c r="AW2714" s="452"/>
      <c r="AX2714" s="454"/>
    </row>
    <row r="2715" spans="1:50" x14ac:dyDescent="0.3">
      <c r="A2715" s="450">
        <v>703140</v>
      </c>
      <c r="B2715" s="451" t="s">
        <v>317</v>
      </c>
      <c r="C2715" s="452" t="s">
        <v>4308</v>
      </c>
      <c r="D2715" s="452" t="s">
        <v>4308</v>
      </c>
      <c r="E2715" s="452" t="s">
        <v>4308</v>
      </c>
      <c r="F2715" s="452" t="s">
        <v>4308</v>
      </c>
      <c r="G2715" s="452" t="s">
        <v>4308</v>
      </c>
      <c r="H2715" s="453" t="s">
        <v>4308</v>
      </c>
      <c r="I2715" s="452" t="s">
        <v>4308</v>
      </c>
      <c r="J2715" s="452" t="s">
        <v>4308</v>
      </c>
      <c r="K2715" s="452" t="s">
        <v>4308</v>
      </c>
      <c r="L2715" s="452" t="s">
        <v>4308</v>
      </c>
      <c r="M2715" s="452" t="s">
        <v>4308</v>
      </c>
      <c r="N2715" s="454" t="s">
        <v>4308</v>
      </c>
      <c r="O2715" s="452"/>
      <c r="P2715" s="452"/>
      <c r="Q2715" s="452"/>
      <c r="R2715" s="452"/>
      <c r="S2715" s="452"/>
      <c r="T2715" s="453"/>
      <c r="U2715" s="452"/>
      <c r="V2715" s="452"/>
      <c r="W2715" s="452"/>
      <c r="X2715" s="452"/>
      <c r="Y2715" s="452"/>
      <c r="Z2715" s="454"/>
      <c r="AA2715" s="452"/>
      <c r="AB2715" s="452"/>
      <c r="AC2715" s="452"/>
      <c r="AD2715" s="452"/>
      <c r="AE2715" s="452"/>
      <c r="AF2715" s="453"/>
      <c r="AG2715" s="452"/>
      <c r="AH2715" s="452"/>
      <c r="AI2715" s="452"/>
      <c r="AJ2715" s="452"/>
      <c r="AK2715" s="452"/>
      <c r="AL2715" s="454"/>
      <c r="AM2715" s="452"/>
      <c r="AN2715" s="452"/>
      <c r="AO2715" s="452"/>
      <c r="AP2715" s="452"/>
      <c r="AQ2715" s="452"/>
      <c r="AR2715" s="453"/>
      <c r="AS2715" s="452"/>
      <c r="AT2715" s="452"/>
      <c r="AU2715" s="452"/>
      <c r="AV2715" s="452"/>
      <c r="AW2715" s="452"/>
      <c r="AX2715" s="454"/>
    </row>
    <row r="2716" spans="1:50" x14ac:dyDescent="0.3">
      <c r="A2716" s="450">
        <v>703180</v>
      </c>
      <c r="B2716" s="451" t="s">
        <v>317</v>
      </c>
      <c r="C2716" s="452" t="s">
        <v>4308</v>
      </c>
      <c r="D2716" s="452" t="s">
        <v>4308</v>
      </c>
      <c r="E2716" s="452" t="s">
        <v>4308</v>
      </c>
      <c r="F2716" s="452" t="s">
        <v>4308</v>
      </c>
      <c r="G2716" s="452" t="s">
        <v>4308</v>
      </c>
      <c r="H2716" s="453" t="s">
        <v>4308</v>
      </c>
      <c r="I2716" s="452" t="s">
        <v>4308</v>
      </c>
      <c r="J2716" s="452" t="s">
        <v>4308</v>
      </c>
      <c r="K2716" s="452" t="s">
        <v>4308</v>
      </c>
      <c r="L2716" s="452" t="s">
        <v>4308</v>
      </c>
      <c r="M2716" s="452" t="s">
        <v>4308</v>
      </c>
      <c r="N2716" s="453" t="s">
        <v>4308</v>
      </c>
      <c r="O2716" s="452"/>
      <c r="P2716" s="452"/>
      <c r="Q2716" s="452"/>
      <c r="R2716" s="452"/>
      <c r="S2716" s="452"/>
      <c r="T2716" s="453"/>
      <c r="U2716" s="452"/>
      <c r="V2716" s="452"/>
      <c r="W2716" s="452"/>
      <c r="X2716" s="452"/>
      <c r="Y2716" s="452"/>
      <c r="Z2716" s="454"/>
      <c r="AA2716" s="452"/>
      <c r="AB2716" s="452"/>
      <c r="AC2716" s="452"/>
      <c r="AD2716" s="452"/>
      <c r="AE2716" s="452"/>
      <c r="AF2716" s="453"/>
      <c r="AG2716" s="452"/>
      <c r="AH2716" s="452"/>
      <c r="AI2716" s="452"/>
      <c r="AJ2716" s="452"/>
      <c r="AK2716" s="452"/>
      <c r="AL2716" s="454"/>
      <c r="AM2716" s="452"/>
      <c r="AN2716" s="452"/>
      <c r="AO2716" s="452"/>
      <c r="AP2716" s="452"/>
      <c r="AQ2716" s="452"/>
      <c r="AR2716" s="453"/>
      <c r="AS2716" s="452"/>
      <c r="AT2716" s="452"/>
      <c r="AU2716" s="452"/>
      <c r="AV2716" s="452"/>
      <c r="AW2716" s="452"/>
      <c r="AX2716" s="454"/>
    </row>
    <row r="2717" spans="1:50" x14ac:dyDescent="0.3">
      <c r="A2717" s="450">
        <v>704258</v>
      </c>
      <c r="B2717" s="451" t="s">
        <v>317</v>
      </c>
      <c r="C2717" s="452" t="s">
        <v>4308</v>
      </c>
      <c r="D2717" s="452" t="s">
        <v>4308</v>
      </c>
      <c r="E2717" s="452" t="s">
        <v>4308</v>
      </c>
      <c r="F2717" s="452" t="s">
        <v>4308</v>
      </c>
      <c r="G2717" s="452" t="s">
        <v>4308</v>
      </c>
      <c r="H2717" s="453" t="s">
        <v>4308</v>
      </c>
      <c r="I2717" s="452" t="s">
        <v>4308</v>
      </c>
      <c r="J2717" s="452" t="s">
        <v>4308</v>
      </c>
      <c r="K2717" s="452" t="s">
        <v>4308</v>
      </c>
      <c r="L2717" s="452" t="s">
        <v>4308</v>
      </c>
      <c r="M2717" s="452" t="s">
        <v>4308</v>
      </c>
      <c r="N2717" s="453" t="s">
        <v>4308</v>
      </c>
      <c r="O2717" s="452"/>
      <c r="P2717" s="452"/>
      <c r="Q2717" s="452"/>
      <c r="R2717" s="452"/>
      <c r="S2717" s="452"/>
      <c r="T2717" s="453"/>
      <c r="U2717" s="452"/>
      <c r="V2717" s="452"/>
      <c r="W2717" s="452"/>
      <c r="X2717" s="452"/>
      <c r="Y2717" s="452"/>
      <c r="Z2717" s="454"/>
      <c r="AA2717" s="452"/>
      <c r="AB2717" s="452"/>
      <c r="AC2717" s="452"/>
      <c r="AD2717" s="452"/>
      <c r="AE2717" s="452"/>
      <c r="AF2717" s="453"/>
      <c r="AG2717" s="452"/>
      <c r="AH2717" s="452"/>
      <c r="AI2717" s="452"/>
      <c r="AJ2717" s="452"/>
      <c r="AK2717" s="452"/>
      <c r="AL2717" s="454"/>
      <c r="AM2717" s="452"/>
      <c r="AN2717" s="452"/>
      <c r="AO2717" s="452"/>
      <c r="AP2717" s="452"/>
      <c r="AQ2717" s="452"/>
      <c r="AR2717" s="453"/>
      <c r="AS2717" s="452"/>
      <c r="AT2717" s="452"/>
      <c r="AU2717" s="452"/>
      <c r="AV2717" s="452"/>
      <c r="AW2717" s="452"/>
      <c r="AX2717" s="454"/>
    </row>
    <row r="2718" spans="1:50" x14ac:dyDescent="0.3">
      <c r="A2718" s="450">
        <v>704566</v>
      </c>
      <c r="B2718" s="451" t="s">
        <v>317</v>
      </c>
      <c r="C2718" s="452" t="s">
        <v>4308</v>
      </c>
      <c r="D2718" s="452" t="s">
        <v>4308</v>
      </c>
      <c r="E2718" s="452" t="s">
        <v>4308</v>
      </c>
      <c r="F2718" s="452" t="s">
        <v>4308</v>
      </c>
      <c r="G2718" s="452" t="s">
        <v>4308</v>
      </c>
      <c r="H2718" s="453" t="s">
        <v>4308</v>
      </c>
      <c r="I2718" s="452" t="s">
        <v>4308</v>
      </c>
      <c r="J2718" s="452" t="s">
        <v>4308</v>
      </c>
      <c r="K2718" s="452" t="s">
        <v>4308</v>
      </c>
      <c r="L2718" s="452" t="s">
        <v>4308</v>
      </c>
      <c r="M2718" s="452" t="s">
        <v>4308</v>
      </c>
      <c r="N2718" s="453" t="s">
        <v>4308</v>
      </c>
      <c r="O2718" s="452"/>
      <c r="P2718" s="452"/>
      <c r="Q2718" s="452"/>
      <c r="R2718" s="452"/>
      <c r="S2718" s="452"/>
      <c r="T2718" s="453"/>
      <c r="U2718" s="452"/>
      <c r="V2718" s="452"/>
      <c r="W2718" s="452"/>
      <c r="X2718" s="452"/>
      <c r="Y2718" s="452"/>
      <c r="Z2718" s="454"/>
      <c r="AA2718" s="452"/>
      <c r="AB2718" s="452"/>
      <c r="AC2718" s="452"/>
      <c r="AD2718" s="452"/>
      <c r="AE2718" s="452"/>
      <c r="AF2718" s="453"/>
      <c r="AG2718" s="452"/>
      <c r="AH2718" s="452"/>
      <c r="AI2718" s="452"/>
      <c r="AJ2718" s="452"/>
      <c r="AK2718" s="452"/>
      <c r="AL2718" s="454"/>
      <c r="AM2718" s="452"/>
      <c r="AN2718" s="452"/>
      <c r="AO2718" s="452"/>
      <c r="AP2718" s="452"/>
      <c r="AQ2718" s="452"/>
      <c r="AR2718" s="453"/>
      <c r="AS2718" s="452"/>
      <c r="AT2718" s="452"/>
      <c r="AU2718" s="452"/>
      <c r="AV2718" s="452"/>
      <c r="AW2718" s="452"/>
      <c r="AX2718" s="454"/>
    </row>
    <row r="2719" spans="1:50" x14ac:dyDescent="0.3">
      <c r="A2719" s="450">
        <v>704657</v>
      </c>
      <c r="B2719" s="451" t="s">
        <v>317</v>
      </c>
      <c r="C2719" s="452" t="s">
        <v>4308</v>
      </c>
      <c r="D2719" s="452" t="s">
        <v>4308</v>
      </c>
      <c r="E2719" s="452" t="s">
        <v>4308</v>
      </c>
      <c r="F2719" s="452" t="s">
        <v>4308</v>
      </c>
      <c r="G2719" s="452" t="s">
        <v>4308</v>
      </c>
      <c r="H2719" s="453" t="s">
        <v>4308</v>
      </c>
      <c r="I2719" s="452" t="s">
        <v>4308</v>
      </c>
      <c r="J2719" s="452" t="s">
        <v>4308</v>
      </c>
      <c r="K2719" s="452" t="s">
        <v>4308</v>
      </c>
      <c r="L2719" s="452" t="s">
        <v>4308</v>
      </c>
      <c r="M2719" s="452" t="s">
        <v>4308</v>
      </c>
      <c r="N2719" s="453" t="s">
        <v>4308</v>
      </c>
      <c r="O2719" s="452"/>
      <c r="P2719" s="452"/>
      <c r="Q2719" s="452"/>
      <c r="R2719" s="452"/>
      <c r="S2719" s="452"/>
      <c r="T2719" s="453"/>
      <c r="U2719" s="452"/>
      <c r="V2719" s="452"/>
      <c r="W2719" s="452"/>
      <c r="X2719" s="452"/>
      <c r="Y2719" s="452"/>
      <c r="Z2719" s="454"/>
      <c r="AA2719" s="452"/>
      <c r="AB2719" s="452"/>
      <c r="AC2719" s="452"/>
      <c r="AD2719" s="452"/>
      <c r="AE2719" s="452"/>
      <c r="AF2719" s="453"/>
      <c r="AG2719" s="452"/>
      <c r="AH2719" s="452"/>
      <c r="AI2719" s="452"/>
      <c r="AJ2719" s="452"/>
      <c r="AK2719" s="452"/>
      <c r="AL2719" s="454"/>
      <c r="AM2719" s="452"/>
      <c r="AN2719" s="452"/>
      <c r="AO2719" s="452"/>
      <c r="AP2719" s="452"/>
      <c r="AQ2719" s="452"/>
      <c r="AR2719" s="453"/>
      <c r="AS2719" s="452"/>
      <c r="AT2719" s="452"/>
      <c r="AU2719" s="452"/>
      <c r="AV2719" s="452"/>
      <c r="AW2719" s="452"/>
      <c r="AX2719" s="454"/>
    </row>
    <row r="2720" spans="1:50" x14ac:dyDescent="0.3">
      <c r="A2720" s="450">
        <v>704780</v>
      </c>
      <c r="B2720" s="451" t="s">
        <v>317</v>
      </c>
      <c r="C2720" s="452" t="s">
        <v>4308</v>
      </c>
      <c r="D2720" s="452" t="s">
        <v>4308</v>
      </c>
      <c r="E2720" s="452" t="s">
        <v>4308</v>
      </c>
      <c r="F2720" s="452" t="s">
        <v>4308</v>
      </c>
      <c r="G2720" s="452" t="s">
        <v>4308</v>
      </c>
      <c r="H2720" s="453" t="s">
        <v>4308</v>
      </c>
      <c r="I2720" s="452" t="s">
        <v>4308</v>
      </c>
      <c r="J2720" s="452" t="s">
        <v>4308</v>
      </c>
      <c r="K2720" s="452" t="s">
        <v>4308</v>
      </c>
      <c r="L2720" s="452" t="s">
        <v>4308</v>
      </c>
      <c r="M2720" s="452" t="s">
        <v>4308</v>
      </c>
      <c r="N2720" s="453" t="s">
        <v>4308</v>
      </c>
      <c r="O2720" s="452"/>
      <c r="P2720" s="452"/>
      <c r="Q2720" s="452"/>
      <c r="R2720" s="452"/>
      <c r="S2720" s="452"/>
      <c r="T2720" s="453"/>
      <c r="U2720" s="452"/>
      <c r="V2720" s="452"/>
      <c r="W2720" s="452"/>
      <c r="X2720" s="452"/>
      <c r="Y2720" s="452"/>
      <c r="Z2720" s="454"/>
      <c r="AA2720" s="452"/>
      <c r="AB2720" s="452"/>
      <c r="AC2720" s="452"/>
      <c r="AD2720" s="452"/>
      <c r="AE2720" s="452"/>
      <c r="AF2720" s="453"/>
      <c r="AG2720" s="452"/>
      <c r="AH2720" s="452"/>
      <c r="AI2720" s="452"/>
      <c r="AJ2720" s="452"/>
      <c r="AK2720" s="452"/>
      <c r="AL2720" s="454"/>
      <c r="AM2720" s="452"/>
      <c r="AN2720" s="452"/>
      <c r="AO2720" s="452"/>
      <c r="AP2720" s="452"/>
      <c r="AQ2720" s="452"/>
      <c r="AR2720" s="453"/>
      <c r="AS2720" s="452"/>
      <c r="AT2720" s="452"/>
      <c r="AU2720" s="452"/>
      <c r="AV2720" s="452"/>
      <c r="AW2720" s="452"/>
      <c r="AX2720" s="454"/>
    </row>
    <row r="2721" spans="1:50" x14ac:dyDescent="0.3">
      <c r="A2721" s="450">
        <v>704804</v>
      </c>
      <c r="B2721" s="451" t="s">
        <v>317</v>
      </c>
      <c r="C2721" s="452" t="s">
        <v>4308</v>
      </c>
      <c r="D2721" s="452" t="s">
        <v>4308</v>
      </c>
      <c r="E2721" s="452" t="s">
        <v>4308</v>
      </c>
      <c r="F2721" s="452" t="s">
        <v>4308</v>
      </c>
      <c r="G2721" s="452" t="s">
        <v>4308</v>
      </c>
      <c r="H2721" s="453" t="s">
        <v>4308</v>
      </c>
      <c r="I2721" s="452" t="s">
        <v>4308</v>
      </c>
      <c r="J2721" s="452" t="s">
        <v>4308</v>
      </c>
      <c r="K2721" s="452" t="s">
        <v>4308</v>
      </c>
      <c r="L2721" s="452" t="s">
        <v>4308</v>
      </c>
      <c r="M2721" s="452" t="s">
        <v>4308</v>
      </c>
      <c r="N2721" s="453" t="s">
        <v>4308</v>
      </c>
      <c r="O2721" s="452"/>
      <c r="P2721" s="452"/>
      <c r="Q2721" s="452"/>
      <c r="R2721" s="452"/>
      <c r="S2721" s="452"/>
      <c r="T2721" s="453"/>
      <c r="U2721" s="452"/>
      <c r="V2721" s="452"/>
      <c r="W2721" s="452"/>
      <c r="X2721" s="452"/>
      <c r="Y2721" s="452"/>
      <c r="Z2721" s="454"/>
      <c r="AA2721" s="452"/>
      <c r="AB2721" s="452"/>
      <c r="AC2721" s="452"/>
      <c r="AD2721" s="452"/>
      <c r="AE2721" s="452"/>
      <c r="AF2721" s="453"/>
      <c r="AG2721" s="452"/>
      <c r="AH2721" s="452"/>
      <c r="AI2721" s="452"/>
      <c r="AJ2721" s="452"/>
      <c r="AK2721" s="452"/>
      <c r="AL2721" s="454"/>
      <c r="AM2721" s="452"/>
      <c r="AN2721" s="452"/>
      <c r="AO2721" s="452"/>
      <c r="AP2721" s="452"/>
      <c r="AQ2721" s="452"/>
      <c r="AR2721" s="453"/>
      <c r="AS2721" s="452"/>
      <c r="AT2721" s="452"/>
      <c r="AU2721" s="452"/>
      <c r="AV2721" s="452"/>
      <c r="AW2721" s="452"/>
      <c r="AX2721" s="454"/>
    </row>
    <row r="2722" spans="1:50" x14ac:dyDescent="0.3">
      <c r="A2722" s="450">
        <v>704816</v>
      </c>
      <c r="B2722" s="451" t="s">
        <v>317</v>
      </c>
      <c r="C2722" s="452" t="s">
        <v>4308</v>
      </c>
      <c r="D2722" s="452" t="s">
        <v>4308</v>
      </c>
      <c r="E2722" s="452" t="s">
        <v>4308</v>
      </c>
      <c r="F2722" s="452" t="s">
        <v>4308</v>
      </c>
      <c r="G2722" s="452" t="s">
        <v>4308</v>
      </c>
      <c r="H2722" s="453" t="s">
        <v>4308</v>
      </c>
      <c r="I2722" s="452" t="s">
        <v>4308</v>
      </c>
      <c r="J2722" s="452" t="s">
        <v>4308</v>
      </c>
      <c r="K2722" s="452" t="s">
        <v>4308</v>
      </c>
      <c r="L2722" s="452" t="s">
        <v>4308</v>
      </c>
      <c r="M2722" s="452" t="s">
        <v>4308</v>
      </c>
      <c r="N2722" s="453" t="s">
        <v>4308</v>
      </c>
      <c r="O2722" s="452"/>
      <c r="P2722" s="452"/>
      <c r="Q2722" s="452"/>
      <c r="R2722" s="452"/>
      <c r="S2722" s="452"/>
      <c r="T2722" s="453"/>
      <c r="U2722" s="452"/>
      <c r="V2722" s="452"/>
      <c r="W2722" s="452"/>
      <c r="X2722" s="452"/>
      <c r="Y2722" s="452"/>
      <c r="Z2722" s="454"/>
      <c r="AA2722" s="452"/>
      <c r="AB2722" s="452"/>
      <c r="AC2722" s="452"/>
      <c r="AD2722" s="452"/>
      <c r="AE2722" s="452"/>
      <c r="AF2722" s="453"/>
      <c r="AG2722" s="452"/>
      <c r="AH2722" s="452"/>
      <c r="AI2722" s="452"/>
      <c r="AJ2722" s="452"/>
      <c r="AK2722" s="452"/>
      <c r="AL2722" s="454"/>
      <c r="AM2722" s="452"/>
      <c r="AN2722" s="452"/>
      <c r="AO2722" s="452"/>
      <c r="AP2722" s="452"/>
      <c r="AQ2722" s="452"/>
      <c r="AR2722" s="453"/>
      <c r="AS2722" s="452"/>
      <c r="AT2722" s="452"/>
      <c r="AU2722" s="452"/>
      <c r="AV2722" s="452"/>
      <c r="AW2722" s="452"/>
      <c r="AX2722" s="454"/>
    </row>
    <row r="2723" spans="1:50" x14ac:dyDescent="0.3">
      <c r="A2723" s="450">
        <v>704976</v>
      </c>
      <c r="B2723" s="451" t="s">
        <v>317</v>
      </c>
      <c r="C2723" s="452" t="s">
        <v>4308</v>
      </c>
      <c r="D2723" s="452" t="s">
        <v>4308</v>
      </c>
      <c r="E2723" s="452" t="s">
        <v>4308</v>
      </c>
      <c r="F2723" s="452" t="s">
        <v>4308</v>
      </c>
      <c r="G2723" s="452" t="s">
        <v>4308</v>
      </c>
      <c r="H2723" s="453" t="s">
        <v>4308</v>
      </c>
      <c r="I2723" s="452" t="s">
        <v>4308</v>
      </c>
      <c r="J2723" s="452" t="s">
        <v>4308</v>
      </c>
      <c r="K2723" s="452" t="s">
        <v>4308</v>
      </c>
      <c r="L2723" s="452" t="s">
        <v>4308</v>
      </c>
      <c r="M2723" s="452" t="s">
        <v>4308</v>
      </c>
      <c r="N2723" s="453" t="s">
        <v>4308</v>
      </c>
      <c r="O2723" s="452"/>
      <c r="P2723" s="452"/>
      <c r="Q2723" s="452"/>
      <c r="R2723" s="452"/>
      <c r="S2723" s="452"/>
      <c r="T2723" s="453"/>
      <c r="U2723" s="452"/>
      <c r="V2723" s="452"/>
      <c r="W2723" s="452"/>
      <c r="X2723" s="452"/>
      <c r="Y2723" s="452"/>
      <c r="Z2723" s="454"/>
      <c r="AA2723" s="452"/>
      <c r="AB2723" s="452"/>
      <c r="AC2723" s="452"/>
      <c r="AD2723" s="452"/>
      <c r="AE2723" s="452"/>
      <c r="AF2723" s="453"/>
      <c r="AG2723" s="452"/>
      <c r="AH2723" s="452"/>
      <c r="AI2723" s="452"/>
      <c r="AJ2723" s="452"/>
      <c r="AK2723" s="452"/>
      <c r="AL2723" s="454"/>
      <c r="AM2723" s="452"/>
      <c r="AN2723" s="452"/>
      <c r="AO2723" s="452"/>
      <c r="AP2723" s="452"/>
      <c r="AQ2723" s="452"/>
      <c r="AR2723" s="453"/>
      <c r="AS2723" s="452"/>
      <c r="AT2723" s="452"/>
      <c r="AU2723" s="452"/>
      <c r="AV2723" s="452"/>
      <c r="AW2723" s="452"/>
      <c r="AX2723" s="454"/>
    </row>
    <row r="2724" spans="1:50" x14ac:dyDescent="0.3">
      <c r="A2724" s="450">
        <v>704980</v>
      </c>
      <c r="B2724" s="451" t="s">
        <v>317</v>
      </c>
      <c r="C2724" s="452" t="s">
        <v>4308</v>
      </c>
      <c r="D2724" s="452" t="s">
        <v>4308</v>
      </c>
      <c r="E2724" s="452" t="s">
        <v>4308</v>
      </c>
      <c r="F2724" s="452" t="s">
        <v>4308</v>
      </c>
      <c r="G2724" s="452" t="s">
        <v>4308</v>
      </c>
      <c r="H2724" s="453" t="s">
        <v>4308</v>
      </c>
      <c r="I2724" s="452" t="s">
        <v>4308</v>
      </c>
      <c r="J2724" s="452" t="s">
        <v>4308</v>
      </c>
      <c r="K2724" s="452" t="s">
        <v>4308</v>
      </c>
      <c r="L2724" s="452" t="s">
        <v>4308</v>
      </c>
      <c r="M2724" s="452" t="s">
        <v>4308</v>
      </c>
      <c r="N2724" s="453" t="s">
        <v>4308</v>
      </c>
      <c r="O2724" s="452"/>
      <c r="P2724" s="452"/>
      <c r="Q2724" s="452"/>
      <c r="R2724" s="452"/>
      <c r="S2724" s="452"/>
      <c r="T2724" s="453"/>
      <c r="U2724" s="452"/>
      <c r="V2724" s="452"/>
      <c r="W2724" s="452"/>
      <c r="X2724" s="452"/>
      <c r="Y2724" s="452"/>
      <c r="Z2724" s="454"/>
      <c r="AA2724" s="452"/>
      <c r="AB2724" s="452"/>
      <c r="AC2724" s="452"/>
      <c r="AD2724" s="452"/>
      <c r="AE2724" s="452"/>
      <c r="AF2724" s="453"/>
      <c r="AG2724" s="452"/>
      <c r="AH2724" s="452"/>
      <c r="AI2724" s="452"/>
      <c r="AJ2724" s="452"/>
      <c r="AK2724" s="452"/>
      <c r="AL2724" s="454"/>
      <c r="AM2724" s="452"/>
      <c r="AN2724" s="452"/>
      <c r="AO2724" s="452"/>
      <c r="AP2724" s="452"/>
      <c r="AQ2724" s="452"/>
      <c r="AR2724" s="453"/>
      <c r="AS2724" s="452"/>
      <c r="AT2724" s="452"/>
      <c r="AU2724" s="452"/>
      <c r="AV2724" s="452"/>
      <c r="AW2724" s="452"/>
      <c r="AX2724" s="454"/>
    </row>
    <row r="2725" spans="1:50" x14ac:dyDescent="0.3">
      <c r="A2725" s="450">
        <v>705027</v>
      </c>
      <c r="B2725" s="451" t="s">
        <v>317</v>
      </c>
      <c r="C2725" s="452" t="s">
        <v>4308</v>
      </c>
      <c r="D2725" s="452" t="s">
        <v>4308</v>
      </c>
      <c r="E2725" s="452" t="s">
        <v>4308</v>
      </c>
      <c r="F2725" s="452" t="s">
        <v>4308</v>
      </c>
      <c r="G2725" s="452" t="s">
        <v>4308</v>
      </c>
      <c r="H2725" s="453" t="s">
        <v>4308</v>
      </c>
      <c r="I2725" s="452" t="s">
        <v>4308</v>
      </c>
      <c r="J2725" s="452" t="s">
        <v>4308</v>
      </c>
      <c r="K2725" s="452" t="s">
        <v>4308</v>
      </c>
      <c r="L2725" s="452" t="s">
        <v>4308</v>
      </c>
      <c r="M2725" s="452" t="s">
        <v>4308</v>
      </c>
      <c r="N2725" s="453" t="s">
        <v>4308</v>
      </c>
      <c r="O2725" s="452"/>
      <c r="P2725" s="452"/>
      <c r="Q2725" s="452"/>
      <c r="R2725" s="452"/>
      <c r="S2725" s="452"/>
      <c r="T2725" s="453"/>
      <c r="U2725" s="452"/>
      <c r="V2725" s="452"/>
      <c r="W2725" s="452"/>
      <c r="X2725" s="452"/>
      <c r="Y2725" s="452"/>
      <c r="Z2725" s="454"/>
      <c r="AA2725" s="452"/>
      <c r="AB2725" s="452"/>
      <c r="AC2725" s="452"/>
      <c r="AD2725" s="452"/>
      <c r="AE2725" s="452"/>
      <c r="AF2725" s="453"/>
      <c r="AG2725" s="452"/>
      <c r="AH2725" s="452"/>
      <c r="AI2725" s="452"/>
      <c r="AJ2725" s="452"/>
      <c r="AK2725" s="452"/>
      <c r="AL2725" s="454"/>
      <c r="AM2725" s="452"/>
      <c r="AN2725" s="452"/>
      <c r="AO2725" s="452"/>
      <c r="AP2725" s="452"/>
      <c r="AQ2725" s="452"/>
      <c r="AR2725" s="453"/>
      <c r="AS2725" s="452"/>
      <c r="AT2725" s="452"/>
      <c r="AU2725" s="452"/>
      <c r="AV2725" s="452"/>
      <c r="AW2725" s="452"/>
      <c r="AX2725" s="454"/>
    </row>
    <row r="2726" spans="1:50" x14ac:dyDescent="0.3">
      <c r="A2726" s="450">
        <v>705029</v>
      </c>
      <c r="B2726" s="451" t="s">
        <v>317</v>
      </c>
      <c r="C2726" s="452" t="s">
        <v>4308</v>
      </c>
      <c r="D2726" s="452" t="s">
        <v>4308</v>
      </c>
      <c r="E2726" s="452" t="s">
        <v>4308</v>
      </c>
      <c r="F2726" s="452" t="s">
        <v>4308</v>
      </c>
      <c r="G2726" s="452" t="s">
        <v>4308</v>
      </c>
      <c r="H2726" s="453" t="s">
        <v>4308</v>
      </c>
      <c r="I2726" s="452" t="s">
        <v>4308</v>
      </c>
      <c r="J2726" s="452" t="s">
        <v>4308</v>
      </c>
      <c r="K2726" s="452" t="s">
        <v>4308</v>
      </c>
      <c r="L2726" s="452" t="s">
        <v>4308</v>
      </c>
      <c r="M2726" s="452" t="s">
        <v>4308</v>
      </c>
      <c r="N2726" s="453" t="s">
        <v>4308</v>
      </c>
      <c r="O2726" s="452"/>
      <c r="P2726" s="452"/>
      <c r="Q2726" s="452"/>
      <c r="R2726" s="452"/>
      <c r="S2726" s="452"/>
      <c r="T2726" s="453"/>
      <c r="U2726" s="452"/>
      <c r="V2726" s="452"/>
      <c r="W2726" s="452"/>
      <c r="X2726" s="452"/>
      <c r="Y2726" s="452"/>
      <c r="Z2726" s="454"/>
      <c r="AA2726" s="452"/>
      <c r="AB2726" s="452"/>
      <c r="AC2726" s="452"/>
      <c r="AD2726" s="452"/>
      <c r="AE2726" s="452"/>
      <c r="AF2726" s="453"/>
      <c r="AG2726" s="452"/>
      <c r="AH2726" s="452"/>
      <c r="AI2726" s="452"/>
      <c r="AJ2726" s="452"/>
      <c r="AK2726" s="452"/>
      <c r="AL2726" s="454"/>
      <c r="AM2726" s="452"/>
      <c r="AN2726" s="452"/>
      <c r="AO2726" s="452"/>
      <c r="AP2726" s="452"/>
      <c r="AQ2726" s="452"/>
      <c r="AR2726" s="453"/>
      <c r="AS2726" s="452"/>
      <c r="AT2726" s="452"/>
      <c r="AU2726" s="452"/>
      <c r="AV2726" s="452"/>
      <c r="AW2726" s="452"/>
      <c r="AX2726" s="454"/>
    </row>
    <row r="2727" spans="1:50" x14ac:dyDescent="0.3">
      <c r="A2727" s="450">
        <v>705033</v>
      </c>
      <c r="B2727" s="451" t="s">
        <v>317</v>
      </c>
      <c r="C2727" s="452" t="s">
        <v>4308</v>
      </c>
      <c r="D2727" s="452" t="s">
        <v>4308</v>
      </c>
      <c r="E2727" s="452" t="s">
        <v>4308</v>
      </c>
      <c r="F2727" s="452" t="s">
        <v>4308</v>
      </c>
      <c r="G2727" s="452" t="s">
        <v>4308</v>
      </c>
      <c r="H2727" s="453" t="s">
        <v>4308</v>
      </c>
      <c r="I2727" s="452" t="s">
        <v>4308</v>
      </c>
      <c r="J2727" s="452" t="s">
        <v>4308</v>
      </c>
      <c r="K2727" s="452" t="s">
        <v>4308</v>
      </c>
      <c r="L2727" s="452" t="s">
        <v>4308</v>
      </c>
      <c r="M2727" s="452" t="s">
        <v>4308</v>
      </c>
      <c r="N2727" s="453" t="s">
        <v>4308</v>
      </c>
      <c r="O2727" s="452"/>
      <c r="P2727" s="452"/>
      <c r="Q2727" s="452"/>
      <c r="R2727" s="452"/>
      <c r="S2727" s="452"/>
      <c r="T2727" s="453"/>
      <c r="U2727" s="452"/>
      <c r="V2727" s="452"/>
      <c r="W2727" s="452"/>
      <c r="X2727" s="452"/>
      <c r="Y2727" s="452"/>
      <c r="Z2727" s="454"/>
      <c r="AA2727" s="452"/>
      <c r="AB2727" s="452"/>
      <c r="AC2727" s="452"/>
      <c r="AD2727" s="452"/>
      <c r="AE2727" s="452"/>
      <c r="AF2727" s="453"/>
      <c r="AG2727" s="452"/>
      <c r="AH2727" s="452"/>
      <c r="AI2727" s="452"/>
      <c r="AJ2727" s="452"/>
      <c r="AK2727" s="452"/>
      <c r="AL2727" s="454"/>
      <c r="AM2727" s="452"/>
      <c r="AN2727" s="452"/>
      <c r="AO2727" s="452"/>
      <c r="AP2727" s="452"/>
      <c r="AQ2727" s="452"/>
      <c r="AR2727" s="453"/>
      <c r="AS2727" s="452"/>
      <c r="AT2727" s="452"/>
      <c r="AU2727" s="452"/>
      <c r="AV2727" s="452"/>
      <c r="AW2727" s="452"/>
      <c r="AX2727" s="454"/>
    </row>
    <row r="2728" spans="1:50" x14ac:dyDescent="0.3">
      <c r="A2728" s="450">
        <v>705096</v>
      </c>
      <c r="B2728" s="451" t="s">
        <v>317</v>
      </c>
      <c r="C2728" s="452" t="s">
        <v>4308</v>
      </c>
      <c r="D2728" s="452" t="s">
        <v>4308</v>
      </c>
      <c r="E2728" s="452" t="s">
        <v>4308</v>
      </c>
      <c r="F2728" s="452" t="s">
        <v>4308</v>
      </c>
      <c r="G2728" s="452" t="s">
        <v>4308</v>
      </c>
      <c r="H2728" s="453" t="s">
        <v>4308</v>
      </c>
      <c r="I2728" s="452" t="s">
        <v>4308</v>
      </c>
      <c r="J2728" s="452" t="s">
        <v>4308</v>
      </c>
      <c r="K2728" s="452" t="s">
        <v>4308</v>
      </c>
      <c r="L2728" s="452" t="s">
        <v>4308</v>
      </c>
      <c r="M2728" s="452" t="s">
        <v>4308</v>
      </c>
      <c r="N2728" s="454" t="s">
        <v>4308</v>
      </c>
      <c r="O2728" s="452"/>
      <c r="P2728" s="452"/>
      <c r="Q2728" s="452"/>
      <c r="R2728" s="452"/>
      <c r="S2728" s="452"/>
      <c r="T2728" s="453"/>
      <c r="U2728" s="452"/>
      <c r="V2728" s="452"/>
      <c r="W2728" s="452"/>
      <c r="X2728" s="452"/>
      <c r="Y2728" s="452"/>
      <c r="Z2728" s="454"/>
      <c r="AA2728" s="452"/>
      <c r="AB2728" s="452"/>
      <c r="AC2728" s="452"/>
      <c r="AD2728" s="452"/>
      <c r="AE2728" s="452"/>
      <c r="AF2728" s="453"/>
      <c r="AG2728" s="452"/>
      <c r="AH2728" s="452"/>
      <c r="AI2728" s="452"/>
      <c r="AJ2728" s="452"/>
      <c r="AK2728" s="452"/>
      <c r="AL2728" s="454"/>
      <c r="AM2728" s="452"/>
      <c r="AN2728" s="452"/>
      <c r="AO2728" s="452"/>
      <c r="AP2728" s="452"/>
      <c r="AQ2728" s="452"/>
      <c r="AR2728" s="453"/>
      <c r="AS2728" s="452"/>
      <c r="AT2728" s="452"/>
      <c r="AU2728" s="452"/>
      <c r="AV2728" s="452"/>
      <c r="AW2728" s="452"/>
      <c r="AX2728" s="454"/>
    </row>
    <row r="2729" spans="1:50" x14ac:dyDescent="0.3">
      <c r="A2729" s="450">
        <v>705127</v>
      </c>
      <c r="B2729" s="451" t="s">
        <v>317</v>
      </c>
      <c r="C2729" s="452" t="s">
        <v>4308</v>
      </c>
      <c r="D2729" s="452" t="s">
        <v>4308</v>
      </c>
      <c r="E2729" s="452" t="s">
        <v>4308</v>
      </c>
      <c r="F2729" s="452" t="s">
        <v>4308</v>
      </c>
      <c r="G2729" s="452" t="s">
        <v>4308</v>
      </c>
      <c r="H2729" s="453" t="s">
        <v>4308</v>
      </c>
      <c r="I2729" s="452" t="s">
        <v>4308</v>
      </c>
      <c r="J2729" s="452" t="s">
        <v>4308</v>
      </c>
      <c r="K2729" s="452" t="s">
        <v>4308</v>
      </c>
      <c r="L2729" s="452" t="s">
        <v>4308</v>
      </c>
      <c r="M2729" s="452" t="s">
        <v>4308</v>
      </c>
      <c r="N2729" s="454" t="s">
        <v>4308</v>
      </c>
      <c r="O2729" s="452"/>
      <c r="P2729" s="452"/>
      <c r="Q2729" s="452"/>
      <c r="R2729" s="452"/>
      <c r="S2729" s="452"/>
      <c r="T2729" s="453"/>
      <c r="U2729" s="452"/>
      <c r="V2729" s="452"/>
      <c r="W2729" s="452"/>
      <c r="X2729" s="452"/>
      <c r="Y2729" s="452"/>
      <c r="Z2729" s="454"/>
      <c r="AA2729" s="452"/>
      <c r="AB2729" s="452"/>
      <c r="AC2729" s="452"/>
      <c r="AD2729" s="452"/>
      <c r="AE2729" s="452"/>
      <c r="AF2729" s="453"/>
      <c r="AG2729" s="452"/>
      <c r="AH2729" s="452"/>
      <c r="AI2729" s="452"/>
      <c r="AJ2729" s="452"/>
      <c r="AK2729" s="452"/>
      <c r="AL2729" s="454"/>
      <c r="AM2729" s="452"/>
      <c r="AN2729" s="452"/>
      <c r="AO2729" s="452"/>
      <c r="AP2729" s="452"/>
      <c r="AQ2729" s="452"/>
      <c r="AR2729" s="453"/>
      <c r="AS2729" s="452"/>
      <c r="AT2729" s="452"/>
      <c r="AU2729" s="452"/>
      <c r="AV2729" s="452"/>
      <c r="AW2729" s="452"/>
      <c r="AX2729" s="454"/>
    </row>
    <row r="2730" spans="1:50" x14ac:dyDescent="0.3">
      <c r="A2730" s="450">
        <v>705142</v>
      </c>
      <c r="B2730" s="451" t="s">
        <v>317</v>
      </c>
      <c r="C2730" s="452" t="s">
        <v>4308</v>
      </c>
      <c r="D2730" s="452" t="s">
        <v>4308</v>
      </c>
      <c r="E2730" s="452" t="s">
        <v>4308</v>
      </c>
      <c r="F2730" s="452" t="s">
        <v>4308</v>
      </c>
      <c r="G2730" s="452" t="s">
        <v>4308</v>
      </c>
      <c r="H2730" s="453" t="s">
        <v>4308</v>
      </c>
      <c r="I2730" s="452" t="s">
        <v>4308</v>
      </c>
      <c r="J2730" s="452" t="s">
        <v>4308</v>
      </c>
      <c r="K2730" s="452" t="s">
        <v>4308</v>
      </c>
      <c r="L2730" s="452" t="s">
        <v>4308</v>
      </c>
      <c r="M2730" s="452" t="s">
        <v>4308</v>
      </c>
      <c r="N2730" s="454" t="s">
        <v>4308</v>
      </c>
      <c r="O2730" s="452"/>
      <c r="P2730" s="452"/>
      <c r="Q2730" s="452"/>
      <c r="R2730" s="452"/>
      <c r="S2730" s="452"/>
      <c r="T2730" s="453"/>
      <c r="U2730" s="452"/>
      <c r="V2730" s="452"/>
      <c r="W2730" s="452"/>
      <c r="X2730" s="452"/>
      <c r="Y2730" s="452"/>
      <c r="Z2730" s="454"/>
      <c r="AA2730" s="452"/>
      <c r="AB2730" s="452"/>
      <c r="AC2730" s="452"/>
      <c r="AD2730" s="452"/>
      <c r="AE2730" s="452"/>
      <c r="AF2730" s="453"/>
      <c r="AG2730" s="452"/>
      <c r="AH2730" s="452"/>
      <c r="AI2730" s="452"/>
      <c r="AJ2730" s="452"/>
      <c r="AK2730" s="452"/>
      <c r="AL2730" s="454"/>
      <c r="AM2730" s="452"/>
      <c r="AN2730" s="452"/>
      <c r="AO2730" s="452"/>
      <c r="AP2730" s="452"/>
      <c r="AQ2730" s="452"/>
      <c r="AR2730" s="453"/>
      <c r="AS2730" s="452"/>
      <c r="AT2730" s="452"/>
      <c r="AU2730" s="452"/>
      <c r="AV2730" s="452"/>
      <c r="AW2730" s="452"/>
      <c r="AX2730" s="454"/>
    </row>
    <row r="2731" spans="1:50" x14ac:dyDescent="0.3">
      <c r="A2731" s="450">
        <v>705185</v>
      </c>
      <c r="B2731" s="451" t="s">
        <v>317</v>
      </c>
      <c r="C2731" s="452" t="s">
        <v>4308</v>
      </c>
      <c r="D2731" s="452" t="s">
        <v>4308</v>
      </c>
      <c r="E2731" s="452" t="s">
        <v>4308</v>
      </c>
      <c r="F2731" s="452" t="s">
        <v>4308</v>
      </c>
      <c r="G2731" s="452" t="s">
        <v>4308</v>
      </c>
      <c r="H2731" s="453" t="s">
        <v>4308</v>
      </c>
      <c r="I2731" s="452" t="s">
        <v>4308</v>
      </c>
      <c r="J2731" s="452" t="s">
        <v>4308</v>
      </c>
      <c r="K2731" s="452" t="s">
        <v>4308</v>
      </c>
      <c r="L2731" s="452" t="s">
        <v>4308</v>
      </c>
      <c r="M2731" s="452" t="s">
        <v>4308</v>
      </c>
      <c r="N2731" s="454" t="s">
        <v>4308</v>
      </c>
      <c r="O2731" s="452"/>
      <c r="P2731" s="452"/>
      <c r="Q2731" s="452"/>
      <c r="R2731" s="452"/>
      <c r="S2731" s="452"/>
      <c r="T2731" s="453"/>
      <c r="U2731" s="452"/>
      <c r="V2731" s="452"/>
      <c r="W2731" s="452"/>
      <c r="X2731" s="452"/>
      <c r="Y2731" s="452"/>
      <c r="Z2731" s="454"/>
      <c r="AA2731" s="452"/>
      <c r="AB2731" s="452"/>
      <c r="AC2731" s="452"/>
      <c r="AD2731" s="452"/>
      <c r="AE2731" s="452"/>
      <c r="AF2731" s="453"/>
      <c r="AG2731" s="452"/>
      <c r="AH2731" s="452"/>
      <c r="AI2731" s="452"/>
      <c r="AJ2731" s="452"/>
      <c r="AK2731" s="452"/>
      <c r="AL2731" s="454"/>
      <c r="AM2731" s="452"/>
      <c r="AN2731" s="452"/>
      <c r="AO2731" s="452"/>
      <c r="AP2731" s="452"/>
      <c r="AQ2731" s="452"/>
      <c r="AR2731" s="453"/>
      <c r="AS2731" s="452"/>
      <c r="AT2731" s="452"/>
      <c r="AU2731" s="452"/>
      <c r="AV2731" s="452"/>
      <c r="AW2731" s="452"/>
      <c r="AX2731" s="454"/>
    </row>
    <row r="2732" spans="1:50" x14ac:dyDescent="0.3">
      <c r="A2732" s="450">
        <v>705194</v>
      </c>
      <c r="B2732" s="451" t="s">
        <v>317</v>
      </c>
      <c r="C2732" s="452" t="s">
        <v>4308</v>
      </c>
      <c r="D2732" s="452" t="s">
        <v>4308</v>
      </c>
      <c r="E2732" s="452" t="s">
        <v>4308</v>
      </c>
      <c r="F2732" s="452" t="s">
        <v>4308</v>
      </c>
      <c r="G2732" s="452" t="s">
        <v>4308</v>
      </c>
      <c r="H2732" s="453" t="s">
        <v>4308</v>
      </c>
      <c r="I2732" s="452" t="s">
        <v>4308</v>
      </c>
      <c r="J2732" s="452" t="s">
        <v>4308</v>
      </c>
      <c r="K2732" s="452" t="s">
        <v>4308</v>
      </c>
      <c r="L2732" s="452" t="s">
        <v>4308</v>
      </c>
      <c r="M2732" s="452" t="s">
        <v>4308</v>
      </c>
      <c r="N2732" s="454" t="s">
        <v>4308</v>
      </c>
      <c r="O2732" s="452"/>
      <c r="P2732" s="452"/>
      <c r="Q2732" s="452"/>
      <c r="R2732" s="452"/>
      <c r="S2732" s="452"/>
      <c r="T2732" s="453"/>
      <c r="U2732" s="452"/>
      <c r="V2732" s="452"/>
      <c r="W2732" s="452"/>
      <c r="X2732" s="452"/>
      <c r="Y2732" s="452"/>
      <c r="Z2732" s="454"/>
      <c r="AA2732" s="452"/>
      <c r="AB2732" s="452"/>
      <c r="AC2732" s="452"/>
      <c r="AD2732" s="452"/>
      <c r="AE2732" s="452"/>
      <c r="AF2732" s="453"/>
      <c r="AG2732" s="452"/>
      <c r="AH2732" s="452"/>
      <c r="AI2732" s="452"/>
      <c r="AJ2732" s="452"/>
      <c r="AK2732" s="452"/>
      <c r="AL2732" s="454"/>
      <c r="AM2732" s="452"/>
      <c r="AN2732" s="452"/>
      <c r="AO2732" s="452"/>
      <c r="AP2732" s="452"/>
      <c r="AQ2732" s="452"/>
      <c r="AR2732" s="453"/>
      <c r="AS2732" s="452"/>
      <c r="AT2732" s="452"/>
      <c r="AU2732" s="452"/>
      <c r="AV2732" s="452"/>
      <c r="AW2732" s="452"/>
      <c r="AX2732" s="454"/>
    </row>
    <row r="2733" spans="1:50" x14ac:dyDescent="0.3">
      <c r="A2733" s="450">
        <v>705226</v>
      </c>
      <c r="B2733" s="451" t="s">
        <v>317</v>
      </c>
      <c r="C2733" s="452" t="s">
        <v>4308</v>
      </c>
      <c r="D2733" s="452" t="s">
        <v>4308</v>
      </c>
      <c r="E2733" s="452" t="s">
        <v>4308</v>
      </c>
      <c r="F2733" s="452" t="s">
        <v>4308</v>
      </c>
      <c r="G2733" s="452" t="s">
        <v>4308</v>
      </c>
      <c r="H2733" s="453" t="s">
        <v>4308</v>
      </c>
      <c r="I2733" s="452" t="s">
        <v>4308</v>
      </c>
      <c r="J2733" s="452" t="s">
        <v>4308</v>
      </c>
      <c r="K2733" s="452" t="s">
        <v>4308</v>
      </c>
      <c r="L2733" s="452" t="s">
        <v>4308</v>
      </c>
      <c r="M2733" s="452" t="s">
        <v>4308</v>
      </c>
      <c r="N2733" s="454" t="s">
        <v>4308</v>
      </c>
      <c r="O2733" s="452"/>
      <c r="P2733" s="452"/>
      <c r="Q2733" s="452"/>
      <c r="R2733" s="452"/>
      <c r="S2733" s="452"/>
      <c r="T2733" s="453"/>
      <c r="U2733" s="452"/>
      <c r="V2733" s="452"/>
      <c r="W2733" s="452"/>
      <c r="X2733" s="452"/>
      <c r="Y2733" s="452"/>
      <c r="Z2733" s="454"/>
      <c r="AA2733" s="452"/>
      <c r="AB2733" s="452"/>
      <c r="AC2733" s="452"/>
      <c r="AD2733" s="452"/>
      <c r="AE2733" s="452"/>
      <c r="AF2733" s="453"/>
      <c r="AG2733" s="452"/>
      <c r="AH2733" s="452"/>
      <c r="AI2733" s="452"/>
      <c r="AJ2733" s="452"/>
      <c r="AK2733" s="452"/>
      <c r="AL2733" s="454"/>
      <c r="AM2733" s="452"/>
      <c r="AN2733" s="452"/>
      <c r="AO2733" s="452"/>
      <c r="AP2733" s="452"/>
      <c r="AQ2733" s="452"/>
      <c r="AR2733" s="453"/>
      <c r="AS2733" s="452"/>
      <c r="AT2733" s="452"/>
      <c r="AU2733" s="452"/>
      <c r="AV2733" s="452"/>
      <c r="AW2733" s="452"/>
      <c r="AX2733" s="454"/>
    </row>
    <row r="2734" spans="1:50" x14ac:dyDescent="0.3">
      <c r="A2734" s="450">
        <v>705272</v>
      </c>
      <c r="B2734" s="451" t="s">
        <v>317</v>
      </c>
      <c r="C2734" s="452" t="s">
        <v>4308</v>
      </c>
      <c r="D2734" s="452" t="s">
        <v>4308</v>
      </c>
      <c r="E2734" s="452" t="s">
        <v>4308</v>
      </c>
      <c r="F2734" s="452" t="s">
        <v>4308</v>
      </c>
      <c r="G2734" s="452" t="s">
        <v>4308</v>
      </c>
      <c r="H2734" s="453" t="s">
        <v>4308</v>
      </c>
      <c r="I2734" s="452" t="s">
        <v>4308</v>
      </c>
      <c r="J2734" s="452" t="s">
        <v>4308</v>
      </c>
      <c r="K2734" s="452" t="s">
        <v>4308</v>
      </c>
      <c r="L2734" s="452" t="s">
        <v>4308</v>
      </c>
      <c r="M2734" s="452" t="s">
        <v>4308</v>
      </c>
      <c r="N2734" s="454" t="s">
        <v>4308</v>
      </c>
      <c r="O2734" s="452"/>
      <c r="P2734" s="452"/>
      <c r="Q2734" s="452"/>
      <c r="R2734" s="452"/>
      <c r="S2734" s="452"/>
      <c r="T2734" s="453"/>
      <c r="U2734" s="452"/>
      <c r="V2734" s="452"/>
      <c r="W2734" s="452"/>
      <c r="X2734" s="452"/>
      <c r="Y2734" s="452"/>
      <c r="Z2734" s="454"/>
      <c r="AA2734" s="452"/>
      <c r="AB2734" s="452"/>
      <c r="AC2734" s="452"/>
      <c r="AD2734" s="452"/>
      <c r="AE2734" s="452"/>
      <c r="AF2734" s="453"/>
      <c r="AG2734" s="452"/>
      <c r="AH2734" s="452"/>
      <c r="AI2734" s="452"/>
      <c r="AJ2734" s="452"/>
      <c r="AK2734" s="452"/>
      <c r="AL2734" s="454"/>
      <c r="AM2734" s="452"/>
      <c r="AN2734" s="452"/>
      <c r="AO2734" s="452"/>
      <c r="AP2734" s="452"/>
      <c r="AQ2734" s="452"/>
      <c r="AR2734" s="453"/>
      <c r="AS2734" s="452"/>
      <c r="AT2734" s="452"/>
      <c r="AU2734" s="452"/>
      <c r="AV2734" s="452"/>
      <c r="AW2734" s="452"/>
      <c r="AX2734" s="454"/>
    </row>
    <row r="2735" spans="1:50" x14ac:dyDescent="0.3">
      <c r="A2735" s="450">
        <v>705278</v>
      </c>
      <c r="B2735" s="451" t="s">
        <v>317</v>
      </c>
      <c r="C2735" s="452" t="s">
        <v>4308</v>
      </c>
      <c r="D2735" s="452" t="s">
        <v>4308</v>
      </c>
      <c r="E2735" s="452" t="s">
        <v>4308</v>
      </c>
      <c r="F2735" s="452" t="s">
        <v>4308</v>
      </c>
      <c r="G2735" s="452" t="s">
        <v>4308</v>
      </c>
      <c r="H2735" s="453" t="s">
        <v>4308</v>
      </c>
      <c r="I2735" s="452" t="s">
        <v>4308</v>
      </c>
      <c r="J2735" s="452" t="s">
        <v>4308</v>
      </c>
      <c r="K2735" s="452" t="s">
        <v>4308</v>
      </c>
      <c r="L2735" s="452" t="s">
        <v>4308</v>
      </c>
      <c r="M2735" s="452" t="s">
        <v>4308</v>
      </c>
      <c r="N2735" s="454" t="s">
        <v>4308</v>
      </c>
      <c r="O2735" s="452"/>
      <c r="P2735" s="452"/>
      <c r="Q2735" s="452"/>
      <c r="R2735" s="452"/>
      <c r="S2735" s="452"/>
      <c r="T2735" s="453"/>
      <c r="U2735" s="452"/>
      <c r="V2735" s="452"/>
      <c r="W2735" s="452"/>
      <c r="X2735" s="452"/>
      <c r="Y2735" s="452"/>
      <c r="Z2735" s="454"/>
      <c r="AA2735" s="452"/>
      <c r="AB2735" s="452"/>
      <c r="AC2735" s="452"/>
      <c r="AD2735" s="452"/>
      <c r="AE2735" s="452"/>
      <c r="AF2735" s="453"/>
      <c r="AG2735" s="452"/>
      <c r="AH2735" s="452"/>
      <c r="AI2735" s="452"/>
      <c r="AJ2735" s="452"/>
      <c r="AK2735" s="452"/>
      <c r="AL2735" s="454"/>
      <c r="AM2735" s="452"/>
      <c r="AN2735" s="452"/>
      <c r="AO2735" s="452"/>
      <c r="AP2735" s="452"/>
      <c r="AQ2735" s="452"/>
      <c r="AR2735" s="453"/>
      <c r="AS2735" s="452"/>
      <c r="AT2735" s="452"/>
      <c r="AU2735" s="452"/>
      <c r="AV2735" s="452"/>
      <c r="AW2735" s="452"/>
      <c r="AX2735" s="454"/>
    </row>
    <row r="2736" spans="1:50" x14ac:dyDescent="0.3">
      <c r="A2736" s="450">
        <v>705446</v>
      </c>
      <c r="B2736" s="451" t="s">
        <v>317</v>
      </c>
      <c r="C2736" s="452" t="s">
        <v>4308</v>
      </c>
      <c r="D2736" s="452" t="s">
        <v>4308</v>
      </c>
      <c r="E2736" s="452" t="s">
        <v>4308</v>
      </c>
      <c r="F2736" s="452" t="s">
        <v>4308</v>
      </c>
      <c r="G2736" s="452" t="s">
        <v>4308</v>
      </c>
      <c r="H2736" s="453" t="s">
        <v>4308</v>
      </c>
      <c r="I2736" s="452" t="s">
        <v>4308</v>
      </c>
      <c r="J2736" s="452" t="s">
        <v>4308</v>
      </c>
      <c r="K2736" s="452" t="s">
        <v>4308</v>
      </c>
      <c r="L2736" s="452" t="s">
        <v>4308</v>
      </c>
      <c r="M2736" s="452" t="s">
        <v>4308</v>
      </c>
      <c r="N2736" s="454" t="s">
        <v>4308</v>
      </c>
      <c r="O2736" s="452"/>
      <c r="P2736" s="452"/>
      <c r="Q2736" s="452"/>
      <c r="R2736" s="452"/>
      <c r="S2736" s="452"/>
      <c r="T2736" s="453"/>
      <c r="U2736" s="452"/>
      <c r="V2736" s="452"/>
      <c r="W2736" s="452"/>
      <c r="X2736" s="452"/>
      <c r="Y2736" s="452"/>
      <c r="Z2736" s="454"/>
      <c r="AA2736" s="452"/>
      <c r="AB2736" s="452"/>
      <c r="AC2736" s="452"/>
      <c r="AD2736" s="452"/>
      <c r="AE2736" s="452"/>
      <c r="AF2736" s="453"/>
      <c r="AG2736" s="452"/>
      <c r="AH2736" s="452"/>
      <c r="AI2736" s="452"/>
      <c r="AJ2736" s="452"/>
      <c r="AK2736" s="452"/>
      <c r="AL2736" s="454"/>
      <c r="AM2736" s="452"/>
      <c r="AN2736" s="452"/>
      <c r="AO2736" s="452"/>
      <c r="AP2736" s="452"/>
      <c r="AQ2736" s="452"/>
      <c r="AR2736" s="453"/>
      <c r="AS2736" s="452"/>
      <c r="AT2736" s="452"/>
      <c r="AU2736" s="452"/>
      <c r="AV2736" s="452"/>
      <c r="AW2736" s="452"/>
      <c r="AX2736" s="454"/>
    </row>
    <row r="2737" spans="1:54" x14ac:dyDescent="0.3">
      <c r="A2737" s="450">
        <v>705839</v>
      </c>
      <c r="B2737" s="451" t="s">
        <v>317</v>
      </c>
      <c r="C2737" s="452" t="s">
        <v>4308</v>
      </c>
      <c r="D2737" s="452" t="s">
        <v>4308</v>
      </c>
      <c r="E2737" s="452" t="s">
        <v>4308</v>
      </c>
      <c r="F2737" s="452" t="s">
        <v>4308</v>
      </c>
      <c r="G2737" s="452" t="s">
        <v>4308</v>
      </c>
      <c r="H2737" s="453" t="s">
        <v>4308</v>
      </c>
      <c r="I2737" s="452" t="s">
        <v>4308</v>
      </c>
      <c r="J2737" s="452" t="s">
        <v>4308</v>
      </c>
      <c r="K2737" s="452" t="s">
        <v>4308</v>
      </c>
      <c r="L2737" s="452" t="s">
        <v>4308</v>
      </c>
      <c r="M2737" s="452" t="s">
        <v>4308</v>
      </c>
      <c r="N2737" s="454" t="s">
        <v>4308</v>
      </c>
      <c r="O2737" s="452"/>
      <c r="P2737" s="452"/>
      <c r="Q2737" s="452"/>
      <c r="R2737" s="452"/>
      <c r="S2737" s="452"/>
      <c r="T2737" s="453"/>
      <c r="U2737" s="452"/>
      <c r="V2737" s="452"/>
      <c r="W2737" s="452"/>
      <c r="X2737" s="452"/>
      <c r="Y2737" s="452"/>
      <c r="Z2737" s="454"/>
      <c r="AA2737" s="452"/>
      <c r="AB2737" s="452"/>
      <c r="AC2737" s="452"/>
      <c r="AD2737" s="452"/>
      <c r="AE2737" s="452"/>
      <c r="AF2737" s="453"/>
      <c r="AG2737" s="452"/>
      <c r="AH2737" s="452"/>
      <c r="AI2737" s="452"/>
      <c r="AJ2737" s="452"/>
      <c r="AK2737" s="452"/>
      <c r="AL2737" s="454"/>
      <c r="AM2737" s="452"/>
      <c r="AN2737" s="452"/>
      <c r="AO2737" s="452"/>
      <c r="AP2737" s="452"/>
      <c r="AQ2737" s="452"/>
      <c r="AR2737" s="453"/>
      <c r="AS2737" s="452"/>
      <c r="AT2737" s="452"/>
      <c r="AU2737" s="452"/>
      <c r="AV2737" s="452"/>
      <c r="AW2737" s="452"/>
      <c r="AX2737" s="454"/>
    </row>
    <row r="2738" spans="1:54" x14ac:dyDescent="0.3">
      <c r="A2738" s="450">
        <v>702215</v>
      </c>
      <c r="B2738" s="451" t="s">
        <v>319</v>
      </c>
      <c r="C2738" s="452" t="s">
        <v>4308</v>
      </c>
      <c r="D2738" s="452" t="s">
        <v>4308</v>
      </c>
      <c r="E2738" s="452" t="s">
        <v>4308</v>
      </c>
      <c r="F2738" s="452" t="s">
        <v>4308</v>
      </c>
      <c r="G2738" s="452" t="s">
        <v>4308</v>
      </c>
      <c r="H2738" s="453" t="s">
        <v>4308</v>
      </c>
      <c r="I2738" s="452" t="s">
        <v>4308</v>
      </c>
      <c r="J2738" s="452" t="s">
        <v>4308</v>
      </c>
      <c r="K2738" s="452" t="s">
        <v>4308</v>
      </c>
      <c r="L2738" s="452" t="s">
        <v>4308</v>
      </c>
      <c r="M2738" s="452" t="s">
        <v>4308</v>
      </c>
      <c r="N2738" s="454" t="s">
        <v>4308</v>
      </c>
      <c r="O2738" s="452" t="s">
        <v>4308</v>
      </c>
      <c r="P2738" s="452" t="s">
        <v>4308</v>
      </c>
      <c r="Q2738" s="452" t="s">
        <v>4308</v>
      </c>
      <c r="R2738" s="452" t="s">
        <v>4308</v>
      </c>
      <c r="S2738" s="452" t="s">
        <v>4308</v>
      </c>
      <c r="T2738" s="453" t="s">
        <v>4308</v>
      </c>
      <c r="U2738" s="452" t="s">
        <v>4308</v>
      </c>
      <c r="V2738" s="452" t="s">
        <v>4308</v>
      </c>
      <c r="W2738" s="452" t="s">
        <v>4308</v>
      </c>
      <c r="X2738" s="452" t="s">
        <v>4308</v>
      </c>
      <c r="Y2738" s="452" t="s">
        <v>4308</v>
      </c>
      <c r="Z2738" s="454" t="s">
        <v>4308</v>
      </c>
      <c r="AA2738" s="452" t="s">
        <v>4308</v>
      </c>
      <c r="AB2738" s="452" t="s">
        <v>4308</v>
      </c>
      <c r="AC2738" s="452" t="s">
        <v>4308</v>
      </c>
      <c r="AD2738" s="452" t="s">
        <v>4308</v>
      </c>
      <c r="AE2738" s="452" t="s">
        <v>4308</v>
      </c>
      <c r="AF2738" s="453" t="s">
        <v>4308</v>
      </c>
      <c r="AG2738" s="452" t="s">
        <v>4308</v>
      </c>
      <c r="AH2738" s="452" t="s">
        <v>4308</v>
      </c>
      <c r="AI2738" s="452" t="s">
        <v>4308</v>
      </c>
      <c r="AJ2738" s="452" t="s">
        <v>4308</v>
      </c>
      <c r="AK2738" s="452" t="s">
        <v>4308</v>
      </c>
      <c r="AL2738" s="454" t="s">
        <v>4308</v>
      </c>
      <c r="AM2738" s="452"/>
      <c r="AN2738" s="452"/>
      <c r="AO2738" s="452"/>
      <c r="AP2738" s="452"/>
      <c r="AQ2738" s="452"/>
      <c r="AR2738" s="453"/>
      <c r="AS2738" s="452"/>
      <c r="AT2738" s="452"/>
      <c r="AU2738" s="452"/>
      <c r="AV2738" s="452"/>
      <c r="AW2738" s="452"/>
      <c r="AX2738" s="454"/>
    </row>
    <row r="2739" spans="1:54" x14ac:dyDescent="0.3">
      <c r="A2739" s="450">
        <v>700275</v>
      </c>
      <c r="B2739" s="451" t="s">
        <v>4307</v>
      </c>
      <c r="C2739" s="452" t="s">
        <v>4308</v>
      </c>
      <c r="D2739" s="452" t="s">
        <v>4308</v>
      </c>
      <c r="E2739" s="452" t="s">
        <v>4308</v>
      </c>
      <c r="F2739" s="452" t="s">
        <v>4308</v>
      </c>
      <c r="G2739" s="452" t="s">
        <v>4308</v>
      </c>
      <c r="H2739" s="453" t="s">
        <v>4308</v>
      </c>
      <c r="I2739" s="452" t="s">
        <v>4308</v>
      </c>
      <c r="J2739" s="452" t="s">
        <v>4308</v>
      </c>
      <c r="K2739" s="452" t="s">
        <v>4308</v>
      </c>
      <c r="L2739" s="452" t="s">
        <v>4308</v>
      </c>
      <c r="M2739" s="452" t="s">
        <v>4308</v>
      </c>
      <c r="N2739" s="454" t="s">
        <v>4308</v>
      </c>
      <c r="O2739" s="452" t="s">
        <v>4308</v>
      </c>
      <c r="P2739" s="452" t="s">
        <v>4308</v>
      </c>
      <c r="Q2739" s="452" t="s">
        <v>4308</v>
      </c>
      <c r="R2739" s="452" t="s">
        <v>4308</v>
      </c>
      <c r="S2739" s="452" t="s">
        <v>4308</v>
      </c>
      <c r="T2739" s="453" t="s">
        <v>4308</v>
      </c>
      <c r="U2739" s="452" t="s">
        <v>4308</v>
      </c>
      <c r="V2739" s="452" t="s">
        <v>4308</v>
      </c>
      <c r="W2739" s="452" t="s">
        <v>4308</v>
      </c>
      <c r="X2739" s="452" t="s">
        <v>4308</v>
      </c>
      <c r="Y2739" s="452" t="s">
        <v>4308</v>
      </c>
      <c r="Z2739" s="454" t="s">
        <v>4308</v>
      </c>
      <c r="AA2739" s="452"/>
      <c r="AB2739" s="452"/>
      <c r="AC2739" s="452"/>
      <c r="AD2739" s="452"/>
      <c r="AE2739" s="452"/>
      <c r="AF2739" s="453"/>
      <c r="AG2739" s="452"/>
      <c r="AH2739" s="452"/>
      <c r="AI2739" s="452"/>
      <c r="AJ2739" s="452"/>
      <c r="AK2739" s="452"/>
      <c r="AL2739" s="454"/>
      <c r="AM2739" s="452"/>
      <c r="AN2739" s="452"/>
      <c r="AO2739" s="452"/>
      <c r="AP2739" s="452"/>
      <c r="AQ2739" s="452"/>
      <c r="AR2739" s="453"/>
      <c r="AS2739" s="452"/>
      <c r="AT2739" s="452"/>
      <c r="AU2739" s="452"/>
      <c r="AV2739" s="452"/>
      <c r="AW2739" s="452"/>
      <c r="AX2739" s="454"/>
    </row>
    <row r="2740" spans="1:54" x14ac:dyDescent="0.3">
      <c r="A2740" s="450">
        <v>700752</v>
      </c>
      <c r="B2740" s="451" t="s">
        <v>4307</v>
      </c>
      <c r="C2740" s="452" t="s">
        <v>4308</v>
      </c>
      <c r="D2740" s="452" t="s">
        <v>4308</v>
      </c>
      <c r="E2740" s="452" t="s">
        <v>4308</v>
      </c>
      <c r="F2740" s="452" t="s">
        <v>4308</v>
      </c>
      <c r="G2740" s="452" t="s">
        <v>4308</v>
      </c>
      <c r="H2740" s="453" t="s">
        <v>4308</v>
      </c>
      <c r="I2740" s="452" t="s">
        <v>4308</v>
      </c>
      <c r="J2740" s="452" t="s">
        <v>4308</v>
      </c>
      <c r="K2740" s="452" t="s">
        <v>4308</v>
      </c>
      <c r="L2740" s="452" t="s">
        <v>4308</v>
      </c>
      <c r="M2740" s="452" t="s">
        <v>4308</v>
      </c>
      <c r="N2740" s="454" t="s">
        <v>4308</v>
      </c>
      <c r="O2740" s="452" t="s">
        <v>4308</v>
      </c>
      <c r="P2740" s="452" t="s">
        <v>4308</v>
      </c>
      <c r="Q2740" s="452" t="s">
        <v>4308</v>
      </c>
      <c r="R2740" s="452" t="s">
        <v>4308</v>
      </c>
      <c r="S2740" s="452" t="s">
        <v>4308</v>
      </c>
      <c r="T2740" s="453" t="s">
        <v>4308</v>
      </c>
      <c r="U2740" s="452" t="s">
        <v>4308</v>
      </c>
      <c r="V2740" s="452" t="s">
        <v>4308</v>
      </c>
      <c r="W2740" s="452" t="s">
        <v>4308</v>
      </c>
      <c r="X2740" s="452" t="s">
        <v>4308</v>
      </c>
      <c r="Y2740" s="452" t="s">
        <v>4308</v>
      </c>
      <c r="Z2740" s="454" t="s">
        <v>4308</v>
      </c>
      <c r="AA2740" s="452"/>
      <c r="AB2740" s="452"/>
      <c r="AC2740" s="452"/>
      <c r="AD2740" s="452"/>
      <c r="AE2740" s="452"/>
      <c r="AF2740" s="453"/>
      <c r="AG2740" s="452"/>
      <c r="AH2740" s="452"/>
      <c r="AI2740" s="452"/>
      <c r="AJ2740" s="452"/>
      <c r="AK2740" s="452"/>
      <c r="AL2740" s="454"/>
      <c r="AM2740" s="452"/>
      <c r="AN2740" s="452"/>
      <c r="AO2740" s="452"/>
      <c r="AP2740" s="452"/>
      <c r="AQ2740" s="452"/>
      <c r="AR2740" s="453"/>
      <c r="AS2740" s="452"/>
      <c r="AT2740" s="452"/>
      <c r="AU2740" s="452"/>
      <c r="AV2740" s="452"/>
      <c r="AW2740" s="452"/>
      <c r="AX2740" s="454"/>
    </row>
    <row r="2741" spans="1:54" x14ac:dyDescent="0.3">
      <c r="A2741" s="450">
        <v>701758</v>
      </c>
      <c r="B2741" s="451" t="s">
        <v>4307</v>
      </c>
      <c r="C2741" s="452" t="s">
        <v>4308</v>
      </c>
      <c r="D2741" s="452" t="s">
        <v>4308</v>
      </c>
      <c r="E2741" s="452" t="s">
        <v>4308</v>
      </c>
      <c r="F2741" s="452" t="s">
        <v>4308</v>
      </c>
      <c r="G2741" s="452" t="s">
        <v>4308</v>
      </c>
      <c r="H2741" s="453" t="s">
        <v>4308</v>
      </c>
      <c r="I2741" s="452" t="s">
        <v>4308</v>
      </c>
      <c r="J2741" s="452" t="s">
        <v>4308</v>
      </c>
      <c r="K2741" s="452" t="s">
        <v>4308</v>
      </c>
      <c r="L2741" s="452" t="s">
        <v>4308</v>
      </c>
      <c r="M2741" s="452" t="s">
        <v>4308</v>
      </c>
      <c r="N2741" s="454" t="s">
        <v>4308</v>
      </c>
      <c r="O2741" s="452" t="s">
        <v>4308</v>
      </c>
      <c r="P2741" s="452" t="s">
        <v>4308</v>
      </c>
      <c r="Q2741" s="452" t="s">
        <v>4308</v>
      </c>
      <c r="R2741" s="452" t="s">
        <v>4308</v>
      </c>
      <c r="S2741" s="452" t="s">
        <v>4308</v>
      </c>
      <c r="T2741" s="453" t="s">
        <v>4308</v>
      </c>
      <c r="U2741" s="452" t="s">
        <v>4308</v>
      </c>
      <c r="V2741" s="452" t="s">
        <v>4308</v>
      </c>
      <c r="W2741" s="452" t="s">
        <v>4308</v>
      </c>
      <c r="X2741" s="452" t="s">
        <v>4308</v>
      </c>
      <c r="Y2741" s="452" t="s">
        <v>4308</v>
      </c>
      <c r="Z2741" s="454" t="s">
        <v>4308</v>
      </c>
      <c r="AA2741" s="452"/>
      <c r="AB2741" s="452"/>
      <c r="AC2741" s="452"/>
      <c r="AD2741" s="452"/>
      <c r="AE2741" s="452"/>
      <c r="AF2741" s="453"/>
      <c r="AG2741" s="452"/>
      <c r="AH2741" s="452"/>
      <c r="AI2741" s="452"/>
      <c r="AJ2741" s="452"/>
      <c r="AK2741" s="452"/>
      <c r="AL2741" s="454"/>
      <c r="AM2741" s="452"/>
      <c r="AN2741" s="452"/>
      <c r="AO2741" s="452"/>
      <c r="AP2741" s="452"/>
      <c r="AQ2741" s="452"/>
      <c r="AR2741" s="453"/>
      <c r="AS2741" s="452"/>
      <c r="AT2741" s="452"/>
      <c r="AU2741" s="452"/>
      <c r="AV2741" s="452"/>
      <c r="AW2741" s="452"/>
      <c r="AX2741" s="454"/>
    </row>
    <row r="2742" spans="1:54" x14ac:dyDescent="0.3">
      <c r="A2742" s="450">
        <v>702548</v>
      </c>
      <c r="B2742" s="451" t="s">
        <v>4307</v>
      </c>
      <c r="C2742" s="452" t="s">
        <v>4308</v>
      </c>
      <c r="D2742" s="452" t="s">
        <v>4308</v>
      </c>
      <c r="E2742" s="452" t="s">
        <v>4308</v>
      </c>
      <c r="F2742" s="452" t="s">
        <v>4308</v>
      </c>
      <c r="G2742" s="452" t="s">
        <v>4308</v>
      </c>
      <c r="H2742" s="453" t="s">
        <v>4308</v>
      </c>
      <c r="I2742" s="452" t="s">
        <v>4308</v>
      </c>
      <c r="J2742" s="452" t="s">
        <v>4308</v>
      </c>
      <c r="K2742" s="452" t="s">
        <v>4308</v>
      </c>
      <c r="L2742" s="452" t="s">
        <v>4308</v>
      </c>
      <c r="M2742" s="452" t="s">
        <v>4308</v>
      </c>
      <c r="N2742" s="454" t="s">
        <v>4308</v>
      </c>
      <c r="O2742" s="452" t="s">
        <v>4308</v>
      </c>
      <c r="P2742" s="452" t="s">
        <v>4308</v>
      </c>
      <c r="Q2742" s="452" t="s">
        <v>4308</v>
      </c>
      <c r="R2742" s="452" t="s">
        <v>4308</v>
      </c>
      <c r="S2742" s="452" t="s">
        <v>4308</v>
      </c>
      <c r="T2742" s="453" t="s">
        <v>4308</v>
      </c>
      <c r="U2742" s="452" t="s">
        <v>4308</v>
      </c>
      <c r="V2742" s="452" t="s">
        <v>4308</v>
      </c>
      <c r="W2742" s="452" t="s">
        <v>4308</v>
      </c>
      <c r="X2742" s="452" t="s">
        <v>4308</v>
      </c>
      <c r="Y2742" s="452" t="s">
        <v>4308</v>
      </c>
      <c r="Z2742" s="454" t="s">
        <v>4308</v>
      </c>
      <c r="AA2742" s="452"/>
      <c r="AB2742" s="452"/>
      <c r="AC2742" s="452"/>
      <c r="AD2742" s="452"/>
      <c r="AE2742" s="452"/>
      <c r="AF2742" s="453"/>
      <c r="AG2742" s="452"/>
      <c r="AH2742" s="452"/>
      <c r="AI2742" s="452"/>
      <c r="AJ2742" s="452"/>
      <c r="AK2742" s="452"/>
      <c r="AL2742" s="454"/>
      <c r="AM2742" s="452"/>
      <c r="AN2742" s="452"/>
      <c r="AO2742" s="452"/>
      <c r="AP2742" s="452"/>
      <c r="AQ2742" s="452"/>
      <c r="AR2742" s="453"/>
      <c r="AS2742" s="452"/>
      <c r="AT2742" s="452"/>
      <c r="AU2742" s="452"/>
      <c r="AV2742" s="452"/>
      <c r="AW2742" s="452"/>
      <c r="AX2742" s="454"/>
    </row>
    <row r="2743" spans="1:54" x14ac:dyDescent="0.3">
      <c r="A2743" s="450">
        <v>700114</v>
      </c>
      <c r="B2743" s="451" t="s">
        <v>691</v>
      </c>
      <c r="C2743" s="452" t="s">
        <v>4308</v>
      </c>
      <c r="D2743" s="452" t="s">
        <v>4308</v>
      </c>
      <c r="E2743" s="452" t="s">
        <v>4308</v>
      </c>
      <c r="F2743" s="452" t="s">
        <v>4308</v>
      </c>
      <c r="G2743" s="452" t="s">
        <v>4308</v>
      </c>
      <c r="H2743" s="453" t="s">
        <v>4308</v>
      </c>
      <c r="I2743" s="452" t="s">
        <v>4308</v>
      </c>
      <c r="J2743" s="452" t="s">
        <v>4308</v>
      </c>
      <c r="K2743" s="452" t="s">
        <v>4308</v>
      </c>
      <c r="L2743" s="452" t="s">
        <v>4308</v>
      </c>
      <c r="M2743" s="452" t="s">
        <v>4308</v>
      </c>
      <c r="N2743" s="454" t="s">
        <v>4308</v>
      </c>
      <c r="O2743" s="452" t="s">
        <v>4308</v>
      </c>
      <c r="P2743" s="452" t="s">
        <v>4308</v>
      </c>
      <c r="Q2743" s="452" t="s">
        <v>4308</v>
      </c>
      <c r="R2743" s="452" t="s">
        <v>4308</v>
      </c>
      <c r="S2743" s="452" t="s">
        <v>4308</v>
      </c>
      <c r="T2743" s="453" t="s">
        <v>4308</v>
      </c>
      <c r="U2743" s="452" t="s">
        <v>4308</v>
      </c>
      <c r="V2743" s="452" t="s">
        <v>4308</v>
      </c>
      <c r="W2743" s="452" t="s">
        <v>4308</v>
      </c>
      <c r="X2743" s="452" t="s">
        <v>4308</v>
      </c>
      <c r="Y2743" s="452" t="s">
        <v>4308</v>
      </c>
      <c r="Z2743" s="454" t="s">
        <v>4308</v>
      </c>
      <c r="AA2743" s="452" t="s">
        <v>4308</v>
      </c>
      <c r="AB2743" s="452" t="s">
        <v>4308</v>
      </c>
      <c r="AC2743" s="452" t="s">
        <v>4308</v>
      </c>
      <c r="AD2743" s="452" t="s">
        <v>4308</v>
      </c>
      <c r="AE2743" s="452" t="s">
        <v>4308</v>
      </c>
      <c r="AF2743" s="453" t="s">
        <v>4308</v>
      </c>
      <c r="AG2743" s="452" t="s">
        <v>4308</v>
      </c>
      <c r="AH2743" s="452" t="s">
        <v>4308</v>
      </c>
      <c r="AI2743" s="452" t="s">
        <v>4308</v>
      </c>
      <c r="AJ2743" s="452" t="s">
        <v>4308</v>
      </c>
      <c r="AK2743" s="452" t="s">
        <v>4308</v>
      </c>
      <c r="AL2743" s="454" t="s">
        <v>4308</v>
      </c>
      <c r="AM2743" s="452" t="s">
        <v>4308</v>
      </c>
      <c r="AN2743" s="452" t="s">
        <v>4308</v>
      </c>
      <c r="AO2743" s="452" t="s">
        <v>4308</v>
      </c>
      <c r="AP2743" s="452" t="s">
        <v>4308</v>
      </c>
      <c r="AQ2743" s="452" t="s">
        <v>4308</v>
      </c>
      <c r="AR2743" s="453" t="s">
        <v>4308</v>
      </c>
      <c r="AS2743" s="452" t="s">
        <v>4308</v>
      </c>
      <c r="AT2743" s="452" t="s">
        <v>4308</v>
      </c>
      <c r="AU2743" s="452" t="s">
        <v>4308</v>
      </c>
      <c r="AV2743" s="452" t="s">
        <v>4308</v>
      </c>
      <c r="AW2743" s="452" t="s">
        <v>4308</v>
      </c>
      <c r="AX2743" s="454" t="s">
        <v>4308</v>
      </c>
    </row>
    <row r="2744" spans="1:54" x14ac:dyDescent="0.3">
      <c r="A2744" s="450">
        <v>706918</v>
      </c>
      <c r="B2744" s="451" t="s">
        <v>317</v>
      </c>
      <c r="C2744" s="452" t="s">
        <v>225</v>
      </c>
      <c r="D2744" s="452" t="s">
        <v>226</v>
      </c>
      <c r="E2744" s="452" t="s">
        <v>226</v>
      </c>
      <c r="F2744" s="452" t="s">
        <v>226</v>
      </c>
      <c r="G2744" s="452" t="s">
        <v>226</v>
      </c>
      <c r="H2744" s="453" t="s">
        <v>226</v>
      </c>
      <c r="I2744" s="452" t="s">
        <v>225</v>
      </c>
      <c r="J2744" s="452" t="s">
        <v>225</v>
      </c>
      <c r="K2744" s="452" t="s">
        <v>225</v>
      </c>
      <c r="L2744" s="452" t="s">
        <v>225</v>
      </c>
      <c r="M2744" s="452" t="s">
        <v>225</v>
      </c>
      <c r="N2744" s="454" t="s">
        <v>225</v>
      </c>
      <c r="O2744" s="452"/>
      <c r="P2744" s="452"/>
      <c r="Q2744" s="452"/>
      <c r="R2744" s="452"/>
      <c r="S2744" s="452"/>
      <c r="T2744" s="453"/>
      <c r="U2744" s="452"/>
      <c r="V2744" s="452"/>
      <c r="W2744" s="452"/>
      <c r="X2744" s="452"/>
      <c r="Y2744" s="452"/>
      <c r="Z2744" s="454"/>
      <c r="AA2744" s="452"/>
      <c r="AB2744" s="452"/>
      <c r="AC2744" s="452"/>
      <c r="AD2744" s="452"/>
      <c r="AE2744" s="452"/>
      <c r="AF2744" s="453"/>
      <c r="AG2744" s="452"/>
      <c r="AH2744" s="452"/>
      <c r="AI2744" s="452"/>
      <c r="AJ2744" s="452"/>
      <c r="AK2744" s="452"/>
      <c r="AL2744" s="454"/>
      <c r="AM2744" s="452"/>
      <c r="AN2744" s="452"/>
      <c r="AO2744" s="452"/>
      <c r="AP2744" s="452"/>
      <c r="AQ2744" s="452"/>
      <c r="AR2744" s="453"/>
      <c r="AS2744" s="452"/>
      <c r="AT2744" s="452"/>
      <c r="AU2744" s="452"/>
      <c r="AV2744" s="452"/>
      <c r="AW2744" s="452"/>
      <c r="AX2744" s="454"/>
    </row>
    <row r="2745" spans="1:54" x14ac:dyDescent="0.3">
      <c r="A2745" s="450">
        <v>706201</v>
      </c>
      <c r="B2745" s="451" t="s">
        <v>317</v>
      </c>
      <c r="C2745" s="452" t="s">
        <v>226</v>
      </c>
      <c r="D2745" s="452" t="s">
        <v>226</v>
      </c>
      <c r="E2745" s="452" t="s">
        <v>224</v>
      </c>
      <c r="F2745" s="452" t="s">
        <v>226</v>
      </c>
      <c r="G2745" s="452" t="s">
        <v>225</v>
      </c>
      <c r="H2745" s="453" t="s">
        <v>224</v>
      </c>
      <c r="I2745" s="452" t="s">
        <v>225</v>
      </c>
      <c r="J2745" s="452" t="s">
        <v>225</v>
      </c>
      <c r="K2745" s="452" t="s">
        <v>225</v>
      </c>
      <c r="L2745" s="452" t="s">
        <v>225</v>
      </c>
      <c r="M2745" s="452" t="s">
        <v>225</v>
      </c>
      <c r="N2745" s="454" t="s">
        <v>225</v>
      </c>
      <c r="O2745" s="452"/>
      <c r="P2745" s="452"/>
      <c r="Q2745" s="452"/>
      <c r="R2745" s="452"/>
      <c r="S2745" s="452"/>
      <c r="T2745" s="453"/>
      <c r="U2745" s="452"/>
      <c r="V2745" s="452"/>
      <c r="W2745" s="452"/>
      <c r="X2745" s="452"/>
      <c r="Y2745" s="452"/>
      <c r="Z2745" s="454"/>
      <c r="AA2745" s="452"/>
      <c r="AB2745" s="452"/>
      <c r="AC2745" s="452"/>
      <c r="AD2745" s="452"/>
      <c r="AE2745" s="452"/>
      <c r="AF2745" s="453"/>
      <c r="AG2745" s="452"/>
      <c r="AH2745" s="452"/>
      <c r="AI2745" s="452"/>
      <c r="AJ2745" s="452"/>
      <c r="AK2745" s="452"/>
      <c r="AL2745" s="454"/>
      <c r="AM2745" s="452"/>
      <c r="AN2745" s="452"/>
      <c r="AO2745" s="452"/>
      <c r="AP2745" s="452"/>
      <c r="AQ2745" s="452"/>
      <c r="AR2745" s="453"/>
      <c r="AS2745" s="452"/>
      <c r="AT2745" s="452"/>
      <c r="AU2745" s="452"/>
      <c r="AV2745" s="452"/>
      <c r="AW2745" s="452"/>
      <c r="AX2745" s="454"/>
      <c r="AZ2745" s="447" t="s">
        <v>7356</v>
      </c>
      <c r="BA2745" s="447" t="s">
        <v>7357</v>
      </c>
    </row>
    <row r="2746" spans="1:54" x14ac:dyDescent="0.3">
      <c r="A2746" s="450">
        <v>706202</v>
      </c>
      <c r="B2746" s="451" t="s">
        <v>317</v>
      </c>
      <c r="C2746" s="452" t="s">
        <v>224</v>
      </c>
      <c r="D2746" s="452" t="s">
        <v>226</v>
      </c>
      <c r="E2746" s="452" t="s">
        <v>224</v>
      </c>
      <c r="F2746" s="452" t="s">
        <v>225</v>
      </c>
      <c r="G2746" s="452" t="s">
        <v>224</v>
      </c>
      <c r="H2746" s="453" t="s">
        <v>225</v>
      </c>
      <c r="I2746" s="452" t="s">
        <v>226</v>
      </c>
      <c r="J2746" s="452" t="s">
        <v>226</v>
      </c>
      <c r="K2746" s="452" t="s">
        <v>226</v>
      </c>
      <c r="L2746" s="452" t="s">
        <v>226</v>
      </c>
      <c r="M2746" s="452" t="s">
        <v>226</v>
      </c>
      <c r="N2746" s="454" t="s">
        <v>225</v>
      </c>
      <c r="O2746" s="452"/>
      <c r="P2746" s="452"/>
      <c r="Q2746" s="452"/>
      <c r="R2746" s="452"/>
      <c r="S2746" s="452"/>
      <c r="T2746" s="453"/>
      <c r="U2746" s="452"/>
      <c r="V2746" s="452"/>
      <c r="W2746" s="452"/>
      <c r="X2746" s="452"/>
      <c r="Y2746" s="452"/>
      <c r="Z2746" s="454"/>
      <c r="AA2746" s="452"/>
      <c r="AB2746" s="452"/>
      <c r="AC2746" s="452"/>
      <c r="AD2746" s="452"/>
      <c r="AE2746" s="452"/>
      <c r="AF2746" s="453"/>
      <c r="AG2746" s="452"/>
      <c r="AH2746" s="452"/>
      <c r="AI2746" s="452"/>
      <c r="AJ2746" s="452"/>
      <c r="AK2746" s="452"/>
      <c r="AL2746" s="454"/>
      <c r="AM2746" s="452"/>
      <c r="AN2746" s="452"/>
      <c r="AO2746" s="452"/>
      <c r="AP2746" s="452"/>
      <c r="AQ2746" s="452"/>
      <c r="AR2746" s="453"/>
      <c r="AS2746" s="452"/>
      <c r="AT2746" s="452"/>
      <c r="AU2746" s="452"/>
      <c r="AV2746" s="452"/>
      <c r="AW2746" s="452"/>
      <c r="AX2746" s="454"/>
      <c r="AZ2746" s="447" t="s">
        <v>7358</v>
      </c>
    </row>
    <row r="2747" spans="1:54" x14ac:dyDescent="0.3">
      <c r="A2747" s="450">
        <v>706347</v>
      </c>
      <c r="B2747" s="451" t="s">
        <v>317</v>
      </c>
      <c r="C2747" s="452" t="s">
        <v>225</v>
      </c>
      <c r="D2747" s="452" t="s">
        <v>225</v>
      </c>
      <c r="E2747" s="452" t="s">
        <v>225</v>
      </c>
      <c r="F2747" s="452" t="s">
        <v>225</v>
      </c>
      <c r="G2747" s="452" t="s">
        <v>225</v>
      </c>
      <c r="H2747" s="453" t="s">
        <v>225</v>
      </c>
      <c r="I2747" s="452" t="s">
        <v>225</v>
      </c>
      <c r="J2747" s="452" t="s">
        <v>225</v>
      </c>
      <c r="K2747" s="452" t="s">
        <v>225</v>
      </c>
      <c r="L2747" s="452" t="s">
        <v>225</v>
      </c>
      <c r="M2747" s="452" t="s">
        <v>225</v>
      </c>
      <c r="N2747" s="454" t="s">
        <v>225</v>
      </c>
      <c r="O2747" s="452"/>
      <c r="P2747" s="452"/>
      <c r="Q2747" s="452"/>
      <c r="R2747" s="452"/>
      <c r="S2747" s="452"/>
      <c r="T2747" s="453"/>
      <c r="U2747" s="452"/>
      <c r="V2747" s="452"/>
      <c r="W2747" s="452"/>
      <c r="X2747" s="452"/>
      <c r="Y2747" s="452"/>
      <c r="Z2747" s="454"/>
      <c r="AA2747" s="452"/>
      <c r="AB2747" s="452"/>
      <c r="AC2747" s="452"/>
      <c r="AD2747" s="452"/>
      <c r="AE2747" s="452"/>
      <c r="AF2747" s="453"/>
      <c r="AG2747" s="452"/>
      <c r="AH2747" s="452"/>
      <c r="AI2747" s="452"/>
      <c r="AJ2747" s="452"/>
      <c r="AK2747" s="452"/>
      <c r="AL2747" s="454"/>
      <c r="AM2747" s="452"/>
      <c r="AN2747" s="452"/>
      <c r="AO2747" s="452"/>
      <c r="AP2747" s="452"/>
      <c r="AQ2747" s="452"/>
      <c r="AR2747" s="453"/>
      <c r="AS2747" s="452"/>
      <c r="AT2747" s="452"/>
      <c r="AU2747" s="452"/>
      <c r="AV2747" s="452"/>
      <c r="AW2747" s="452"/>
      <c r="AX2747" s="454"/>
      <c r="AZ2747" s="447" t="s">
        <v>7358</v>
      </c>
      <c r="BA2747" s="447" t="s">
        <v>7356</v>
      </c>
      <c r="BB2747" s="447" t="s">
        <v>7357</v>
      </c>
    </row>
    <row r="2748" spans="1:54" x14ac:dyDescent="0.3">
      <c r="A2748" s="450">
        <v>706365</v>
      </c>
      <c r="B2748" s="451" t="s">
        <v>317</v>
      </c>
      <c r="C2748" s="452" t="s">
        <v>226</v>
      </c>
      <c r="D2748" s="452" t="s">
        <v>226</v>
      </c>
      <c r="E2748" s="452" t="s">
        <v>226</v>
      </c>
      <c r="F2748" s="452" t="s">
        <v>226</v>
      </c>
      <c r="G2748" s="452" t="s">
        <v>226</v>
      </c>
      <c r="H2748" s="453" t="s">
        <v>226</v>
      </c>
      <c r="I2748" s="452" t="s">
        <v>225</v>
      </c>
      <c r="J2748" s="452" t="s">
        <v>225</v>
      </c>
      <c r="K2748" s="452" t="s">
        <v>225</v>
      </c>
      <c r="L2748" s="452" t="s">
        <v>225</v>
      </c>
      <c r="M2748" s="452" t="s">
        <v>225</v>
      </c>
      <c r="N2748" s="454" t="s">
        <v>225</v>
      </c>
      <c r="O2748" s="452"/>
      <c r="P2748" s="452"/>
      <c r="Q2748" s="452"/>
      <c r="R2748" s="452"/>
      <c r="S2748" s="452"/>
      <c r="T2748" s="453"/>
      <c r="U2748" s="452"/>
      <c r="V2748" s="452"/>
      <c r="W2748" s="452"/>
      <c r="X2748" s="452"/>
      <c r="Y2748" s="452"/>
      <c r="Z2748" s="454"/>
      <c r="AA2748" s="452"/>
      <c r="AB2748" s="452"/>
      <c r="AC2748" s="452"/>
      <c r="AD2748" s="452"/>
      <c r="AE2748" s="452"/>
      <c r="AF2748" s="453"/>
      <c r="AG2748" s="452"/>
      <c r="AH2748" s="452"/>
      <c r="AI2748" s="452"/>
      <c r="AJ2748" s="452"/>
      <c r="AK2748" s="452"/>
      <c r="AL2748" s="454"/>
      <c r="AM2748" s="452"/>
      <c r="AN2748" s="452"/>
      <c r="AO2748" s="452"/>
      <c r="AP2748" s="452"/>
      <c r="AQ2748" s="452"/>
      <c r="AR2748" s="453"/>
      <c r="AS2748" s="452"/>
      <c r="AT2748" s="452"/>
      <c r="AU2748" s="452"/>
      <c r="AV2748" s="452"/>
      <c r="AW2748" s="452"/>
      <c r="AX2748" s="454"/>
      <c r="AZ2748" s="447" t="s">
        <v>7356</v>
      </c>
      <c r="BA2748" s="447" t="s">
        <v>7357</v>
      </c>
    </row>
    <row r="2749" spans="1:54" x14ac:dyDescent="0.3">
      <c r="A2749" s="450">
        <v>706376</v>
      </c>
      <c r="B2749" s="451" t="s">
        <v>317</v>
      </c>
      <c r="C2749" s="452" t="s">
        <v>226</v>
      </c>
      <c r="D2749" s="452" t="s">
        <v>226</v>
      </c>
      <c r="E2749" s="452" t="s">
        <v>225</v>
      </c>
      <c r="F2749" s="452" t="s">
        <v>226</v>
      </c>
      <c r="G2749" s="452" t="s">
        <v>226</v>
      </c>
      <c r="H2749" s="453" t="s">
        <v>226</v>
      </c>
      <c r="I2749" s="452" t="s">
        <v>225</v>
      </c>
      <c r="J2749" s="452" t="s">
        <v>225</v>
      </c>
      <c r="K2749" s="452" t="s">
        <v>225</v>
      </c>
      <c r="L2749" s="452" t="s">
        <v>225</v>
      </c>
      <c r="M2749" s="452" t="s">
        <v>225</v>
      </c>
      <c r="N2749" s="454" t="s">
        <v>225</v>
      </c>
      <c r="O2749" s="452"/>
      <c r="P2749" s="452"/>
      <c r="Q2749" s="452"/>
      <c r="R2749" s="452"/>
      <c r="S2749" s="452"/>
      <c r="T2749" s="453"/>
      <c r="U2749" s="452"/>
      <c r="V2749" s="452"/>
      <c r="W2749" s="452"/>
      <c r="X2749" s="452"/>
      <c r="Y2749" s="452"/>
      <c r="Z2749" s="454"/>
      <c r="AA2749" s="452"/>
      <c r="AB2749" s="452"/>
      <c r="AC2749" s="452"/>
      <c r="AD2749" s="452"/>
      <c r="AE2749" s="452"/>
      <c r="AF2749" s="453"/>
      <c r="AG2749" s="452"/>
      <c r="AH2749" s="452"/>
      <c r="AI2749" s="452"/>
      <c r="AJ2749" s="452"/>
      <c r="AK2749" s="452"/>
      <c r="AL2749" s="454"/>
      <c r="AM2749" s="452"/>
      <c r="AN2749" s="452"/>
      <c r="AO2749" s="452"/>
      <c r="AP2749" s="452"/>
      <c r="AQ2749" s="452"/>
      <c r="AR2749" s="453"/>
      <c r="AS2749" s="452"/>
      <c r="AT2749" s="452"/>
      <c r="AU2749" s="452"/>
      <c r="AV2749" s="452"/>
      <c r="AW2749" s="452"/>
      <c r="AX2749" s="454"/>
      <c r="AZ2749" s="447" t="s">
        <v>7356</v>
      </c>
      <c r="BA2749" s="447" t="s">
        <v>7357</v>
      </c>
    </row>
    <row r="2750" spans="1:54" x14ac:dyDescent="0.3">
      <c r="A2750" s="450">
        <v>706402</v>
      </c>
      <c r="B2750" s="451" t="s">
        <v>317</v>
      </c>
      <c r="C2750" s="452" t="s">
        <v>225</v>
      </c>
      <c r="D2750" s="452" t="s">
        <v>225</v>
      </c>
      <c r="E2750" s="452" t="s">
        <v>225</v>
      </c>
      <c r="F2750" s="452" t="s">
        <v>225</v>
      </c>
      <c r="G2750" s="452" t="s">
        <v>226</v>
      </c>
      <c r="H2750" s="453" t="s">
        <v>226</v>
      </c>
      <c r="I2750" s="452" t="s">
        <v>225</v>
      </c>
      <c r="J2750" s="452" t="s">
        <v>225</v>
      </c>
      <c r="K2750" s="452" t="s">
        <v>225</v>
      </c>
      <c r="L2750" s="452" t="s">
        <v>225</v>
      </c>
      <c r="M2750" s="452" t="s">
        <v>225</v>
      </c>
      <c r="N2750" s="454" t="s">
        <v>225</v>
      </c>
      <c r="O2750" s="452"/>
      <c r="P2750" s="452"/>
      <c r="Q2750" s="452"/>
      <c r="R2750" s="452"/>
      <c r="S2750" s="452"/>
      <c r="T2750" s="453"/>
      <c r="U2750" s="452"/>
      <c r="V2750" s="452"/>
      <c r="W2750" s="452"/>
      <c r="X2750" s="452"/>
      <c r="Y2750" s="452"/>
      <c r="Z2750" s="454"/>
      <c r="AA2750" s="452"/>
      <c r="AB2750" s="452"/>
      <c r="AC2750" s="452"/>
      <c r="AD2750" s="452"/>
      <c r="AE2750" s="452"/>
      <c r="AF2750" s="453"/>
      <c r="AG2750" s="452"/>
      <c r="AH2750" s="452"/>
      <c r="AI2750" s="452"/>
      <c r="AJ2750" s="452"/>
      <c r="AK2750" s="452"/>
      <c r="AL2750" s="454"/>
      <c r="AM2750" s="452"/>
      <c r="AN2750" s="452"/>
      <c r="AO2750" s="452"/>
      <c r="AP2750" s="452"/>
      <c r="AQ2750" s="452"/>
      <c r="AR2750" s="453"/>
      <c r="AS2750" s="452"/>
      <c r="AT2750" s="452"/>
      <c r="AU2750" s="452"/>
      <c r="AV2750" s="452"/>
      <c r="AW2750" s="452"/>
      <c r="AX2750" s="454"/>
      <c r="AY2750" s="447" t="s">
        <v>7359</v>
      </c>
      <c r="AZ2750" s="447" t="s">
        <v>7358</v>
      </c>
      <c r="BA2750" s="447" t="s">
        <v>7356</v>
      </c>
      <c r="BB2750" s="447" t="s">
        <v>7357</v>
      </c>
    </row>
    <row r="2751" spans="1:54" x14ac:dyDescent="0.3">
      <c r="A2751" s="450">
        <v>706424</v>
      </c>
      <c r="B2751" s="451" t="s">
        <v>317</v>
      </c>
      <c r="C2751" s="452" t="s">
        <v>226</v>
      </c>
      <c r="D2751" s="452" t="s">
        <v>226</v>
      </c>
      <c r="E2751" s="452" t="s">
        <v>224</v>
      </c>
      <c r="F2751" s="452" t="s">
        <v>224</v>
      </c>
      <c r="G2751" s="452" t="s">
        <v>224</v>
      </c>
      <c r="H2751" s="453" t="s">
        <v>226</v>
      </c>
      <c r="I2751" s="452" t="s">
        <v>224</v>
      </c>
      <c r="J2751" s="452" t="s">
        <v>224</v>
      </c>
      <c r="K2751" s="452" t="s">
        <v>224</v>
      </c>
      <c r="L2751" s="452" t="s">
        <v>224</v>
      </c>
      <c r="M2751" s="452" t="s">
        <v>224</v>
      </c>
      <c r="N2751" s="454" t="s">
        <v>224</v>
      </c>
      <c r="O2751" s="452"/>
      <c r="P2751" s="452"/>
      <c r="Q2751" s="452"/>
      <c r="R2751" s="452"/>
      <c r="S2751" s="452"/>
      <c r="T2751" s="453"/>
      <c r="U2751" s="452"/>
      <c r="V2751" s="452"/>
      <c r="W2751" s="452"/>
      <c r="X2751" s="452"/>
      <c r="Y2751" s="452"/>
      <c r="Z2751" s="454"/>
      <c r="AA2751" s="452"/>
      <c r="AB2751" s="452"/>
      <c r="AC2751" s="452"/>
      <c r="AD2751" s="452"/>
      <c r="AE2751" s="452"/>
      <c r="AF2751" s="453"/>
      <c r="AG2751" s="452"/>
      <c r="AH2751" s="452"/>
      <c r="AI2751" s="452"/>
      <c r="AJ2751" s="452"/>
      <c r="AK2751" s="452"/>
      <c r="AL2751" s="454"/>
      <c r="AM2751" s="452"/>
      <c r="AN2751" s="452"/>
      <c r="AO2751" s="452"/>
      <c r="AP2751" s="452"/>
      <c r="AQ2751" s="452"/>
      <c r="AR2751" s="453"/>
      <c r="AS2751" s="452"/>
      <c r="AT2751" s="452"/>
      <c r="AU2751" s="452"/>
      <c r="AV2751" s="452"/>
      <c r="AW2751" s="452"/>
      <c r="AX2751" s="454"/>
      <c r="BA2751" s="447" t="s">
        <v>7356</v>
      </c>
      <c r="BB2751" s="447" t="s">
        <v>7357</v>
      </c>
    </row>
    <row r="2752" spans="1:54" x14ac:dyDescent="0.3">
      <c r="A2752" s="450">
        <v>706476</v>
      </c>
      <c r="B2752" s="451" t="s">
        <v>317</v>
      </c>
      <c r="C2752" s="452" t="s">
        <v>226</v>
      </c>
      <c r="D2752" s="452" t="s">
        <v>226</v>
      </c>
      <c r="E2752" s="452" t="s">
        <v>7360</v>
      </c>
      <c r="F2752" s="452" t="s">
        <v>226</v>
      </c>
      <c r="G2752" s="452" t="s">
        <v>226</v>
      </c>
      <c r="H2752" s="453" t="s">
        <v>226</v>
      </c>
      <c r="I2752" s="452" t="s">
        <v>225</v>
      </c>
      <c r="J2752" s="452" t="s">
        <v>225</v>
      </c>
      <c r="K2752" s="452" t="s">
        <v>225</v>
      </c>
      <c r="L2752" s="452" t="s">
        <v>225</v>
      </c>
      <c r="M2752" s="452" t="s">
        <v>225</v>
      </c>
      <c r="N2752" s="454" t="s">
        <v>225</v>
      </c>
      <c r="O2752" s="452"/>
      <c r="P2752" s="452"/>
      <c r="Q2752" s="452"/>
      <c r="R2752" s="452"/>
      <c r="S2752" s="452"/>
      <c r="T2752" s="453"/>
      <c r="U2752" s="452"/>
      <c r="V2752" s="452"/>
      <c r="W2752" s="452"/>
      <c r="X2752" s="452"/>
      <c r="Y2752" s="452"/>
      <c r="Z2752" s="454"/>
      <c r="AA2752" s="452"/>
      <c r="AB2752" s="452"/>
      <c r="AC2752" s="452"/>
      <c r="AD2752" s="452"/>
      <c r="AE2752" s="452"/>
      <c r="AF2752" s="453"/>
      <c r="AG2752" s="452"/>
      <c r="AH2752" s="452"/>
      <c r="AI2752" s="452"/>
      <c r="AJ2752" s="452"/>
      <c r="AK2752" s="452"/>
      <c r="AL2752" s="454"/>
      <c r="AM2752" s="452"/>
      <c r="AN2752" s="452"/>
      <c r="AO2752" s="452"/>
      <c r="AP2752" s="452"/>
      <c r="AQ2752" s="452"/>
      <c r="AR2752" s="453"/>
      <c r="AS2752" s="452"/>
      <c r="AT2752" s="452"/>
      <c r="AU2752" s="452"/>
      <c r="AV2752" s="452"/>
      <c r="AW2752" s="452"/>
      <c r="AX2752" s="454"/>
      <c r="AY2752" s="447" t="s">
        <v>7359</v>
      </c>
      <c r="AZ2752" s="447" t="s">
        <v>7358</v>
      </c>
      <c r="BA2752" s="447" t="s">
        <v>7356</v>
      </c>
      <c r="BB2752" s="447" t="s">
        <v>7357</v>
      </c>
    </row>
    <row r="2753" spans="1:54" x14ac:dyDescent="0.3">
      <c r="A2753" s="450">
        <v>706510</v>
      </c>
      <c r="B2753" s="451" t="s">
        <v>317</v>
      </c>
      <c r="C2753" s="452" t="s">
        <v>226</v>
      </c>
      <c r="D2753" s="452" t="s">
        <v>226</v>
      </c>
      <c r="E2753" s="452" t="s">
        <v>225</v>
      </c>
      <c r="F2753" s="452" t="s">
        <v>225</v>
      </c>
      <c r="G2753" s="452" t="s">
        <v>226</v>
      </c>
      <c r="H2753" s="453" t="s">
        <v>226</v>
      </c>
      <c r="I2753" s="452" t="s">
        <v>225</v>
      </c>
      <c r="J2753" s="452" t="s">
        <v>225</v>
      </c>
      <c r="K2753" s="452" t="s">
        <v>225</v>
      </c>
      <c r="L2753" s="452" t="s">
        <v>225</v>
      </c>
      <c r="M2753" s="452" t="s">
        <v>225</v>
      </c>
      <c r="N2753" s="454" t="s">
        <v>225</v>
      </c>
      <c r="O2753" s="452"/>
      <c r="P2753" s="452"/>
      <c r="Q2753" s="452"/>
      <c r="R2753" s="452"/>
      <c r="S2753" s="452"/>
      <c r="T2753" s="453"/>
      <c r="U2753" s="452"/>
      <c r="V2753" s="452"/>
      <c r="W2753" s="452"/>
      <c r="X2753" s="452"/>
      <c r="Y2753" s="452"/>
      <c r="Z2753" s="454"/>
      <c r="AA2753" s="452"/>
      <c r="AB2753" s="452"/>
      <c r="AC2753" s="452"/>
      <c r="AD2753" s="452"/>
      <c r="AE2753" s="452"/>
      <c r="AF2753" s="453"/>
      <c r="AG2753" s="452"/>
      <c r="AH2753" s="452"/>
      <c r="AI2753" s="452"/>
      <c r="AJ2753" s="452"/>
      <c r="AK2753" s="452"/>
      <c r="AL2753" s="454"/>
      <c r="AM2753" s="452"/>
      <c r="AN2753" s="452"/>
      <c r="AO2753" s="452"/>
      <c r="AP2753" s="452"/>
      <c r="AQ2753" s="452"/>
      <c r="AR2753" s="453"/>
      <c r="AS2753" s="452"/>
      <c r="AT2753" s="452"/>
      <c r="AU2753" s="452"/>
      <c r="AV2753" s="452"/>
      <c r="AW2753" s="452"/>
      <c r="AX2753" s="454"/>
      <c r="AY2753" s="447" t="s">
        <v>7359</v>
      </c>
      <c r="AZ2753" s="447" t="s">
        <v>7358</v>
      </c>
      <c r="BA2753" s="447" t="s">
        <v>7356</v>
      </c>
      <c r="BB2753" s="447" t="s">
        <v>7357</v>
      </c>
    </row>
    <row r="2754" spans="1:54" x14ac:dyDescent="0.3">
      <c r="A2754" s="450">
        <v>706724</v>
      </c>
      <c r="B2754" s="451" t="s">
        <v>317</v>
      </c>
      <c r="C2754" s="452" t="s">
        <v>225</v>
      </c>
      <c r="D2754" s="452" t="s">
        <v>225</v>
      </c>
      <c r="E2754" s="452" t="s">
        <v>225</v>
      </c>
      <c r="F2754" s="452" t="s">
        <v>225</v>
      </c>
      <c r="G2754" s="452" t="s">
        <v>225</v>
      </c>
      <c r="H2754" s="453" t="s">
        <v>225</v>
      </c>
      <c r="I2754" s="452" t="s">
        <v>225</v>
      </c>
      <c r="J2754" s="452" t="s">
        <v>225</v>
      </c>
      <c r="K2754" s="452" t="s">
        <v>225</v>
      </c>
      <c r="L2754" s="452" t="s">
        <v>225</v>
      </c>
      <c r="M2754" s="452" t="s">
        <v>225</v>
      </c>
      <c r="N2754" s="454" t="s">
        <v>225</v>
      </c>
      <c r="O2754" s="452"/>
      <c r="P2754" s="452"/>
      <c r="Q2754" s="452"/>
      <c r="R2754" s="452"/>
      <c r="S2754" s="452"/>
      <c r="T2754" s="453"/>
      <c r="U2754" s="452"/>
      <c r="V2754" s="452"/>
      <c r="W2754" s="452"/>
      <c r="X2754" s="452"/>
      <c r="Y2754" s="452"/>
      <c r="Z2754" s="454"/>
      <c r="AA2754" s="452"/>
      <c r="AB2754" s="452"/>
      <c r="AC2754" s="452"/>
      <c r="AD2754" s="452"/>
      <c r="AE2754" s="452"/>
      <c r="AF2754" s="453"/>
      <c r="AG2754" s="452"/>
      <c r="AH2754" s="452"/>
      <c r="AI2754" s="452"/>
      <c r="AJ2754" s="452"/>
      <c r="AK2754" s="452"/>
      <c r="AL2754" s="454"/>
      <c r="AM2754" s="452"/>
      <c r="AN2754" s="452"/>
      <c r="AO2754" s="452"/>
      <c r="AP2754" s="452"/>
      <c r="AQ2754" s="452"/>
      <c r="AR2754" s="453"/>
      <c r="AS2754" s="452"/>
      <c r="AT2754" s="452"/>
      <c r="AU2754" s="452"/>
      <c r="AV2754" s="452"/>
      <c r="AW2754" s="452"/>
      <c r="AX2754" s="454"/>
      <c r="AZ2754" s="447" t="s">
        <v>7358</v>
      </c>
      <c r="BA2754" s="447" t="s">
        <v>7356</v>
      </c>
      <c r="BB2754" s="447" t="s">
        <v>7357</v>
      </c>
    </row>
    <row r="2755" spans="1:54" x14ac:dyDescent="0.3">
      <c r="A2755" s="450">
        <v>707018</v>
      </c>
      <c r="B2755" s="451" t="s">
        <v>317</v>
      </c>
      <c r="C2755" s="452" t="s">
        <v>225</v>
      </c>
      <c r="D2755" s="452" t="s">
        <v>226</v>
      </c>
      <c r="E2755" s="452" t="s">
        <v>226</v>
      </c>
      <c r="F2755" s="452" t="s">
        <v>226</v>
      </c>
      <c r="G2755" s="452" t="s">
        <v>226</v>
      </c>
      <c r="H2755" s="453" t="s">
        <v>226</v>
      </c>
      <c r="I2755" s="452" t="s">
        <v>225</v>
      </c>
      <c r="J2755" s="452" t="s">
        <v>225</v>
      </c>
      <c r="K2755" s="452" t="s">
        <v>225</v>
      </c>
      <c r="L2755" s="452" t="s">
        <v>225</v>
      </c>
      <c r="M2755" s="452" t="s">
        <v>225</v>
      </c>
      <c r="N2755" s="454" t="s">
        <v>225</v>
      </c>
      <c r="O2755" s="452"/>
      <c r="P2755" s="452"/>
      <c r="Q2755" s="452"/>
      <c r="R2755" s="452"/>
      <c r="S2755" s="452"/>
      <c r="T2755" s="453"/>
      <c r="U2755" s="452"/>
      <c r="V2755" s="452"/>
      <c r="W2755" s="452"/>
      <c r="X2755" s="452"/>
      <c r="Y2755" s="452"/>
      <c r="Z2755" s="454"/>
      <c r="AA2755" s="452"/>
      <c r="AB2755" s="452"/>
      <c r="AC2755" s="452"/>
      <c r="AD2755" s="452"/>
      <c r="AE2755" s="452"/>
      <c r="AF2755" s="453"/>
      <c r="AG2755" s="452"/>
      <c r="AH2755" s="452"/>
      <c r="AI2755" s="452"/>
      <c r="AJ2755" s="452"/>
      <c r="AK2755" s="452"/>
      <c r="AL2755" s="454"/>
      <c r="AM2755" s="452"/>
      <c r="AN2755" s="452"/>
      <c r="AO2755" s="452"/>
      <c r="AP2755" s="452"/>
      <c r="AQ2755" s="452"/>
      <c r="AR2755" s="453"/>
      <c r="AS2755" s="452"/>
      <c r="AT2755" s="452"/>
      <c r="AU2755" s="452"/>
      <c r="AV2755" s="452"/>
      <c r="AW2755" s="452"/>
      <c r="AX2755" s="454"/>
      <c r="BA2755" s="447" t="s">
        <v>7356</v>
      </c>
      <c r="BB2755" s="447" t="s">
        <v>7357</v>
      </c>
    </row>
    <row r="2756" spans="1:54" x14ac:dyDescent="0.3">
      <c r="A2756" s="450">
        <v>707071</v>
      </c>
      <c r="B2756" s="451" t="s">
        <v>317</v>
      </c>
      <c r="C2756" s="452" t="s">
        <v>225</v>
      </c>
      <c r="D2756" s="452" t="s">
        <v>225</v>
      </c>
      <c r="E2756" s="452" t="s">
        <v>225</v>
      </c>
      <c r="F2756" s="452" t="s">
        <v>225</v>
      </c>
      <c r="G2756" s="452" t="s">
        <v>225</v>
      </c>
      <c r="H2756" s="453" t="s">
        <v>225</v>
      </c>
      <c r="I2756" s="452" t="s">
        <v>225</v>
      </c>
      <c r="J2756" s="452" t="s">
        <v>225</v>
      </c>
      <c r="K2756" s="452" t="s">
        <v>225</v>
      </c>
      <c r="L2756" s="452" t="s">
        <v>225</v>
      </c>
      <c r="M2756" s="452" t="s">
        <v>225</v>
      </c>
      <c r="N2756" s="454" t="s">
        <v>225</v>
      </c>
      <c r="O2756" s="452"/>
      <c r="P2756" s="452"/>
      <c r="Q2756" s="452"/>
      <c r="R2756" s="452"/>
      <c r="S2756" s="452"/>
      <c r="T2756" s="453"/>
      <c r="U2756" s="452"/>
      <c r="V2756" s="452"/>
      <c r="W2756" s="452"/>
      <c r="X2756" s="452"/>
      <c r="Y2756" s="452"/>
      <c r="Z2756" s="453"/>
      <c r="AA2756" s="452"/>
      <c r="AB2756" s="452"/>
      <c r="AC2756" s="452"/>
      <c r="AD2756" s="452"/>
      <c r="AE2756" s="452"/>
      <c r="AF2756" s="453"/>
      <c r="AG2756" s="452"/>
      <c r="AH2756" s="452"/>
      <c r="AI2756" s="452"/>
      <c r="AJ2756" s="452"/>
      <c r="AK2756" s="452"/>
      <c r="AL2756" s="454"/>
      <c r="AM2756" s="452"/>
      <c r="AN2756" s="452"/>
      <c r="AO2756" s="452"/>
      <c r="AP2756" s="452"/>
      <c r="AQ2756" s="452"/>
      <c r="AR2756" s="453"/>
      <c r="AS2756" s="452"/>
      <c r="AT2756" s="452"/>
      <c r="AU2756" s="452"/>
      <c r="AV2756" s="452"/>
      <c r="AW2756" s="452"/>
      <c r="AX2756" s="454"/>
      <c r="BB2756" s="447" t="s">
        <v>7357</v>
      </c>
    </row>
    <row r="2757" spans="1:54" x14ac:dyDescent="0.3">
      <c r="A2757" s="450">
        <v>707356</v>
      </c>
      <c r="B2757" s="451" t="s">
        <v>317</v>
      </c>
      <c r="C2757" s="452" t="s">
        <v>226</v>
      </c>
      <c r="D2757" s="452" t="s">
        <v>226</v>
      </c>
      <c r="E2757" s="452" t="s">
        <v>226</v>
      </c>
      <c r="F2757" s="452" t="s">
        <v>225</v>
      </c>
      <c r="G2757" s="452" t="s">
        <v>225</v>
      </c>
      <c r="H2757" s="453" t="s">
        <v>225</v>
      </c>
      <c r="I2757" s="452" t="s">
        <v>225</v>
      </c>
      <c r="J2757" s="452" t="s">
        <v>225</v>
      </c>
      <c r="K2757" s="452" t="s">
        <v>225</v>
      </c>
      <c r="L2757" s="452" t="s">
        <v>225</v>
      </c>
      <c r="M2757" s="452" t="s">
        <v>225</v>
      </c>
      <c r="N2757" s="454" t="s">
        <v>225</v>
      </c>
      <c r="O2757" s="452"/>
      <c r="P2757" s="452"/>
      <c r="Q2757" s="452"/>
      <c r="R2757" s="452"/>
      <c r="S2757" s="452"/>
      <c r="T2757" s="453"/>
      <c r="U2757" s="452"/>
      <c r="V2757" s="452"/>
      <c r="W2757" s="452"/>
      <c r="X2757" s="452"/>
      <c r="Y2757" s="452"/>
      <c r="Z2757" s="453"/>
      <c r="AA2757" s="452"/>
      <c r="AB2757" s="452"/>
      <c r="AC2757" s="452"/>
      <c r="AD2757" s="452"/>
      <c r="AE2757" s="452"/>
      <c r="AF2757" s="453"/>
      <c r="AG2757" s="452"/>
      <c r="AH2757" s="452"/>
      <c r="AI2757" s="452"/>
      <c r="AJ2757" s="452"/>
      <c r="AK2757" s="452"/>
      <c r="AL2757" s="454"/>
      <c r="AM2757" s="452"/>
      <c r="AN2757" s="452"/>
      <c r="AO2757" s="452"/>
      <c r="AP2757" s="452"/>
      <c r="AQ2757" s="452"/>
      <c r="AR2757" s="453"/>
      <c r="AS2757" s="452"/>
      <c r="AT2757" s="452"/>
      <c r="AU2757" s="452"/>
      <c r="AV2757" s="452"/>
      <c r="AW2757" s="452"/>
      <c r="AX2757" s="454"/>
    </row>
    <row r="2758" spans="1:54" x14ac:dyDescent="0.3">
      <c r="A2758" s="450">
        <v>701148</v>
      </c>
      <c r="B2758" s="451" t="s">
        <v>317</v>
      </c>
      <c r="C2758" s="452" t="s">
        <v>226</v>
      </c>
      <c r="D2758" s="452" t="s">
        <v>226</v>
      </c>
      <c r="E2758" s="452" t="s">
        <v>226</v>
      </c>
      <c r="F2758" s="452" t="s">
        <v>226</v>
      </c>
      <c r="G2758" s="452" t="s">
        <v>226</v>
      </c>
      <c r="H2758" s="453" t="s">
        <v>224</v>
      </c>
      <c r="I2758" s="452" t="s">
        <v>224</v>
      </c>
      <c r="J2758" s="452" t="s">
        <v>224</v>
      </c>
      <c r="K2758" s="452" t="s">
        <v>226</v>
      </c>
      <c r="L2758" s="452" t="s">
        <v>224</v>
      </c>
      <c r="M2758" s="452" t="s">
        <v>226</v>
      </c>
      <c r="N2758" s="454" t="s">
        <v>224</v>
      </c>
      <c r="O2758" s="452"/>
      <c r="P2758" s="452"/>
      <c r="Q2758" s="452"/>
      <c r="R2758" s="452"/>
      <c r="S2758" s="452"/>
      <c r="T2758" s="453"/>
      <c r="U2758" s="452"/>
      <c r="V2758" s="452"/>
      <c r="W2758" s="452"/>
      <c r="X2758" s="452"/>
      <c r="Y2758" s="452"/>
      <c r="Z2758" s="454"/>
      <c r="AA2758" s="452"/>
      <c r="AB2758" s="452"/>
      <c r="AC2758" s="452"/>
      <c r="AD2758" s="452"/>
      <c r="AE2758" s="452"/>
      <c r="AF2758" s="453"/>
      <c r="AG2758" s="452"/>
      <c r="AH2758" s="452"/>
      <c r="AI2758" s="452"/>
      <c r="AJ2758" s="452"/>
      <c r="AK2758" s="452"/>
      <c r="AL2758" s="454"/>
      <c r="AM2758" s="452"/>
      <c r="AN2758" s="452"/>
      <c r="AO2758" s="452"/>
      <c r="AP2758" s="452"/>
      <c r="AQ2758" s="452"/>
      <c r="AR2758" s="453"/>
      <c r="AS2758" s="452"/>
      <c r="AT2758" s="452"/>
      <c r="AU2758" s="452"/>
      <c r="AV2758" s="452"/>
      <c r="AW2758" s="452"/>
      <c r="AX2758" s="454"/>
      <c r="BB2758" s="447" t="s">
        <v>7357</v>
      </c>
    </row>
    <row r="2759" spans="1:54" x14ac:dyDescent="0.3">
      <c r="A2759" s="450">
        <v>700441</v>
      </c>
      <c r="B2759" s="451" t="s">
        <v>319</v>
      </c>
      <c r="C2759" s="452" t="s">
        <v>224</v>
      </c>
      <c r="D2759" s="452" t="s">
        <v>224</v>
      </c>
      <c r="E2759" s="452" t="s">
        <v>224</v>
      </c>
      <c r="F2759" s="452" t="s">
        <v>224</v>
      </c>
      <c r="G2759" s="452" t="s">
        <v>226</v>
      </c>
      <c r="H2759" s="453" t="s">
        <v>7361</v>
      </c>
      <c r="I2759" s="452" t="s">
        <v>226</v>
      </c>
      <c r="J2759" s="452" t="s">
        <v>7361</v>
      </c>
      <c r="K2759" s="452" t="s">
        <v>226</v>
      </c>
      <c r="L2759" s="452" t="s">
        <v>7361</v>
      </c>
      <c r="M2759" s="452" t="s">
        <v>226</v>
      </c>
      <c r="N2759" s="454" t="s">
        <v>7361</v>
      </c>
      <c r="O2759" s="452" t="s">
        <v>226</v>
      </c>
      <c r="P2759" s="452" t="s">
        <v>7361</v>
      </c>
      <c r="Q2759" s="452" t="s">
        <v>226</v>
      </c>
      <c r="R2759" s="452" t="s">
        <v>224</v>
      </c>
      <c r="S2759" s="452" t="s">
        <v>226</v>
      </c>
      <c r="T2759" s="453" t="s">
        <v>7361</v>
      </c>
      <c r="U2759" s="452" t="s">
        <v>226</v>
      </c>
      <c r="V2759" s="452" t="s">
        <v>7361</v>
      </c>
      <c r="W2759" s="452" t="s">
        <v>224</v>
      </c>
      <c r="X2759" s="452" t="s">
        <v>224</v>
      </c>
      <c r="Y2759" s="452" t="s">
        <v>226</v>
      </c>
      <c r="Z2759" s="454" t="s">
        <v>7361</v>
      </c>
      <c r="AA2759" s="452" t="s">
        <v>226</v>
      </c>
      <c r="AB2759" s="452" t="s">
        <v>226</v>
      </c>
      <c r="AC2759" s="452" t="s">
        <v>224</v>
      </c>
      <c r="AD2759" s="452" t="s">
        <v>224</v>
      </c>
      <c r="AE2759" s="452" t="s">
        <v>224</v>
      </c>
      <c r="AF2759" s="453" t="s">
        <v>225</v>
      </c>
      <c r="AG2759" s="452" t="s">
        <v>225</v>
      </c>
      <c r="AH2759" s="452" t="s">
        <v>225</v>
      </c>
      <c r="AI2759" s="452" t="s">
        <v>225</v>
      </c>
      <c r="AJ2759" s="452" t="s">
        <v>225</v>
      </c>
      <c r="AK2759" s="452" t="s">
        <v>224</v>
      </c>
      <c r="AL2759" s="454" t="s">
        <v>225</v>
      </c>
      <c r="AM2759" s="452"/>
      <c r="AN2759" s="452"/>
      <c r="AO2759" s="452"/>
      <c r="AP2759" s="452"/>
      <c r="AQ2759" s="452"/>
      <c r="AR2759" s="453"/>
      <c r="AS2759" s="452"/>
      <c r="AT2759" s="452"/>
      <c r="AU2759" s="452"/>
      <c r="AV2759" s="452"/>
      <c r="AW2759" s="452"/>
      <c r="AX2759" s="454"/>
      <c r="AZ2759" s="447" t="s">
        <v>7358</v>
      </c>
      <c r="BA2759" s="447" t="s">
        <v>7356</v>
      </c>
      <c r="BB2759" s="447" t="s">
        <v>7357</v>
      </c>
    </row>
    <row r="2760" spans="1:54" x14ac:dyDescent="0.3">
      <c r="A2760" s="450">
        <v>701701</v>
      </c>
      <c r="B2760" s="451" t="s">
        <v>318</v>
      </c>
      <c r="C2760" s="452" t="s">
        <v>225</v>
      </c>
      <c r="D2760" s="452" t="s">
        <v>225</v>
      </c>
      <c r="E2760" s="452" t="s">
        <v>224</v>
      </c>
      <c r="F2760" s="452" t="s">
        <v>224</v>
      </c>
      <c r="G2760" s="452" t="s">
        <v>224</v>
      </c>
      <c r="H2760" s="453" t="s">
        <v>224</v>
      </c>
      <c r="I2760" s="452" t="s">
        <v>224</v>
      </c>
      <c r="J2760" s="452" t="s">
        <v>224</v>
      </c>
      <c r="K2760" s="452" t="s">
        <v>225</v>
      </c>
      <c r="L2760" s="452" t="s">
        <v>224</v>
      </c>
      <c r="M2760" s="452" t="s">
        <v>225</v>
      </c>
      <c r="N2760" s="454" t="s">
        <v>224</v>
      </c>
      <c r="O2760" s="452" t="s">
        <v>224</v>
      </c>
      <c r="P2760" s="452" t="s">
        <v>225</v>
      </c>
      <c r="Q2760" s="452" t="s">
        <v>225</v>
      </c>
      <c r="R2760" s="452" t="s">
        <v>225</v>
      </c>
      <c r="S2760" s="452" t="s">
        <v>225</v>
      </c>
      <c r="T2760" s="453" t="s">
        <v>224</v>
      </c>
      <c r="U2760" s="452" t="s">
        <v>225</v>
      </c>
      <c r="V2760" s="452" t="s">
        <v>225</v>
      </c>
      <c r="W2760" s="452" t="s">
        <v>225</v>
      </c>
      <c r="X2760" s="452" t="s">
        <v>224</v>
      </c>
      <c r="Y2760" s="452" t="s">
        <v>225</v>
      </c>
      <c r="Z2760" s="454" t="s">
        <v>224</v>
      </c>
      <c r="AA2760" s="452"/>
      <c r="AB2760" s="452"/>
      <c r="AC2760" s="452"/>
      <c r="AD2760" s="452"/>
      <c r="AE2760" s="452"/>
      <c r="AF2760" s="453"/>
      <c r="AG2760" s="452"/>
      <c r="AH2760" s="452"/>
      <c r="AI2760" s="452"/>
      <c r="AJ2760" s="452"/>
      <c r="AK2760" s="452"/>
      <c r="AL2760" s="454"/>
      <c r="AM2760" s="452"/>
      <c r="AN2760" s="452"/>
      <c r="AO2760" s="452"/>
      <c r="AP2760" s="452"/>
      <c r="AQ2760" s="452"/>
      <c r="AR2760" s="453"/>
      <c r="AS2760" s="452"/>
      <c r="AT2760" s="452"/>
      <c r="AU2760" s="452"/>
      <c r="AV2760" s="452"/>
      <c r="AW2760" s="452"/>
      <c r="AX2760" s="454"/>
      <c r="AZ2760" s="447" t="s">
        <v>7358</v>
      </c>
      <c r="BA2760" s="447" t="s">
        <v>7356</v>
      </c>
      <c r="BB2760" s="447" t="s">
        <v>7357</v>
      </c>
    </row>
    <row r="2761" spans="1:54" x14ac:dyDescent="0.3">
      <c r="A2761" s="450">
        <v>700740</v>
      </c>
      <c r="B2761" s="451" t="s">
        <v>691</v>
      </c>
      <c r="C2761" s="452" t="s">
        <v>224</v>
      </c>
      <c r="D2761" s="452" t="s">
        <v>224</v>
      </c>
      <c r="E2761" s="452" t="s">
        <v>224</v>
      </c>
      <c r="F2761" s="452" t="s">
        <v>224</v>
      </c>
      <c r="G2761" s="452" t="s">
        <v>224</v>
      </c>
      <c r="H2761" s="453" t="s">
        <v>224</v>
      </c>
      <c r="I2761" s="452" t="s">
        <v>224</v>
      </c>
      <c r="J2761" s="452" t="s">
        <v>224</v>
      </c>
      <c r="K2761" s="452" t="s">
        <v>224</v>
      </c>
      <c r="L2761" s="452" t="s">
        <v>224</v>
      </c>
      <c r="M2761" s="452" t="s">
        <v>224</v>
      </c>
      <c r="N2761" s="454" t="s">
        <v>224</v>
      </c>
      <c r="O2761" s="452" t="s">
        <v>224</v>
      </c>
      <c r="P2761" s="452" t="s">
        <v>224</v>
      </c>
      <c r="Q2761" s="452" t="s">
        <v>224</v>
      </c>
      <c r="R2761" s="452" t="s">
        <v>224</v>
      </c>
      <c r="S2761" s="452" t="s">
        <v>224</v>
      </c>
      <c r="T2761" s="453" t="s">
        <v>224</v>
      </c>
      <c r="U2761" s="452" t="s">
        <v>224</v>
      </c>
      <c r="V2761" s="452" t="s">
        <v>224</v>
      </c>
      <c r="W2761" s="452" t="s">
        <v>224</v>
      </c>
      <c r="X2761" s="452" t="s">
        <v>224</v>
      </c>
      <c r="Y2761" s="452" t="s">
        <v>224</v>
      </c>
      <c r="Z2761" s="454" t="s">
        <v>224</v>
      </c>
      <c r="AA2761" s="452" t="s">
        <v>224</v>
      </c>
      <c r="AB2761" s="452" t="s">
        <v>224</v>
      </c>
      <c r="AC2761" s="452" t="s">
        <v>224</v>
      </c>
      <c r="AD2761" s="452" t="s">
        <v>224</v>
      </c>
      <c r="AE2761" s="452" t="s">
        <v>224</v>
      </c>
      <c r="AF2761" s="453" t="s">
        <v>224</v>
      </c>
      <c r="AG2761" s="452" t="s">
        <v>224</v>
      </c>
      <c r="AH2761" s="452" t="s">
        <v>224</v>
      </c>
      <c r="AI2761" s="452" t="s">
        <v>224</v>
      </c>
      <c r="AJ2761" s="452" t="s">
        <v>224</v>
      </c>
      <c r="AK2761" s="452" t="s">
        <v>224</v>
      </c>
      <c r="AL2761" s="454" t="s">
        <v>224</v>
      </c>
      <c r="AM2761" s="452" t="s">
        <v>224</v>
      </c>
      <c r="AN2761" s="452" t="s">
        <v>225</v>
      </c>
      <c r="AO2761" s="452" t="s">
        <v>225</v>
      </c>
      <c r="AP2761" s="452" t="s">
        <v>224</v>
      </c>
      <c r="AQ2761" s="452" t="s">
        <v>224</v>
      </c>
      <c r="AR2761" s="453" t="s">
        <v>225</v>
      </c>
      <c r="AS2761" s="452" t="s">
        <v>225</v>
      </c>
      <c r="AT2761" s="452" t="s">
        <v>225</v>
      </c>
      <c r="AU2761" s="452" t="s">
        <v>225</v>
      </c>
      <c r="AV2761" s="452" t="s">
        <v>225</v>
      </c>
      <c r="AW2761" s="452" t="s">
        <v>225</v>
      </c>
      <c r="AX2761" s="454" t="s">
        <v>225</v>
      </c>
      <c r="AZ2761" s="447" t="s">
        <v>7358</v>
      </c>
      <c r="BA2761" s="447" t="s">
        <v>7356</v>
      </c>
      <c r="BB2761" s="447" t="s">
        <v>7357</v>
      </c>
    </row>
  </sheetData>
  <sheetProtection algorithmName="SHA-512" hashValue="5Im7ZNB75XASUmLAv4YugPbhsaWNaHQDQypnElfklBPuvjlzA9dImB/BXppSMbhqKZSjPMNB4wp/ipiELCr8nA==" saltValue="qQj9veWT5sfKwA8BY6cYWw==" spinCount="100000" sheet="1" objects="1" scenarios="1" selectLockedCells="1" selectUnlockedCells="1"/>
  <autoFilter ref="A1:CD1" xr:uid="{00000000-0001-0000-0500-000000000000}">
    <sortState xmlns:xlrd2="http://schemas.microsoft.com/office/spreadsheetml/2017/richdata2" ref="A2:CD2861">
      <sortCondition sortBy="cellColor" ref="A1" dxfId="7"/>
    </sortState>
  </autoFilter>
  <phoneticPr fontId="49" type="noConversion"/>
  <conditionalFormatting sqref="A2762:A1048576 A1:A2661">
    <cfRule type="duplicateValues" dxfId="6" priority="5"/>
  </conditionalFormatting>
  <conditionalFormatting sqref="A2662:A2724">
    <cfRule type="duplicateValues" dxfId="5" priority="2"/>
  </conditionalFormatting>
  <conditionalFormatting sqref="A2725:A2761">
    <cfRule type="duplicateValues" dxfId="4" priority="3"/>
  </conditionalFormatting>
  <conditionalFormatting sqref="A2725:A2761">
    <cfRule type="duplicateValues" dxfId="3" priority="4"/>
  </conditionalFormatting>
  <conditionalFormatting sqref="A1:A1048576">
    <cfRule type="duplicateValues" dxfId="2"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E2762"/>
  <sheetViews>
    <sheetView rightToLeft="1" workbookViewId="0">
      <pane xSplit="2" ySplit="2" topLeftCell="D2740" activePane="bottomRight" state="frozen"/>
      <selection pane="topRight" activeCell="C1" sqref="C1"/>
      <selection pane="bottomLeft" activeCell="A2" sqref="A2"/>
      <selection pane="bottomRight" sqref="A1:XFD1048576"/>
    </sheetView>
  </sheetViews>
  <sheetFormatPr defaultColWidth="8.6640625" defaultRowHeight="14.4" x14ac:dyDescent="0.3"/>
  <cols>
    <col min="1" max="1" width="9.77734375" style="443" bestFit="1" customWidth="1"/>
    <col min="2" max="2" width="22.33203125" style="443" bestFit="1" customWidth="1"/>
    <col min="3" max="3" width="15.44140625" style="443" customWidth="1"/>
    <col min="4" max="4" width="11.21875" style="443" bestFit="1" customWidth="1"/>
    <col min="5" max="5" width="7" style="443" bestFit="1" customWidth="1"/>
    <col min="6" max="6" width="12.77734375" style="444" bestFit="1" customWidth="1"/>
    <col min="7" max="7" width="23.21875" style="443" bestFit="1" customWidth="1"/>
    <col min="8" max="8" width="12.109375" style="445" bestFit="1" customWidth="1"/>
    <col min="9" max="9" width="9" style="445" bestFit="1" customWidth="1"/>
    <col min="10" max="10" width="9.5546875" style="445" bestFit="1" customWidth="1"/>
    <col min="11" max="11" width="9.5546875" style="443" bestFit="1" customWidth="1"/>
    <col min="12" max="12" width="11.21875" style="445" bestFit="1" customWidth="1"/>
    <col min="13" max="13" width="8.21875" style="443" bestFit="1" customWidth="1"/>
    <col min="14" max="14" width="11.77734375" style="443" bestFit="1" customWidth="1"/>
    <col min="15" max="15" width="12.5546875" style="443" bestFit="1" customWidth="1"/>
    <col min="16" max="16" width="13.5546875" style="443" bestFit="1" customWidth="1"/>
    <col min="17" max="17" width="10.5546875" style="443" bestFit="1" customWidth="1"/>
    <col min="18" max="18" width="10.5546875" style="443" customWidth="1"/>
    <col min="19" max="19" width="18" style="443" bestFit="1" customWidth="1"/>
    <col min="20" max="20" width="18.33203125" style="443" bestFit="1" customWidth="1"/>
    <col min="21" max="22" width="18" style="443" bestFit="1" customWidth="1"/>
    <col min="23" max="23" width="8.77734375" style="443" bestFit="1" customWidth="1"/>
    <col min="24" max="24" width="8.6640625" style="443"/>
    <col min="25" max="25" width="8.77734375" style="443" bestFit="1" customWidth="1"/>
    <col min="26" max="26" width="36.109375" style="443" bestFit="1" customWidth="1"/>
    <col min="27" max="28" width="0" style="443" hidden="1" customWidth="1"/>
    <col min="29" max="30" width="8.6640625" style="443" hidden="1" customWidth="1"/>
    <col min="31" max="16384" width="8.6640625" style="443"/>
  </cols>
  <sheetData>
    <row r="1" spans="1:30" x14ac:dyDescent="0.3">
      <c r="A1" s="443">
        <v>1</v>
      </c>
      <c r="B1" s="443">
        <v>2</v>
      </c>
      <c r="C1" s="443">
        <v>3</v>
      </c>
      <c r="D1" s="443">
        <v>4</v>
      </c>
      <c r="E1" s="443">
        <v>5</v>
      </c>
      <c r="F1" s="443">
        <v>6</v>
      </c>
      <c r="G1" s="443">
        <v>7</v>
      </c>
      <c r="H1" s="443">
        <v>8</v>
      </c>
      <c r="I1" s="443">
        <v>9</v>
      </c>
      <c r="J1" s="443">
        <v>10</v>
      </c>
      <c r="K1" s="443">
        <v>11</v>
      </c>
      <c r="L1" s="443">
        <v>12</v>
      </c>
      <c r="M1" s="443">
        <v>13</v>
      </c>
      <c r="N1" s="443">
        <v>14</v>
      </c>
      <c r="O1" s="443">
        <v>15</v>
      </c>
      <c r="P1" s="443">
        <v>16</v>
      </c>
      <c r="Q1" s="443">
        <v>17</v>
      </c>
      <c r="R1" s="443">
        <v>18</v>
      </c>
      <c r="S1" s="443">
        <v>19</v>
      </c>
      <c r="T1" s="443">
        <v>20</v>
      </c>
      <c r="U1" s="443">
        <v>21</v>
      </c>
      <c r="V1" s="443">
        <v>22</v>
      </c>
      <c r="W1" s="443">
        <v>23</v>
      </c>
      <c r="X1" s="443">
        <v>24</v>
      </c>
      <c r="Y1" s="443">
        <v>25</v>
      </c>
      <c r="Z1" s="443">
        <v>26</v>
      </c>
      <c r="AA1" s="443">
        <v>27</v>
      </c>
      <c r="AB1" s="443">
        <v>28</v>
      </c>
      <c r="AC1" s="443">
        <v>29</v>
      </c>
      <c r="AD1" s="443">
        <v>30</v>
      </c>
    </row>
    <row r="2" spans="1:30" ht="18" x14ac:dyDescent="0.3">
      <c r="A2" s="443" t="s">
        <v>49</v>
      </c>
      <c r="B2" s="443" t="s">
        <v>281</v>
      </c>
      <c r="C2" s="443" t="s">
        <v>50</v>
      </c>
      <c r="D2" s="443" t="s">
        <v>51</v>
      </c>
      <c r="E2" s="443" t="s">
        <v>11</v>
      </c>
      <c r="F2" s="444" t="s">
        <v>52</v>
      </c>
      <c r="G2" s="443" t="s">
        <v>6</v>
      </c>
      <c r="H2" s="445" t="s">
        <v>10</v>
      </c>
      <c r="I2" s="445" t="s">
        <v>9</v>
      </c>
      <c r="J2" s="445" t="s">
        <v>12</v>
      </c>
      <c r="K2" s="443" t="s">
        <v>55</v>
      </c>
      <c r="L2" s="445" t="s">
        <v>56</v>
      </c>
      <c r="M2" s="443" t="s">
        <v>282</v>
      </c>
      <c r="N2" s="443" t="s">
        <v>15</v>
      </c>
      <c r="O2" s="443" t="s">
        <v>60</v>
      </c>
      <c r="P2" s="443" t="s">
        <v>283</v>
      </c>
      <c r="Q2" s="443" t="s">
        <v>44</v>
      </c>
      <c r="R2" s="443" t="s">
        <v>231</v>
      </c>
      <c r="S2" s="443" t="s">
        <v>656</v>
      </c>
      <c r="T2" s="443" t="s">
        <v>657</v>
      </c>
      <c r="U2" s="443" t="s">
        <v>658</v>
      </c>
      <c r="V2" s="443" t="s">
        <v>694</v>
      </c>
      <c r="W2" s="443" t="s">
        <v>4093</v>
      </c>
      <c r="X2" s="443" t="s">
        <v>4728</v>
      </c>
      <c r="Z2" s="443">
        <v>1</v>
      </c>
      <c r="AA2" s="446" t="s">
        <v>265</v>
      </c>
      <c r="AB2" s="446" t="s">
        <v>266</v>
      </c>
      <c r="AC2" s="446" t="s">
        <v>267</v>
      </c>
      <c r="AD2" s="446" t="s">
        <v>268</v>
      </c>
    </row>
    <row r="3" spans="1:30" x14ac:dyDescent="0.3">
      <c r="A3" s="443">
        <v>706276</v>
      </c>
      <c r="B3" s="443" t="s">
        <v>870</v>
      </c>
      <c r="C3" s="443" t="s">
        <v>328</v>
      </c>
      <c r="D3" s="443" t="s">
        <v>3260</v>
      </c>
      <c r="E3" s="443" t="s">
        <v>222</v>
      </c>
      <c r="F3" s="444">
        <v>32088</v>
      </c>
      <c r="G3" s="443" t="s">
        <v>261</v>
      </c>
      <c r="H3" s="443" t="s">
        <v>3222</v>
      </c>
      <c r="I3" s="443" t="s">
        <v>317</v>
      </c>
      <c r="J3" s="443" t="s">
        <v>264</v>
      </c>
      <c r="K3" s="443">
        <v>2005</v>
      </c>
      <c r="L3" s="443" t="s">
        <v>263</v>
      </c>
      <c r="Q3" s="443">
        <v>2000</v>
      </c>
      <c r="AA3" s="443" t="s">
        <v>5696</v>
      </c>
      <c r="AB3" s="443" t="s">
        <v>5054</v>
      </c>
      <c r="AC3" s="443" t="s">
        <v>5663</v>
      </c>
      <c r="AD3" s="443" t="s">
        <v>4785</v>
      </c>
    </row>
    <row r="4" spans="1:30" x14ac:dyDescent="0.3">
      <c r="A4" s="443">
        <v>702909</v>
      </c>
      <c r="B4" s="443" t="s">
        <v>874</v>
      </c>
      <c r="C4" s="443" t="s">
        <v>92</v>
      </c>
      <c r="D4" s="443" t="s">
        <v>3231</v>
      </c>
      <c r="E4" s="443" t="s">
        <v>221</v>
      </c>
      <c r="F4" s="444">
        <v>30852</v>
      </c>
      <c r="G4" s="443" t="s">
        <v>3808</v>
      </c>
      <c r="H4" s="443" t="s">
        <v>3222</v>
      </c>
      <c r="I4" s="443" t="s">
        <v>319</v>
      </c>
      <c r="J4" s="443" t="s">
        <v>262</v>
      </c>
      <c r="K4" s="443">
        <v>2004</v>
      </c>
      <c r="L4" s="443" t="s">
        <v>272</v>
      </c>
      <c r="Q4" s="443">
        <v>2000</v>
      </c>
      <c r="AA4" s="443" t="s">
        <v>6940</v>
      </c>
      <c r="AB4" s="443" t="s">
        <v>6941</v>
      </c>
      <c r="AC4" s="443" t="s">
        <v>6942</v>
      </c>
      <c r="AD4" s="443" t="s">
        <v>6943</v>
      </c>
    </row>
    <row r="5" spans="1:30" x14ac:dyDescent="0.3">
      <c r="A5" s="443">
        <v>707343</v>
      </c>
      <c r="B5" s="443" t="s">
        <v>4662</v>
      </c>
      <c r="C5" s="443" t="s">
        <v>82</v>
      </c>
      <c r="D5" s="443" t="s">
        <v>3378</v>
      </c>
      <c r="E5" s="443" t="s">
        <v>221</v>
      </c>
      <c r="F5" s="444">
        <v>28218</v>
      </c>
      <c r="G5" s="443" t="s">
        <v>4816</v>
      </c>
      <c r="H5" s="443" t="s">
        <v>3222</v>
      </c>
      <c r="I5" s="443" t="s">
        <v>317</v>
      </c>
      <c r="J5" s="443" t="s">
        <v>264</v>
      </c>
      <c r="K5" s="443">
        <v>1995</v>
      </c>
      <c r="L5" s="443" t="s">
        <v>272</v>
      </c>
      <c r="Q5" s="443">
        <v>3000</v>
      </c>
      <c r="AA5" s="443" t="s">
        <v>5408</v>
      </c>
      <c r="AB5" s="443" t="s">
        <v>5163</v>
      </c>
      <c r="AC5" s="443" t="s">
        <v>5409</v>
      </c>
      <c r="AD5" s="443" t="s">
        <v>5410</v>
      </c>
    </row>
    <row r="6" spans="1:30" x14ac:dyDescent="0.3">
      <c r="A6" s="443">
        <v>707043</v>
      </c>
      <c r="B6" s="443" t="s">
        <v>929</v>
      </c>
      <c r="C6" s="443" t="s">
        <v>408</v>
      </c>
      <c r="D6" s="443" t="s">
        <v>3535</v>
      </c>
      <c r="E6" s="443" t="s">
        <v>221</v>
      </c>
      <c r="F6" s="444">
        <v>32203</v>
      </c>
      <c r="G6" s="443" t="s">
        <v>276</v>
      </c>
      <c r="H6" s="443" t="s">
        <v>3222</v>
      </c>
      <c r="I6" s="443" t="s">
        <v>317</v>
      </c>
      <c r="J6" s="443" t="s">
        <v>264</v>
      </c>
      <c r="K6" s="443">
        <v>2006</v>
      </c>
      <c r="L6" s="443" t="s">
        <v>276</v>
      </c>
      <c r="Q6" s="443">
        <v>9000</v>
      </c>
      <c r="AA6" s="443" t="s">
        <v>5720</v>
      </c>
      <c r="AB6" s="443" t="s">
        <v>5721</v>
      </c>
      <c r="AC6" s="443" t="s">
        <v>5722</v>
      </c>
      <c r="AD6" s="443" t="s">
        <v>5723</v>
      </c>
    </row>
    <row r="7" spans="1:30" x14ac:dyDescent="0.3">
      <c r="A7" s="443">
        <v>703402</v>
      </c>
      <c r="B7" s="443" t="s">
        <v>4285</v>
      </c>
      <c r="C7" s="443" t="s">
        <v>4286</v>
      </c>
      <c r="D7" s="443" t="s">
        <v>3255</v>
      </c>
      <c r="E7" s="443" t="s">
        <v>221</v>
      </c>
      <c r="F7" s="444">
        <v>32985</v>
      </c>
      <c r="G7" s="443" t="s">
        <v>261</v>
      </c>
      <c r="H7" s="443" t="s">
        <v>3222</v>
      </c>
      <c r="I7" s="443" t="s">
        <v>319</v>
      </c>
      <c r="J7" s="443" t="s">
        <v>264</v>
      </c>
      <c r="K7" s="443">
        <v>2010</v>
      </c>
      <c r="L7" s="443" t="s">
        <v>261</v>
      </c>
      <c r="Q7" s="443">
        <v>11000</v>
      </c>
      <c r="AA7" s="443" t="s">
        <v>6073</v>
      </c>
      <c r="AB7" s="443" t="s">
        <v>6074</v>
      </c>
      <c r="AC7" s="443" t="s">
        <v>5640</v>
      </c>
      <c r="AD7" s="443" t="s">
        <v>4785</v>
      </c>
    </row>
    <row r="8" spans="1:30" x14ac:dyDescent="0.3">
      <c r="A8" s="443">
        <v>707235</v>
      </c>
      <c r="B8" s="443" t="s">
        <v>4544</v>
      </c>
      <c r="C8" s="443" t="s">
        <v>393</v>
      </c>
      <c r="D8" s="443" t="s">
        <v>3584</v>
      </c>
      <c r="E8" s="443" t="s">
        <v>221</v>
      </c>
      <c r="F8" s="444">
        <v>33990</v>
      </c>
      <c r="G8" s="443" t="s">
        <v>279</v>
      </c>
      <c r="H8" s="443" t="s">
        <v>3222</v>
      </c>
      <c r="I8" s="443" t="s">
        <v>317</v>
      </c>
      <c r="J8" s="443" t="s">
        <v>264</v>
      </c>
      <c r="K8" s="443">
        <v>2010</v>
      </c>
      <c r="L8" s="443" t="s">
        <v>279</v>
      </c>
      <c r="Q8" s="443">
        <v>11200</v>
      </c>
    </row>
    <row r="9" spans="1:30" x14ac:dyDescent="0.3">
      <c r="A9" s="443">
        <v>707237</v>
      </c>
      <c r="B9" s="443" t="s">
        <v>4546</v>
      </c>
      <c r="C9" s="443" t="s">
        <v>103</v>
      </c>
      <c r="D9" s="443" t="s">
        <v>4861</v>
      </c>
      <c r="E9" s="443" t="s">
        <v>221</v>
      </c>
      <c r="F9" s="444">
        <v>32509</v>
      </c>
      <c r="G9" s="443" t="s">
        <v>261</v>
      </c>
      <c r="H9" s="443" t="s">
        <v>3222</v>
      </c>
      <c r="I9" s="443" t="s">
        <v>317</v>
      </c>
      <c r="J9" s="443" t="s">
        <v>264</v>
      </c>
      <c r="K9" s="443">
        <v>2012</v>
      </c>
      <c r="L9" s="443" t="s">
        <v>276</v>
      </c>
      <c r="Q9" s="443">
        <v>14000</v>
      </c>
      <c r="AA9" s="443" t="s">
        <v>6212</v>
      </c>
      <c r="AB9" s="443" t="s">
        <v>5287</v>
      </c>
      <c r="AC9" s="443" t="s">
        <v>6211</v>
      </c>
      <c r="AD9" s="443" t="s">
        <v>4985</v>
      </c>
    </row>
    <row r="10" spans="1:30" x14ac:dyDescent="0.3">
      <c r="A10" s="443">
        <v>706773</v>
      </c>
      <c r="B10" s="443" t="s">
        <v>3081</v>
      </c>
      <c r="C10" s="443" t="s">
        <v>567</v>
      </c>
      <c r="D10" s="443" t="s">
        <v>3902</v>
      </c>
      <c r="E10" s="443" t="s">
        <v>222</v>
      </c>
      <c r="F10" s="444">
        <v>34895</v>
      </c>
      <c r="G10" s="443" t="s">
        <v>3903</v>
      </c>
      <c r="H10" s="443" t="s">
        <v>3222</v>
      </c>
      <c r="I10" s="443" t="s">
        <v>317</v>
      </c>
      <c r="J10" s="443" t="s">
        <v>264</v>
      </c>
      <c r="K10" s="443">
        <v>2014</v>
      </c>
      <c r="L10" s="443" t="s">
        <v>279</v>
      </c>
      <c r="Q10" s="443">
        <v>14000</v>
      </c>
      <c r="AA10" s="443" t="s">
        <v>6452</v>
      </c>
      <c r="AB10" s="443" t="s">
        <v>6453</v>
      </c>
      <c r="AC10" s="443" t="s">
        <v>6454</v>
      </c>
      <c r="AD10" s="443" t="s">
        <v>6455</v>
      </c>
    </row>
    <row r="11" spans="1:30" x14ac:dyDescent="0.3">
      <c r="A11" s="443">
        <v>706981</v>
      </c>
      <c r="B11" s="443" t="s">
        <v>2425</v>
      </c>
      <c r="C11" s="443" t="s">
        <v>520</v>
      </c>
      <c r="D11" s="443" t="s">
        <v>3960</v>
      </c>
      <c r="E11" s="443" t="s">
        <v>221</v>
      </c>
      <c r="F11" s="444">
        <v>37165</v>
      </c>
      <c r="G11" s="443" t="s">
        <v>269</v>
      </c>
      <c r="H11" s="443" t="s">
        <v>3222</v>
      </c>
      <c r="I11" s="443" t="s">
        <v>317</v>
      </c>
      <c r="J11" s="443" t="s">
        <v>264</v>
      </c>
      <c r="K11" s="443">
        <v>2018</v>
      </c>
      <c r="L11" s="443" t="s">
        <v>269</v>
      </c>
      <c r="Q11" s="443">
        <v>14000</v>
      </c>
      <c r="AA11" s="443" t="s">
        <v>6752</v>
      </c>
      <c r="AB11" s="443" t="s">
        <v>6753</v>
      </c>
      <c r="AC11" s="443" t="s">
        <v>6754</v>
      </c>
      <c r="AD11" s="443" t="s">
        <v>5097</v>
      </c>
    </row>
    <row r="12" spans="1:30" x14ac:dyDescent="0.3">
      <c r="A12" s="443">
        <v>706830</v>
      </c>
      <c r="B12" s="443" t="s">
        <v>3103</v>
      </c>
      <c r="C12" s="443" t="s">
        <v>139</v>
      </c>
      <c r="D12" s="443" t="s">
        <v>3831</v>
      </c>
      <c r="E12" s="443" t="s">
        <v>222</v>
      </c>
      <c r="F12" s="444">
        <v>36527</v>
      </c>
      <c r="G12" s="443" t="s">
        <v>261</v>
      </c>
      <c r="H12" s="443" t="s">
        <v>3222</v>
      </c>
      <c r="I12" s="443" t="s">
        <v>317</v>
      </c>
      <c r="J12" s="443" t="s">
        <v>262</v>
      </c>
      <c r="K12" s="443">
        <v>2017</v>
      </c>
      <c r="L12" s="443" t="s">
        <v>277</v>
      </c>
      <c r="Q12" s="443">
        <v>14000</v>
      </c>
      <c r="AA12" s="443" t="s">
        <v>7266</v>
      </c>
      <c r="AB12" s="443" t="s">
        <v>6353</v>
      </c>
      <c r="AC12" s="443" t="s">
        <v>5804</v>
      </c>
      <c r="AD12" s="443" t="s">
        <v>4785</v>
      </c>
    </row>
    <row r="13" spans="1:30" x14ac:dyDescent="0.3">
      <c r="A13" s="443">
        <v>707112</v>
      </c>
      <c r="B13" s="443" t="s">
        <v>3206</v>
      </c>
      <c r="C13" s="443" t="s">
        <v>531</v>
      </c>
      <c r="D13" s="443" t="s">
        <v>4084</v>
      </c>
      <c r="E13" s="443" t="s">
        <v>222</v>
      </c>
      <c r="F13" s="444">
        <v>36386</v>
      </c>
      <c r="G13" s="443" t="s">
        <v>3350</v>
      </c>
      <c r="H13" s="443" t="s">
        <v>3222</v>
      </c>
      <c r="I13" s="443" t="s">
        <v>317</v>
      </c>
      <c r="J13" s="443" t="s">
        <v>262</v>
      </c>
      <c r="K13" s="443">
        <v>2018</v>
      </c>
      <c r="L13" s="443" t="s">
        <v>275</v>
      </c>
      <c r="Q13" s="443">
        <v>14000</v>
      </c>
      <c r="AA13" s="443" t="s">
        <v>7306</v>
      </c>
      <c r="AB13" s="443" t="s">
        <v>7307</v>
      </c>
      <c r="AC13" s="443" t="s">
        <v>7308</v>
      </c>
      <c r="AD13" s="443" t="s">
        <v>4785</v>
      </c>
    </row>
    <row r="14" spans="1:30" x14ac:dyDescent="0.3">
      <c r="A14" s="443">
        <v>707126</v>
      </c>
      <c r="B14" s="443" t="s">
        <v>2495</v>
      </c>
      <c r="C14" s="443" t="s">
        <v>64</v>
      </c>
      <c r="D14" s="443" t="s">
        <v>3752</v>
      </c>
      <c r="E14" s="443" t="s">
        <v>222</v>
      </c>
      <c r="F14" s="444">
        <v>28130</v>
      </c>
      <c r="G14" s="443" t="s">
        <v>3753</v>
      </c>
      <c r="H14" s="443" t="s">
        <v>3222</v>
      </c>
      <c r="I14" s="443" t="s">
        <v>317</v>
      </c>
      <c r="J14" s="443" t="s">
        <v>262</v>
      </c>
      <c r="K14" s="443">
        <v>1999</v>
      </c>
      <c r="L14" s="443" t="s">
        <v>271</v>
      </c>
      <c r="Q14" s="443">
        <v>14000</v>
      </c>
      <c r="AA14" s="443" t="s">
        <v>6870</v>
      </c>
      <c r="AB14" s="443" t="s">
        <v>6871</v>
      </c>
      <c r="AC14" s="443" t="s">
        <v>6872</v>
      </c>
      <c r="AD14" s="443" t="s">
        <v>5206</v>
      </c>
    </row>
    <row r="15" spans="1:30" x14ac:dyDescent="0.3">
      <c r="A15" s="443">
        <v>707274</v>
      </c>
      <c r="B15" s="443" t="s">
        <v>4586</v>
      </c>
      <c r="C15" s="443" t="s">
        <v>71</v>
      </c>
      <c r="D15" s="443" t="s">
        <v>4834</v>
      </c>
      <c r="E15" s="443" t="s">
        <v>222</v>
      </c>
      <c r="F15" s="444">
        <v>35065</v>
      </c>
      <c r="G15" s="443" t="s">
        <v>277</v>
      </c>
      <c r="H15" s="443" t="s">
        <v>3222</v>
      </c>
      <c r="I15" s="443" t="s">
        <v>317</v>
      </c>
      <c r="J15" s="443" t="s">
        <v>264</v>
      </c>
      <c r="K15" s="443">
        <v>2013</v>
      </c>
      <c r="L15" s="443" t="s">
        <v>277</v>
      </c>
      <c r="Q15" s="443">
        <v>14000</v>
      </c>
      <c r="AA15" s="443" t="s">
        <v>6295</v>
      </c>
      <c r="AB15" s="443" t="s">
        <v>6296</v>
      </c>
      <c r="AC15" s="443" t="s">
        <v>6114</v>
      </c>
      <c r="AD15" s="443" t="s">
        <v>5104</v>
      </c>
    </row>
    <row r="16" spans="1:30" x14ac:dyDescent="0.3">
      <c r="A16" s="443">
        <v>706636</v>
      </c>
      <c r="B16" s="443" t="s">
        <v>4237</v>
      </c>
      <c r="C16" s="443" t="s">
        <v>66</v>
      </c>
      <c r="D16" s="443" t="s">
        <v>3260</v>
      </c>
      <c r="E16" s="443" t="s">
        <v>222</v>
      </c>
      <c r="F16" s="444">
        <v>29752</v>
      </c>
      <c r="G16" s="443" t="s">
        <v>3327</v>
      </c>
      <c r="H16" s="443" t="s">
        <v>3222</v>
      </c>
      <c r="I16" s="443" t="s">
        <v>317</v>
      </c>
      <c r="J16" s="443" t="s">
        <v>262</v>
      </c>
      <c r="K16" s="443">
        <v>1999</v>
      </c>
      <c r="L16" s="443" t="s">
        <v>263</v>
      </c>
      <c r="Q16" s="443">
        <v>14000</v>
      </c>
      <c r="AA16" s="443" t="s">
        <v>6874</v>
      </c>
      <c r="AB16" s="443" t="s">
        <v>5163</v>
      </c>
      <c r="AC16" s="443" t="s">
        <v>5041</v>
      </c>
      <c r="AD16" s="443" t="s">
        <v>6875</v>
      </c>
    </row>
    <row r="17" spans="1:30" x14ac:dyDescent="0.3">
      <c r="A17" s="443">
        <v>707283</v>
      </c>
      <c r="B17" s="443" t="s">
        <v>1092</v>
      </c>
      <c r="C17" s="443" t="s">
        <v>103</v>
      </c>
      <c r="D17" s="443" t="s">
        <v>4861</v>
      </c>
      <c r="E17" s="443" t="s">
        <v>221</v>
      </c>
      <c r="F17" s="444">
        <v>28995</v>
      </c>
      <c r="G17" s="443" t="s">
        <v>261</v>
      </c>
      <c r="H17" s="443" t="s">
        <v>3222</v>
      </c>
      <c r="I17" s="443" t="s">
        <v>317</v>
      </c>
      <c r="J17" s="443" t="s">
        <v>264</v>
      </c>
      <c r="K17" s="443">
        <v>2012</v>
      </c>
      <c r="L17" s="443" t="s">
        <v>276</v>
      </c>
      <c r="Q17" s="443">
        <v>14000</v>
      </c>
      <c r="AA17" s="443" t="s">
        <v>6210</v>
      </c>
      <c r="AB17" s="443" t="s">
        <v>5287</v>
      </c>
      <c r="AC17" s="443" t="s">
        <v>6211</v>
      </c>
      <c r="AD17" s="443" t="s">
        <v>4985</v>
      </c>
    </row>
    <row r="18" spans="1:30" x14ac:dyDescent="0.3">
      <c r="A18" s="443">
        <v>707093</v>
      </c>
      <c r="B18" s="443" t="s">
        <v>3196</v>
      </c>
      <c r="C18" s="443" t="s">
        <v>323</v>
      </c>
      <c r="D18" s="443" t="s">
        <v>4080</v>
      </c>
      <c r="E18" s="443" t="s">
        <v>222</v>
      </c>
      <c r="F18" s="444">
        <v>29650</v>
      </c>
      <c r="G18" s="443" t="s">
        <v>279</v>
      </c>
      <c r="H18" s="443" t="s">
        <v>3222</v>
      </c>
      <c r="I18" s="443" t="s">
        <v>317</v>
      </c>
      <c r="J18" s="443" t="s">
        <v>264</v>
      </c>
      <c r="K18" s="443">
        <v>2014</v>
      </c>
      <c r="L18" s="443" t="s">
        <v>278</v>
      </c>
      <c r="Q18" s="443">
        <v>14000</v>
      </c>
      <c r="AA18" s="443" t="s">
        <v>6390</v>
      </c>
      <c r="AB18" s="443" t="s">
        <v>6391</v>
      </c>
      <c r="AC18" s="443" t="s">
        <v>6392</v>
      </c>
      <c r="AD18" s="443" t="s">
        <v>6393</v>
      </c>
    </row>
    <row r="19" spans="1:30" x14ac:dyDescent="0.3">
      <c r="A19" s="443">
        <v>706849</v>
      </c>
      <c r="B19" s="443" t="s">
        <v>2465</v>
      </c>
      <c r="C19" s="443" t="s">
        <v>68</v>
      </c>
      <c r="D19" s="443" t="s">
        <v>4038</v>
      </c>
      <c r="E19" s="443" t="s">
        <v>222</v>
      </c>
      <c r="F19" s="444">
        <v>30473</v>
      </c>
      <c r="G19" s="443" t="s">
        <v>261</v>
      </c>
      <c r="H19" s="443" t="s">
        <v>3222</v>
      </c>
      <c r="I19" s="443" t="s">
        <v>317</v>
      </c>
      <c r="J19" s="443" t="s">
        <v>264</v>
      </c>
      <c r="K19" s="443">
        <v>2002</v>
      </c>
      <c r="L19" s="443" t="s">
        <v>261</v>
      </c>
      <c r="Q19" s="443">
        <v>14000</v>
      </c>
      <c r="AA19" s="443" t="s">
        <v>5558</v>
      </c>
      <c r="AB19" s="443" t="s">
        <v>5220</v>
      </c>
      <c r="AC19" s="443" t="s">
        <v>5559</v>
      </c>
      <c r="AD19" s="443" t="s">
        <v>4785</v>
      </c>
    </row>
    <row r="20" spans="1:30" x14ac:dyDescent="0.3">
      <c r="A20" s="443">
        <v>707347</v>
      </c>
      <c r="B20" s="443" t="s">
        <v>4666</v>
      </c>
      <c r="C20" s="443" t="s">
        <v>932</v>
      </c>
      <c r="D20" s="443" t="s">
        <v>207</v>
      </c>
      <c r="E20" s="443" t="s">
        <v>222</v>
      </c>
      <c r="F20" s="444">
        <v>31787</v>
      </c>
      <c r="G20" s="443" t="s">
        <v>4818</v>
      </c>
      <c r="H20" s="443" t="s">
        <v>3222</v>
      </c>
      <c r="I20" s="443" t="s">
        <v>317</v>
      </c>
      <c r="J20" s="443" t="s">
        <v>264</v>
      </c>
      <c r="K20" s="443">
        <v>2005</v>
      </c>
      <c r="L20" s="443" t="s">
        <v>272</v>
      </c>
      <c r="Q20" s="443">
        <v>14000</v>
      </c>
    </row>
    <row r="21" spans="1:30" x14ac:dyDescent="0.3">
      <c r="A21" s="443">
        <v>707195</v>
      </c>
      <c r="B21" s="443" t="s">
        <v>4502</v>
      </c>
      <c r="C21" s="443" t="s">
        <v>564</v>
      </c>
      <c r="D21" s="443" t="s">
        <v>4867</v>
      </c>
      <c r="E21" s="443" t="s">
        <v>222</v>
      </c>
      <c r="F21" s="444">
        <v>26816</v>
      </c>
      <c r="G21" s="443" t="s">
        <v>272</v>
      </c>
      <c r="H21" s="443" t="s">
        <v>3222</v>
      </c>
      <c r="I21" s="443" t="s">
        <v>317</v>
      </c>
      <c r="J21" s="443" t="s">
        <v>262</v>
      </c>
      <c r="K21" s="443">
        <v>1990</v>
      </c>
      <c r="L21" s="443" t="s">
        <v>272</v>
      </c>
      <c r="Q21" s="443">
        <v>14000</v>
      </c>
    </row>
    <row r="22" spans="1:30" x14ac:dyDescent="0.3">
      <c r="A22" s="443">
        <v>704999</v>
      </c>
      <c r="B22" s="443" t="s">
        <v>2774</v>
      </c>
      <c r="C22" s="443" t="s">
        <v>92</v>
      </c>
      <c r="D22" s="443" t="s">
        <v>3260</v>
      </c>
      <c r="E22" s="443" t="s">
        <v>221</v>
      </c>
      <c r="F22" s="444">
        <v>22931</v>
      </c>
      <c r="G22" s="443" t="s">
        <v>3235</v>
      </c>
      <c r="H22" s="443" t="s">
        <v>3264</v>
      </c>
      <c r="I22" s="443" t="s">
        <v>317</v>
      </c>
      <c r="J22" s="443" t="s">
        <v>264</v>
      </c>
      <c r="K22" s="443">
        <v>2000</v>
      </c>
      <c r="L22" s="443" t="s">
        <v>261</v>
      </c>
      <c r="Q22" s="443">
        <v>14000</v>
      </c>
      <c r="AA22" s="443" t="s">
        <v>5505</v>
      </c>
      <c r="AB22" s="443" t="s">
        <v>5506</v>
      </c>
      <c r="AC22" s="443" t="s">
        <v>5041</v>
      </c>
      <c r="AD22" s="443" t="s">
        <v>5165</v>
      </c>
    </row>
    <row r="23" spans="1:30" x14ac:dyDescent="0.3">
      <c r="A23" s="443">
        <v>703459</v>
      </c>
      <c r="B23" s="443" t="s">
        <v>4287</v>
      </c>
      <c r="C23" s="443" t="s">
        <v>87</v>
      </c>
      <c r="D23" s="443" t="s">
        <v>3466</v>
      </c>
      <c r="E23" s="443" t="s">
        <v>222</v>
      </c>
      <c r="F23" s="444">
        <v>33460</v>
      </c>
      <c r="G23" s="443" t="s">
        <v>261</v>
      </c>
      <c r="H23" s="443" t="s">
        <v>3222</v>
      </c>
      <c r="I23" s="443" t="s">
        <v>319</v>
      </c>
      <c r="J23" s="443" t="s">
        <v>264</v>
      </c>
      <c r="K23" s="443">
        <v>2010</v>
      </c>
      <c r="L23" s="443" t="s">
        <v>261</v>
      </c>
      <c r="Q23" s="443">
        <v>14000</v>
      </c>
      <c r="AA23" s="443" t="s">
        <v>6063</v>
      </c>
      <c r="AB23" s="443" t="s">
        <v>6064</v>
      </c>
      <c r="AC23" s="443" t="s">
        <v>6065</v>
      </c>
      <c r="AD23" s="443" t="s">
        <v>4785</v>
      </c>
    </row>
    <row r="24" spans="1:30" x14ac:dyDescent="0.3">
      <c r="A24" s="443">
        <v>705332</v>
      </c>
      <c r="B24" s="443" t="s">
        <v>2808</v>
      </c>
      <c r="C24" s="443" t="s">
        <v>76</v>
      </c>
      <c r="D24" s="443" t="s">
        <v>3375</v>
      </c>
      <c r="E24" s="443" t="s">
        <v>222</v>
      </c>
      <c r="F24" s="444">
        <v>32876</v>
      </c>
      <c r="G24" s="443" t="s">
        <v>261</v>
      </c>
      <c r="H24" s="443" t="s">
        <v>3222</v>
      </c>
      <c r="I24" s="443" t="s">
        <v>319</v>
      </c>
      <c r="J24" s="443" t="s">
        <v>264</v>
      </c>
      <c r="K24" s="443">
        <v>2010</v>
      </c>
      <c r="L24" s="443" t="s">
        <v>261</v>
      </c>
      <c r="Q24" s="443">
        <v>14000</v>
      </c>
      <c r="AA24" s="443" t="s">
        <v>6052</v>
      </c>
      <c r="AB24" s="443" t="s">
        <v>6053</v>
      </c>
      <c r="AC24" s="443" t="s">
        <v>6054</v>
      </c>
      <c r="AD24" s="443" t="s">
        <v>4785</v>
      </c>
    </row>
    <row r="25" spans="1:30" x14ac:dyDescent="0.3">
      <c r="A25" s="443">
        <v>706966</v>
      </c>
      <c r="B25" s="443" t="s">
        <v>3150</v>
      </c>
      <c r="C25" s="443" t="s">
        <v>68</v>
      </c>
      <c r="D25" s="443" t="s">
        <v>3664</v>
      </c>
      <c r="E25" s="443" t="s">
        <v>221</v>
      </c>
      <c r="F25" s="444">
        <v>35320</v>
      </c>
      <c r="G25" s="443" t="s">
        <v>261</v>
      </c>
      <c r="H25" s="443" t="s">
        <v>3222</v>
      </c>
      <c r="I25" s="443" t="s">
        <v>318</v>
      </c>
      <c r="J25" s="443" t="s">
        <v>262</v>
      </c>
      <c r="K25" s="443">
        <v>2014</v>
      </c>
      <c r="L25" s="443" t="s">
        <v>261</v>
      </c>
      <c r="Q25" s="443">
        <v>14000</v>
      </c>
      <c r="AA25" s="443" t="s">
        <v>7175</v>
      </c>
      <c r="AB25" s="443" t="s">
        <v>5220</v>
      </c>
      <c r="AC25" s="443" t="s">
        <v>7176</v>
      </c>
      <c r="AD25" s="443" t="s">
        <v>4785</v>
      </c>
    </row>
    <row r="26" spans="1:30" x14ac:dyDescent="0.3">
      <c r="A26" s="443">
        <v>704277</v>
      </c>
      <c r="B26" s="443" t="s">
        <v>1067</v>
      </c>
      <c r="C26" s="443" t="s">
        <v>124</v>
      </c>
      <c r="D26" s="443" t="s">
        <v>3407</v>
      </c>
      <c r="E26" s="443" t="s">
        <v>222</v>
      </c>
      <c r="F26" s="444">
        <v>35065</v>
      </c>
      <c r="G26" s="443" t="s">
        <v>279</v>
      </c>
      <c r="H26" s="443" t="s">
        <v>3222</v>
      </c>
      <c r="I26" s="443" t="s">
        <v>318</v>
      </c>
      <c r="J26" s="443" t="s">
        <v>264</v>
      </c>
      <c r="K26" s="443">
        <v>2013</v>
      </c>
      <c r="L26" s="443" t="s">
        <v>279</v>
      </c>
      <c r="Q26" s="443">
        <v>14000</v>
      </c>
      <c r="AA26" s="443" t="s">
        <v>6341</v>
      </c>
      <c r="AB26" s="443" t="s">
        <v>6342</v>
      </c>
      <c r="AC26" s="443" t="s">
        <v>6032</v>
      </c>
      <c r="AD26" s="443" t="s">
        <v>5484</v>
      </c>
    </row>
    <row r="27" spans="1:30" x14ac:dyDescent="0.3">
      <c r="A27" s="443">
        <v>705112</v>
      </c>
      <c r="B27" s="443" t="s">
        <v>2794</v>
      </c>
      <c r="C27" s="443" t="s">
        <v>615</v>
      </c>
      <c r="D27" s="443" t="s">
        <v>3472</v>
      </c>
      <c r="E27" s="443" t="s">
        <v>222</v>
      </c>
      <c r="F27" s="444">
        <v>32471</v>
      </c>
      <c r="G27" s="443" t="s">
        <v>3473</v>
      </c>
      <c r="H27" s="443" t="s">
        <v>3222</v>
      </c>
      <c r="I27" s="443" t="s">
        <v>318</v>
      </c>
      <c r="J27" s="443" t="s">
        <v>262</v>
      </c>
      <c r="K27" s="443">
        <v>2006</v>
      </c>
      <c r="L27" s="443" t="s">
        <v>263</v>
      </c>
      <c r="Q27" s="443">
        <v>14000</v>
      </c>
      <c r="AA27" s="443" t="s">
        <v>6998</v>
      </c>
      <c r="AB27" s="443" t="s">
        <v>6999</v>
      </c>
      <c r="AC27" s="443" t="s">
        <v>7000</v>
      </c>
      <c r="AD27" s="443" t="s">
        <v>7001</v>
      </c>
    </row>
    <row r="28" spans="1:30" x14ac:dyDescent="0.3">
      <c r="A28" s="443">
        <v>705139</v>
      </c>
      <c r="B28" s="443" t="s">
        <v>2504</v>
      </c>
      <c r="C28" s="443" t="s">
        <v>134</v>
      </c>
      <c r="D28" s="443" t="s">
        <v>3329</v>
      </c>
      <c r="E28" s="443" t="s">
        <v>222</v>
      </c>
      <c r="F28" s="444">
        <v>33970</v>
      </c>
      <c r="G28" s="443" t="s">
        <v>3307</v>
      </c>
      <c r="H28" s="443" t="s">
        <v>3222</v>
      </c>
      <c r="I28" s="443" t="s">
        <v>318</v>
      </c>
      <c r="J28" s="443" t="s">
        <v>264</v>
      </c>
      <c r="K28" s="443">
        <v>2013</v>
      </c>
      <c r="L28" s="443" t="s">
        <v>261</v>
      </c>
      <c r="Q28" s="443">
        <v>14000</v>
      </c>
      <c r="AA28" s="443" t="s">
        <v>6299</v>
      </c>
      <c r="AB28" s="443" t="s">
        <v>5179</v>
      </c>
      <c r="AC28" s="443" t="s">
        <v>6300</v>
      </c>
      <c r="AD28" s="443" t="s">
        <v>5056</v>
      </c>
    </row>
    <row r="29" spans="1:30" x14ac:dyDescent="0.3">
      <c r="A29" s="443">
        <v>705721</v>
      </c>
      <c r="B29" s="443" t="s">
        <v>4302</v>
      </c>
      <c r="C29" s="443" t="s">
        <v>153</v>
      </c>
      <c r="D29" s="443" t="s">
        <v>4830</v>
      </c>
      <c r="E29" s="443" t="s">
        <v>222</v>
      </c>
      <c r="F29" s="444">
        <v>33032</v>
      </c>
      <c r="G29" s="443" t="s">
        <v>3464</v>
      </c>
      <c r="H29" s="443" t="s">
        <v>3222</v>
      </c>
      <c r="I29" s="443" t="s">
        <v>318</v>
      </c>
      <c r="J29" s="443" t="s">
        <v>264</v>
      </c>
      <c r="K29" s="443">
        <v>2008</v>
      </c>
      <c r="L29" s="443" t="s">
        <v>263</v>
      </c>
      <c r="Q29" s="443">
        <v>14000</v>
      </c>
      <c r="AA29" s="443" t="s">
        <v>5950</v>
      </c>
      <c r="AB29" s="443" t="s">
        <v>5951</v>
      </c>
      <c r="AC29" s="443" t="s">
        <v>5952</v>
      </c>
      <c r="AD29" s="443" t="s">
        <v>5953</v>
      </c>
    </row>
    <row r="30" spans="1:30" x14ac:dyDescent="0.3">
      <c r="A30" s="443">
        <v>705903</v>
      </c>
      <c r="B30" s="443" t="s">
        <v>2903</v>
      </c>
      <c r="C30" s="443" t="s">
        <v>324</v>
      </c>
      <c r="D30" s="443" t="s">
        <v>3726</v>
      </c>
      <c r="E30" s="443" t="s">
        <v>222</v>
      </c>
      <c r="F30" s="444">
        <v>29174</v>
      </c>
      <c r="G30" s="443" t="s">
        <v>3531</v>
      </c>
      <c r="H30" s="443" t="s">
        <v>3222</v>
      </c>
      <c r="I30" s="443" t="s">
        <v>318</v>
      </c>
      <c r="J30" s="443" t="s">
        <v>264</v>
      </c>
      <c r="K30" s="443">
        <v>2006</v>
      </c>
      <c r="L30" s="443" t="s">
        <v>275</v>
      </c>
      <c r="Q30" s="443">
        <v>14000</v>
      </c>
      <c r="AA30" s="443" t="s">
        <v>5711</v>
      </c>
      <c r="AB30" s="443" t="s">
        <v>5712</v>
      </c>
      <c r="AC30" s="443" t="s">
        <v>5457</v>
      </c>
      <c r="AD30" s="443" t="s">
        <v>5713</v>
      </c>
    </row>
    <row r="31" spans="1:30" x14ac:dyDescent="0.3">
      <c r="A31" s="443">
        <v>702303</v>
      </c>
      <c r="B31" s="443" t="s">
        <v>2843</v>
      </c>
      <c r="C31" s="443" t="s">
        <v>97</v>
      </c>
      <c r="D31" s="443" t="s">
        <v>3281</v>
      </c>
      <c r="E31" s="443" t="s">
        <v>222</v>
      </c>
      <c r="F31" s="444">
        <v>34318</v>
      </c>
      <c r="G31" s="443" t="s">
        <v>261</v>
      </c>
      <c r="H31" s="443" t="s">
        <v>3222</v>
      </c>
      <c r="I31" s="443" t="s">
        <v>691</v>
      </c>
      <c r="J31" s="443" t="s">
        <v>264</v>
      </c>
      <c r="K31" s="443">
        <v>2011</v>
      </c>
      <c r="L31" s="443" t="s">
        <v>261</v>
      </c>
      <c r="Q31" s="443">
        <v>14000</v>
      </c>
      <c r="AA31" s="443" t="s">
        <v>6145</v>
      </c>
      <c r="AB31" s="443" t="s">
        <v>5174</v>
      </c>
      <c r="AC31" s="443" t="s">
        <v>6146</v>
      </c>
      <c r="AD31" s="443" t="s">
        <v>4785</v>
      </c>
    </row>
    <row r="32" spans="1:30" x14ac:dyDescent="0.3">
      <c r="A32" s="443">
        <v>706812</v>
      </c>
      <c r="B32" s="443" t="s">
        <v>754</v>
      </c>
      <c r="C32" s="443" t="s">
        <v>61</v>
      </c>
      <c r="D32" s="443" t="s">
        <v>3811</v>
      </c>
      <c r="E32" s="443" t="s">
        <v>222</v>
      </c>
      <c r="F32" s="444">
        <v>30911</v>
      </c>
      <c r="G32" s="443" t="s">
        <v>261</v>
      </c>
      <c r="H32" s="443" t="s">
        <v>3222</v>
      </c>
      <c r="I32" s="443" t="s">
        <v>317</v>
      </c>
      <c r="J32" s="443" t="s">
        <v>264</v>
      </c>
      <c r="K32" s="443">
        <v>2003</v>
      </c>
      <c r="L32" s="443" t="s">
        <v>263</v>
      </c>
      <c r="Q32" s="443">
        <v>14400</v>
      </c>
      <c r="AA32" s="443" t="s">
        <v>5608</v>
      </c>
      <c r="AB32" s="443" t="s">
        <v>5609</v>
      </c>
      <c r="AC32" s="443" t="s">
        <v>5610</v>
      </c>
      <c r="AD32" s="443" t="s">
        <v>4985</v>
      </c>
    </row>
    <row r="33" spans="1:30" x14ac:dyDescent="0.3">
      <c r="A33" s="443">
        <v>706293</v>
      </c>
      <c r="B33" s="443" t="s">
        <v>2542</v>
      </c>
      <c r="C33" s="443" t="s">
        <v>203</v>
      </c>
      <c r="D33" s="443" t="s">
        <v>3536</v>
      </c>
      <c r="E33" s="443" t="s">
        <v>221</v>
      </c>
      <c r="F33" s="444">
        <v>35431</v>
      </c>
      <c r="G33" s="443" t="s">
        <v>269</v>
      </c>
      <c r="H33" s="443" t="s">
        <v>3222</v>
      </c>
      <c r="I33" s="443" t="s">
        <v>317</v>
      </c>
      <c r="J33" s="443" t="s">
        <v>264</v>
      </c>
      <c r="K33" s="443">
        <v>2014</v>
      </c>
      <c r="L33" s="443" t="s">
        <v>269</v>
      </c>
      <c r="Q33" s="443">
        <v>16000</v>
      </c>
      <c r="AA33" s="443" t="s">
        <v>6407</v>
      </c>
      <c r="AB33" s="443" t="s">
        <v>6408</v>
      </c>
      <c r="AC33" s="443" t="s">
        <v>6409</v>
      </c>
      <c r="AD33" s="443" t="s">
        <v>5097</v>
      </c>
    </row>
    <row r="34" spans="1:30" x14ac:dyDescent="0.3">
      <c r="A34" s="443">
        <v>706595</v>
      </c>
      <c r="B34" s="443" t="s">
        <v>4235</v>
      </c>
      <c r="C34" s="443" t="s">
        <v>359</v>
      </c>
      <c r="D34" s="443" t="s">
        <v>3375</v>
      </c>
      <c r="E34" s="443" t="s">
        <v>221</v>
      </c>
      <c r="F34" s="444">
        <v>35065</v>
      </c>
      <c r="G34" s="443" t="s">
        <v>4760</v>
      </c>
      <c r="H34" s="443" t="s">
        <v>3222</v>
      </c>
      <c r="I34" s="443" t="s">
        <v>317</v>
      </c>
      <c r="J34" s="443" t="s">
        <v>264</v>
      </c>
      <c r="K34" s="443">
        <v>2014</v>
      </c>
      <c r="L34" s="443" t="s">
        <v>269</v>
      </c>
      <c r="Q34" s="443">
        <v>16000</v>
      </c>
      <c r="AA34" s="443" t="s">
        <v>6405</v>
      </c>
      <c r="AB34" s="443" t="s">
        <v>5718</v>
      </c>
      <c r="AC34" s="443" t="s">
        <v>6054</v>
      </c>
      <c r="AD34" s="443" t="s">
        <v>6406</v>
      </c>
    </row>
    <row r="35" spans="1:30" x14ac:dyDescent="0.3">
      <c r="A35" s="443">
        <v>706683</v>
      </c>
      <c r="B35" s="443" t="s">
        <v>3050</v>
      </c>
      <c r="C35" s="443" t="s">
        <v>333</v>
      </c>
      <c r="D35" s="443" t="s">
        <v>3519</v>
      </c>
      <c r="E35" s="443" t="s">
        <v>222</v>
      </c>
      <c r="F35" s="444">
        <v>35309</v>
      </c>
      <c r="G35" s="443" t="s">
        <v>3648</v>
      </c>
      <c r="H35" s="443" t="s">
        <v>3222</v>
      </c>
      <c r="I35" s="443" t="s">
        <v>317</v>
      </c>
      <c r="J35" s="443" t="s">
        <v>262</v>
      </c>
      <c r="K35" s="443">
        <v>2013</v>
      </c>
      <c r="L35" s="443" t="s">
        <v>275</v>
      </c>
      <c r="Q35" s="443">
        <v>16000</v>
      </c>
      <c r="AA35" s="443" t="s">
        <v>7121</v>
      </c>
      <c r="AB35" s="443" t="s">
        <v>7122</v>
      </c>
      <c r="AC35" s="443" t="s">
        <v>5877</v>
      </c>
      <c r="AD35" s="443" t="s">
        <v>7123</v>
      </c>
    </row>
    <row r="36" spans="1:30" x14ac:dyDescent="0.3">
      <c r="A36" s="443">
        <v>703177</v>
      </c>
      <c r="B36" s="443" t="s">
        <v>749</v>
      </c>
      <c r="C36" s="443" t="s">
        <v>89</v>
      </c>
      <c r="D36" s="443" t="s">
        <v>3325</v>
      </c>
      <c r="E36" s="443" t="s">
        <v>221</v>
      </c>
      <c r="F36" s="444">
        <v>31177</v>
      </c>
      <c r="G36" s="443" t="s">
        <v>3251</v>
      </c>
      <c r="H36" s="443" t="s">
        <v>3222</v>
      </c>
      <c r="I36" s="443" t="s">
        <v>319</v>
      </c>
      <c r="J36" s="443" t="s">
        <v>262</v>
      </c>
      <c r="K36" s="443">
        <v>2003</v>
      </c>
      <c r="L36" s="443" t="s">
        <v>271</v>
      </c>
      <c r="Q36" s="443">
        <v>16000</v>
      </c>
      <c r="AA36" s="443" t="s">
        <v>6916</v>
      </c>
      <c r="AB36" s="443" t="s">
        <v>6917</v>
      </c>
      <c r="AC36" s="443" t="s">
        <v>6918</v>
      </c>
      <c r="AD36" s="443" t="s">
        <v>6919</v>
      </c>
    </row>
    <row r="37" spans="1:30" x14ac:dyDescent="0.3">
      <c r="A37" s="443">
        <v>705890</v>
      </c>
      <c r="B37" s="443" t="s">
        <v>2902</v>
      </c>
      <c r="C37" s="443" t="s">
        <v>134</v>
      </c>
      <c r="D37" s="443" t="s">
        <v>3530</v>
      </c>
      <c r="E37" s="443" t="s">
        <v>221</v>
      </c>
      <c r="F37" s="444">
        <v>34335</v>
      </c>
      <c r="G37" s="443" t="s">
        <v>3336</v>
      </c>
      <c r="H37" s="443" t="s">
        <v>3222</v>
      </c>
      <c r="I37" s="443" t="s">
        <v>319</v>
      </c>
      <c r="J37" s="443" t="s">
        <v>262</v>
      </c>
      <c r="K37" s="443">
        <v>2012</v>
      </c>
      <c r="L37" s="443" t="s">
        <v>261</v>
      </c>
      <c r="Q37" s="443">
        <v>16000</v>
      </c>
      <c r="AA37" s="443" t="s">
        <v>7107</v>
      </c>
      <c r="AB37" s="443" t="s">
        <v>7108</v>
      </c>
      <c r="AC37" s="443" t="s">
        <v>7109</v>
      </c>
      <c r="AD37" s="443" t="s">
        <v>7110</v>
      </c>
    </row>
    <row r="38" spans="1:30" x14ac:dyDescent="0.3">
      <c r="A38" s="443">
        <v>706799</v>
      </c>
      <c r="B38" s="443" t="s">
        <v>1043</v>
      </c>
      <c r="C38" s="443" t="s">
        <v>68</v>
      </c>
      <c r="D38" s="443" t="s">
        <v>3662</v>
      </c>
      <c r="E38" s="443" t="s">
        <v>222</v>
      </c>
      <c r="F38" s="444">
        <v>31177</v>
      </c>
      <c r="G38" s="443" t="s">
        <v>3679</v>
      </c>
      <c r="H38" s="443" t="s">
        <v>3222</v>
      </c>
      <c r="I38" s="443" t="s">
        <v>317</v>
      </c>
      <c r="J38" s="443" t="s">
        <v>264</v>
      </c>
      <c r="K38" s="443">
        <v>2006</v>
      </c>
      <c r="L38" s="443" t="s">
        <v>269</v>
      </c>
      <c r="Q38" s="443">
        <v>17600</v>
      </c>
      <c r="AA38" s="443" t="s">
        <v>5726</v>
      </c>
      <c r="AB38" s="443" t="s">
        <v>5220</v>
      </c>
      <c r="AC38" s="443" t="s">
        <v>5727</v>
      </c>
      <c r="AD38" s="443" t="s">
        <v>5097</v>
      </c>
    </row>
    <row r="39" spans="1:30" x14ac:dyDescent="0.3">
      <c r="A39" s="443">
        <v>705653</v>
      </c>
      <c r="B39" s="443" t="s">
        <v>2869</v>
      </c>
      <c r="C39" s="443" t="s">
        <v>66</v>
      </c>
      <c r="D39" s="443" t="s">
        <v>3268</v>
      </c>
      <c r="E39" s="443" t="s">
        <v>222</v>
      </c>
      <c r="F39" s="444">
        <v>33729</v>
      </c>
      <c r="G39" s="443" t="s">
        <v>3309</v>
      </c>
      <c r="H39" s="443" t="s">
        <v>3222</v>
      </c>
      <c r="I39" s="443" t="s">
        <v>318</v>
      </c>
      <c r="J39" s="443" t="s">
        <v>262</v>
      </c>
      <c r="K39" s="443">
        <v>2011</v>
      </c>
      <c r="L39" s="443" t="s">
        <v>263</v>
      </c>
      <c r="Q39" s="443">
        <v>18000</v>
      </c>
      <c r="AA39" s="443" t="s">
        <v>7095</v>
      </c>
      <c r="AB39" s="443" t="s">
        <v>5163</v>
      </c>
      <c r="AC39" s="443" t="s">
        <v>6234</v>
      </c>
      <c r="AD39" s="443" t="s">
        <v>5090</v>
      </c>
    </row>
    <row r="40" spans="1:30" x14ac:dyDescent="0.3">
      <c r="A40" s="443">
        <v>705478</v>
      </c>
      <c r="B40" s="443" t="s">
        <v>818</v>
      </c>
      <c r="C40" s="443" t="s">
        <v>103</v>
      </c>
      <c r="D40" s="443" t="s">
        <v>3354</v>
      </c>
      <c r="E40" s="443" t="s">
        <v>221</v>
      </c>
      <c r="F40" s="444">
        <v>33864</v>
      </c>
      <c r="G40" s="443" t="s">
        <v>261</v>
      </c>
      <c r="H40" s="443" t="s">
        <v>3222</v>
      </c>
      <c r="I40" s="443" t="s">
        <v>317</v>
      </c>
      <c r="J40" s="443" t="s">
        <v>264</v>
      </c>
      <c r="K40" s="443">
        <v>2016</v>
      </c>
      <c r="L40" s="443" t="s">
        <v>261</v>
      </c>
      <c r="Q40" s="443">
        <v>20000</v>
      </c>
      <c r="AA40" s="443" t="s">
        <v>6644</v>
      </c>
      <c r="AB40" s="443" t="s">
        <v>5197</v>
      </c>
      <c r="AC40" s="443" t="s">
        <v>5663</v>
      </c>
      <c r="AD40" s="443" t="s">
        <v>4785</v>
      </c>
    </row>
    <row r="41" spans="1:30" x14ac:dyDescent="0.3">
      <c r="A41" s="443">
        <v>706111</v>
      </c>
      <c r="B41" s="443" t="s">
        <v>2950</v>
      </c>
      <c r="C41" s="443" t="s">
        <v>326</v>
      </c>
      <c r="D41" s="443" t="s">
        <v>3382</v>
      </c>
      <c r="E41" s="443" t="s">
        <v>222</v>
      </c>
      <c r="F41" s="444">
        <v>35074</v>
      </c>
      <c r="G41" s="443" t="s">
        <v>3765</v>
      </c>
      <c r="H41" s="443" t="s">
        <v>3222</v>
      </c>
      <c r="I41" s="443" t="s">
        <v>317</v>
      </c>
      <c r="J41" s="443" t="s">
        <v>264</v>
      </c>
      <c r="K41" s="443">
        <v>2015</v>
      </c>
      <c r="L41" s="443" t="s">
        <v>263</v>
      </c>
      <c r="Q41" s="443">
        <v>20000</v>
      </c>
      <c r="AA41" s="443" t="s">
        <v>6586</v>
      </c>
      <c r="AB41" s="443" t="s">
        <v>5150</v>
      </c>
      <c r="AC41" s="443" t="s">
        <v>6587</v>
      </c>
      <c r="AD41" s="443" t="s">
        <v>6588</v>
      </c>
    </row>
    <row r="42" spans="1:30" x14ac:dyDescent="0.3">
      <c r="A42" s="443">
        <v>707137</v>
      </c>
      <c r="B42" s="443" t="s">
        <v>3213</v>
      </c>
      <c r="C42" s="443" t="s">
        <v>93</v>
      </c>
      <c r="D42" s="443" t="s">
        <v>3825</v>
      </c>
      <c r="E42" s="443" t="s">
        <v>222</v>
      </c>
      <c r="F42" s="444">
        <v>32592</v>
      </c>
      <c r="G42" s="443" t="s">
        <v>261</v>
      </c>
      <c r="H42" s="443" t="s">
        <v>3222</v>
      </c>
      <c r="I42" s="443" t="s">
        <v>317</v>
      </c>
      <c r="J42" s="443" t="s">
        <v>264</v>
      </c>
      <c r="K42" s="443">
        <v>2007</v>
      </c>
      <c r="L42" s="443" t="s">
        <v>263</v>
      </c>
      <c r="Q42" s="443">
        <v>21000</v>
      </c>
      <c r="AA42" s="443" t="s">
        <v>5871</v>
      </c>
      <c r="AB42" s="443" t="s">
        <v>5594</v>
      </c>
      <c r="AC42" s="443" t="s">
        <v>5839</v>
      </c>
      <c r="AD42" s="443" t="s">
        <v>5034</v>
      </c>
    </row>
    <row r="43" spans="1:30" x14ac:dyDescent="0.3">
      <c r="A43" s="443">
        <v>707311</v>
      </c>
      <c r="B43" s="443" t="s">
        <v>4624</v>
      </c>
      <c r="C43" s="443" t="s">
        <v>68</v>
      </c>
      <c r="D43" s="443" t="s">
        <v>4074</v>
      </c>
      <c r="E43" s="443" t="s">
        <v>221</v>
      </c>
      <c r="F43" s="444">
        <v>29082</v>
      </c>
      <c r="G43" s="443" t="s">
        <v>261</v>
      </c>
      <c r="H43" s="443" t="s">
        <v>3222</v>
      </c>
      <c r="I43" s="443" t="s">
        <v>317</v>
      </c>
      <c r="J43" s="443" t="s">
        <v>262</v>
      </c>
      <c r="K43" s="443">
        <v>1998</v>
      </c>
      <c r="L43" s="443" t="s">
        <v>261</v>
      </c>
      <c r="Q43" s="443">
        <v>21000</v>
      </c>
    </row>
    <row r="44" spans="1:30" x14ac:dyDescent="0.3">
      <c r="A44" s="443">
        <v>704738</v>
      </c>
      <c r="B44" s="443" t="s">
        <v>1701</v>
      </c>
      <c r="C44" s="443" t="s">
        <v>432</v>
      </c>
      <c r="D44" s="443" t="s">
        <v>3437</v>
      </c>
      <c r="E44" s="443" t="s">
        <v>221</v>
      </c>
      <c r="F44" s="444">
        <v>30166</v>
      </c>
      <c r="G44" s="443" t="s">
        <v>261</v>
      </c>
      <c r="H44" s="443" t="s">
        <v>3222</v>
      </c>
      <c r="I44" s="443" t="s">
        <v>317</v>
      </c>
      <c r="J44" s="443" t="s">
        <v>264</v>
      </c>
      <c r="K44" s="443">
        <v>2005</v>
      </c>
      <c r="L44" s="443" t="s">
        <v>261</v>
      </c>
      <c r="Q44" s="443">
        <v>21600</v>
      </c>
      <c r="AA44" s="443" t="s">
        <v>5689</v>
      </c>
      <c r="AB44" s="443" t="s">
        <v>5690</v>
      </c>
      <c r="AC44" s="443" t="s">
        <v>5691</v>
      </c>
      <c r="AD44" s="443" t="s">
        <v>4785</v>
      </c>
    </row>
    <row r="45" spans="1:30" x14ac:dyDescent="0.3">
      <c r="A45" s="443">
        <v>706993</v>
      </c>
      <c r="B45" s="443" t="s">
        <v>3159</v>
      </c>
      <c r="C45" s="443" t="s">
        <v>92</v>
      </c>
      <c r="D45" s="443" t="s">
        <v>3428</v>
      </c>
      <c r="E45" s="443" t="s">
        <v>222</v>
      </c>
      <c r="F45" s="444">
        <v>32721</v>
      </c>
      <c r="G45" s="443" t="s">
        <v>261</v>
      </c>
      <c r="H45" s="443" t="s">
        <v>3222</v>
      </c>
      <c r="I45" s="443" t="s">
        <v>317</v>
      </c>
      <c r="J45" s="443" t="s">
        <v>264</v>
      </c>
      <c r="K45" s="443">
        <v>2007</v>
      </c>
      <c r="L45" s="443" t="s">
        <v>277</v>
      </c>
      <c r="Q45" s="443">
        <v>22000</v>
      </c>
      <c r="AA45" s="443" t="s">
        <v>5801</v>
      </c>
      <c r="AB45" s="443" t="s">
        <v>4976</v>
      </c>
      <c r="AC45" s="443" t="s">
        <v>5802</v>
      </c>
      <c r="AD45" s="443" t="s">
        <v>4785</v>
      </c>
    </row>
    <row r="46" spans="1:30" x14ac:dyDescent="0.3">
      <c r="A46" s="443">
        <v>702777</v>
      </c>
      <c r="B46" s="443" t="s">
        <v>2618</v>
      </c>
      <c r="C46" s="443" t="s">
        <v>2619</v>
      </c>
      <c r="D46" s="443" t="s">
        <v>3482</v>
      </c>
      <c r="E46" s="443" t="s">
        <v>222</v>
      </c>
      <c r="F46" s="444">
        <v>31582</v>
      </c>
      <c r="G46" s="443" t="s">
        <v>3261</v>
      </c>
      <c r="H46" s="443" t="s">
        <v>3222</v>
      </c>
      <c r="I46" s="443" t="s">
        <v>319</v>
      </c>
      <c r="J46" s="443" t="s">
        <v>262</v>
      </c>
      <c r="K46" s="443">
        <v>2004</v>
      </c>
      <c r="L46" s="443" t="s">
        <v>3888</v>
      </c>
      <c r="Q46" s="443">
        <v>22000</v>
      </c>
      <c r="AA46" s="443" t="s">
        <v>6964</v>
      </c>
      <c r="AB46" s="443" t="s">
        <v>6965</v>
      </c>
      <c r="AC46" s="443" t="s">
        <v>6966</v>
      </c>
      <c r="AD46" s="443" t="s">
        <v>6967</v>
      </c>
    </row>
    <row r="47" spans="1:30" x14ac:dyDescent="0.3">
      <c r="A47" s="443">
        <v>703623</v>
      </c>
      <c r="B47" s="443" t="s">
        <v>2662</v>
      </c>
      <c r="C47" s="443" t="s">
        <v>153</v>
      </c>
      <c r="D47" s="443" t="s">
        <v>3240</v>
      </c>
      <c r="E47" s="443" t="s">
        <v>222</v>
      </c>
      <c r="F47" s="444">
        <v>33995</v>
      </c>
      <c r="G47" s="443" t="s">
        <v>3716</v>
      </c>
      <c r="H47" s="443" t="s">
        <v>3222</v>
      </c>
      <c r="I47" s="443" t="s">
        <v>318</v>
      </c>
      <c r="J47" s="443" t="s">
        <v>264</v>
      </c>
      <c r="K47" s="443">
        <v>2011</v>
      </c>
      <c r="L47" s="443" t="s">
        <v>275</v>
      </c>
      <c r="Q47" s="443">
        <v>22000</v>
      </c>
      <c r="AA47" s="443" t="s">
        <v>6116</v>
      </c>
      <c r="AB47" s="443" t="s">
        <v>6117</v>
      </c>
      <c r="AC47" s="443" t="s">
        <v>5634</v>
      </c>
      <c r="AD47" s="443" t="s">
        <v>6118</v>
      </c>
    </row>
    <row r="48" spans="1:30" x14ac:dyDescent="0.3">
      <c r="A48" s="443">
        <v>707245</v>
      </c>
      <c r="B48" s="443" t="s">
        <v>4555</v>
      </c>
      <c r="C48" s="443" t="s">
        <v>198</v>
      </c>
      <c r="D48" s="443" t="s">
        <v>4855</v>
      </c>
      <c r="E48" s="443" t="s">
        <v>222</v>
      </c>
      <c r="F48" s="444">
        <v>28449</v>
      </c>
      <c r="G48" s="443" t="s">
        <v>261</v>
      </c>
      <c r="H48" s="443" t="s">
        <v>3222</v>
      </c>
      <c r="I48" s="443" t="s">
        <v>317</v>
      </c>
      <c r="J48" s="443" t="s">
        <v>262</v>
      </c>
      <c r="K48" s="443">
        <v>1996</v>
      </c>
      <c r="L48" s="443" t="s">
        <v>261</v>
      </c>
      <c r="Q48" s="443">
        <v>22400</v>
      </c>
      <c r="AA48" s="443" t="s">
        <v>6830</v>
      </c>
      <c r="AB48" s="443" t="s">
        <v>6831</v>
      </c>
      <c r="AC48" s="443" t="s">
        <v>6832</v>
      </c>
      <c r="AD48" s="443" t="s">
        <v>4985</v>
      </c>
    </row>
    <row r="49" spans="1:30" x14ac:dyDescent="0.3">
      <c r="A49" s="443">
        <v>702807</v>
      </c>
      <c r="B49" s="443" t="s">
        <v>2623</v>
      </c>
      <c r="C49" s="443" t="s">
        <v>128</v>
      </c>
      <c r="D49" s="443" t="s">
        <v>3300</v>
      </c>
      <c r="E49" s="443" t="s">
        <v>222</v>
      </c>
      <c r="F49" s="444">
        <v>33402</v>
      </c>
      <c r="G49" s="443" t="s">
        <v>3235</v>
      </c>
      <c r="H49" s="443" t="s">
        <v>3222</v>
      </c>
      <c r="I49" s="443" t="s">
        <v>318</v>
      </c>
      <c r="J49" s="443" t="s">
        <v>264</v>
      </c>
      <c r="K49" s="443">
        <v>2013</v>
      </c>
      <c r="L49" s="443" t="s">
        <v>263</v>
      </c>
      <c r="Q49" s="443">
        <v>25000</v>
      </c>
      <c r="AA49" s="443" t="s">
        <v>6352</v>
      </c>
      <c r="AB49" s="443" t="s">
        <v>6353</v>
      </c>
      <c r="AC49" s="443" t="s">
        <v>6354</v>
      </c>
      <c r="AD49" s="443" t="s">
        <v>5614</v>
      </c>
    </row>
    <row r="50" spans="1:30" x14ac:dyDescent="0.3">
      <c r="A50" s="443">
        <v>705009</v>
      </c>
      <c r="B50" s="443" t="s">
        <v>2776</v>
      </c>
      <c r="C50" s="443" t="s">
        <v>533</v>
      </c>
      <c r="D50" s="443" t="s">
        <v>3441</v>
      </c>
      <c r="E50" s="443" t="s">
        <v>222</v>
      </c>
      <c r="F50" s="444">
        <v>33242</v>
      </c>
      <c r="G50" s="443" t="s">
        <v>261</v>
      </c>
      <c r="H50" s="443" t="s">
        <v>3222</v>
      </c>
      <c r="I50" s="443" t="s">
        <v>318</v>
      </c>
      <c r="J50" s="443" t="s">
        <v>264</v>
      </c>
      <c r="K50" s="443">
        <v>2011</v>
      </c>
      <c r="L50" s="443" t="s">
        <v>261</v>
      </c>
      <c r="Q50" s="443">
        <v>25000</v>
      </c>
      <c r="AA50" s="443" t="s">
        <v>6156</v>
      </c>
      <c r="AB50" s="443" t="s">
        <v>6157</v>
      </c>
      <c r="AC50" s="443" t="s">
        <v>5004</v>
      </c>
      <c r="AD50" s="443" t="s">
        <v>4785</v>
      </c>
    </row>
    <row r="51" spans="1:30" x14ac:dyDescent="0.3">
      <c r="A51" s="443">
        <v>706043</v>
      </c>
      <c r="B51" s="443" t="s">
        <v>2932</v>
      </c>
      <c r="C51" s="443" t="s">
        <v>127</v>
      </c>
      <c r="D51" s="443" t="s">
        <v>3754</v>
      </c>
      <c r="E51" s="443" t="s">
        <v>222</v>
      </c>
      <c r="F51" s="444">
        <v>33058</v>
      </c>
      <c r="G51" s="443" t="s">
        <v>261</v>
      </c>
      <c r="H51" s="443" t="s">
        <v>3222</v>
      </c>
      <c r="I51" s="443" t="s">
        <v>318</v>
      </c>
      <c r="J51" s="443" t="s">
        <v>264</v>
      </c>
      <c r="K51" s="443">
        <v>2008</v>
      </c>
      <c r="L51" s="443" t="s">
        <v>261</v>
      </c>
      <c r="Q51" s="443">
        <v>28000</v>
      </c>
      <c r="AA51" s="443" t="s">
        <v>5920</v>
      </c>
      <c r="AB51" s="443" t="s">
        <v>5921</v>
      </c>
      <c r="AC51" s="443" t="s">
        <v>5089</v>
      </c>
      <c r="AD51" s="443" t="s">
        <v>4785</v>
      </c>
    </row>
    <row r="52" spans="1:30" x14ac:dyDescent="0.3">
      <c r="A52" s="443">
        <v>702598</v>
      </c>
      <c r="B52" s="443" t="s">
        <v>1640</v>
      </c>
      <c r="C52" s="443" t="s">
        <v>75</v>
      </c>
      <c r="D52" s="443" t="s">
        <v>3290</v>
      </c>
      <c r="E52" s="443" t="s">
        <v>221</v>
      </c>
      <c r="F52" s="444">
        <v>28008</v>
      </c>
      <c r="G52" s="443" t="s">
        <v>3291</v>
      </c>
      <c r="H52" s="443" t="s">
        <v>3222</v>
      </c>
      <c r="I52" s="443" t="s">
        <v>317</v>
      </c>
      <c r="J52" s="443" t="s">
        <v>264</v>
      </c>
      <c r="K52" s="443">
        <v>1995</v>
      </c>
      <c r="L52" s="443" t="s">
        <v>261</v>
      </c>
      <c r="Q52" s="443">
        <v>28800</v>
      </c>
      <c r="AA52" s="443" t="s">
        <v>5413</v>
      </c>
      <c r="AB52" s="443" t="s">
        <v>5414</v>
      </c>
      <c r="AC52" s="443" t="s">
        <v>5415</v>
      </c>
      <c r="AD52" s="443" t="s">
        <v>5416</v>
      </c>
    </row>
    <row r="53" spans="1:30" x14ac:dyDescent="0.3">
      <c r="A53" s="443">
        <v>706855</v>
      </c>
      <c r="B53" s="443" t="s">
        <v>2398</v>
      </c>
      <c r="C53" s="443" t="s">
        <v>368</v>
      </c>
      <c r="D53" s="443" t="s">
        <v>3274</v>
      </c>
      <c r="E53" s="443" t="s">
        <v>222</v>
      </c>
      <c r="F53" s="444">
        <v>29395</v>
      </c>
      <c r="G53" s="443" t="s">
        <v>261</v>
      </c>
      <c r="H53" s="443" t="s">
        <v>3222</v>
      </c>
      <c r="I53" s="443" t="s">
        <v>317</v>
      </c>
      <c r="J53" s="443" t="s">
        <v>264</v>
      </c>
      <c r="K53" s="443">
        <v>1998</v>
      </c>
      <c r="L53" s="443" t="s">
        <v>261</v>
      </c>
      <c r="Q53" s="443">
        <v>31000</v>
      </c>
      <c r="AA53" s="443" t="s">
        <v>5465</v>
      </c>
      <c r="AB53" s="443" t="s">
        <v>5466</v>
      </c>
      <c r="AC53" s="443" t="s">
        <v>5467</v>
      </c>
      <c r="AD53" s="443" t="s">
        <v>4785</v>
      </c>
    </row>
    <row r="54" spans="1:30" x14ac:dyDescent="0.3">
      <c r="A54" s="443">
        <v>700166</v>
      </c>
      <c r="B54" s="443" t="s">
        <v>4725</v>
      </c>
      <c r="C54" s="443" t="s">
        <v>70</v>
      </c>
      <c r="D54" s="443" t="s">
        <v>3539</v>
      </c>
      <c r="E54" s="443" t="s">
        <v>222</v>
      </c>
      <c r="F54" s="444">
        <v>31962</v>
      </c>
      <c r="G54" s="443" t="s">
        <v>3251</v>
      </c>
      <c r="H54" s="443" t="s">
        <v>3222</v>
      </c>
      <c r="I54" s="443" t="s">
        <v>691</v>
      </c>
      <c r="J54" s="443" t="s">
        <v>264</v>
      </c>
      <c r="K54" s="443">
        <v>2006</v>
      </c>
      <c r="L54" s="443" t="s">
        <v>261</v>
      </c>
      <c r="Q54" s="443">
        <v>32000</v>
      </c>
      <c r="Z54" s="443" t="s">
        <v>4730</v>
      </c>
      <c r="AA54" s="443" t="s">
        <v>5204</v>
      </c>
      <c r="AB54" s="443" t="s">
        <v>5197</v>
      </c>
      <c r="AC54" s="443" t="s">
        <v>5205</v>
      </c>
      <c r="AD54" s="443" t="s">
        <v>5206</v>
      </c>
    </row>
    <row r="55" spans="1:30" x14ac:dyDescent="0.3">
      <c r="A55" s="443">
        <v>706469</v>
      </c>
      <c r="B55" s="443" t="s">
        <v>2984</v>
      </c>
      <c r="C55" s="443" t="s">
        <v>285</v>
      </c>
      <c r="D55" s="443" t="s">
        <v>3824</v>
      </c>
      <c r="E55" s="443" t="s">
        <v>221</v>
      </c>
      <c r="F55" s="444">
        <v>31511</v>
      </c>
      <c r="G55" s="443" t="s">
        <v>3604</v>
      </c>
      <c r="H55" s="443" t="s">
        <v>3222</v>
      </c>
      <c r="I55" s="443" t="s">
        <v>317</v>
      </c>
      <c r="J55" s="443" t="s">
        <v>264</v>
      </c>
      <c r="K55" s="443">
        <v>2006</v>
      </c>
      <c r="L55" s="443" t="s">
        <v>278</v>
      </c>
      <c r="Q55" s="443">
        <v>33000</v>
      </c>
      <c r="AA55" s="443" t="s">
        <v>5707</v>
      </c>
      <c r="AB55" s="443" t="s">
        <v>5708</v>
      </c>
      <c r="AC55" s="443" t="s">
        <v>5709</v>
      </c>
      <c r="AD55" s="443" t="s">
        <v>5710</v>
      </c>
    </row>
    <row r="56" spans="1:30" x14ac:dyDescent="0.3">
      <c r="A56" s="443">
        <v>707049</v>
      </c>
      <c r="B56" s="443" t="s">
        <v>3183</v>
      </c>
      <c r="C56" s="443" t="s">
        <v>428</v>
      </c>
      <c r="D56" s="443" t="s">
        <v>3441</v>
      </c>
      <c r="E56" s="443" t="s">
        <v>222</v>
      </c>
      <c r="F56" s="444">
        <v>32501</v>
      </c>
      <c r="G56" s="443" t="s">
        <v>271</v>
      </c>
      <c r="H56" s="443" t="s">
        <v>3222</v>
      </c>
      <c r="I56" s="443" t="s">
        <v>317</v>
      </c>
      <c r="J56" s="443" t="s">
        <v>264</v>
      </c>
      <c r="K56" s="443">
        <v>2007</v>
      </c>
      <c r="L56" s="443" t="s">
        <v>271</v>
      </c>
      <c r="Q56" s="443">
        <v>33000</v>
      </c>
      <c r="AA56" s="443" t="s">
        <v>5794</v>
      </c>
      <c r="AB56" s="443" t="s">
        <v>5795</v>
      </c>
      <c r="AC56" s="443" t="s">
        <v>5796</v>
      </c>
      <c r="AD56" s="443" t="s">
        <v>5797</v>
      </c>
    </row>
    <row r="57" spans="1:30" x14ac:dyDescent="0.3">
      <c r="A57" s="443">
        <v>706631</v>
      </c>
      <c r="B57" s="443" t="s">
        <v>3029</v>
      </c>
      <c r="C57" s="443" t="s">
        <v>3030</v>
      </c>
      <c r="D57" s="443" t="s">
        <v>3817</v>
      </c>
      <c r="E57" s="443" t="s">
        <v>221</v>
      </c>
      <c r="F57" s="444">
        <v>31340</v>
      </c>
      <c r="G57" s="443" t="s">
        <v>3637</v>
      </c>
      <c r="H57" s="443" t="s">
        <v>3222</v>
      </c>
      <c r="I57" s="443" t="s">
        <v>317</v>
      </c>
      <c r="J57" s="443" t="s">
        <v>3818</v>
      </c>
      <c r="K57" s="443">
        <v>2002</v>
      </c>
      <c r="L57" s="443" t="s">
        <v>278</v>
      </c>
      <c r="Q57" s="443">
        <v>33000</v>
      </c>
      <c r="AA57" s="443" t="s">
        <v>6778</v>
      </c>
      <c r="AB57" s="443" t="s">
        <v>6779</v>
      </c>
      <c r="AC57" s="443" t="s">
        <v>6780</v>
      </c>
      <c r="AD57" s="443" t="s">
        <v>6781</v>
      </c>
    </row>
    <row r="58" spans="1:30" x14ac:dyDescent="0.3">
      <c r="A58" s="443">
        <v>704345</v>
      </c>
      <c r="B58" s="443" t="s">
        <v>2716</v>
      </c>
      <c r="C58" s="443" t="s">
        <v>64</v>
      </c>
      <c r="D58" s="443" t="s">
        <v>3258</v>
      </c>
      <c r="E58" s="443" t="s">
        <v>222</v>
      </c>
      <c r="F58" s="444">
        <v>34350</v>
      </c>
      <c r="G58" s="443" t="s">
        <v>3410</v>
      </c>
      <c r="H58" s="443" t="s">
        <v>3222</v>
      </c>
      <c r="I58" s="443" t="s">
        <v>318</v>
      </c>
      <c r="J58" s="443" t="s">
        <v>264</v>
      </c>
      <c r="K58" s="443">
        <v>2013</v>
      </c>
      <c r="L58" s="443" t="s">
        <v>263</v>
      </c>
      <c r="Q58" s="443">
        <v>33000</v>
      </c>
      <c r="AA58" s="443" t="s">
        <v>6347</v>
      </c>
      <c r="AB58" s="443" t="s">
        <v>5015</v>
      </c>
      <c r="AC58" s="443" t="s">
        <v>6348</v>
      </c>
      <c r="AD58" s="443" t="s">
        <v>6349</v>
      </c>
    </row>
    <row r="59" spans="1:30" x14ac:dyDescent="0.3">
      <c r="A59" s="443">
        <v>706633</v>
      </c>
      <c r="B59" s="443" t="s">
        <v>4440</v>
      </c>
      <c r="C59" s="443" t="s">
        <v>4441</v>
      </c>
      <c r="D59" s="443" t="s">
        <v>3544</v>
      </c>
      <c r="E59" s="443" t="s">
        <v>221</v>
      </c>
      <c r="F59" s="444">
        <v>27260</v>
      </c>
      <c r="G59" s="443" t="s">
        <v>3342</v>
      </c>
      <c r="H59" s="443" t="s">
        <v>3222</v>
      </c>
      <c r="I59" s="443" t="s">
        <v>317</v>
      </c>
      <c r="J59" s="443" t="s">
        <v>262</v>
      </c>
      <c r="K59" s="443">
        <v>1996</v>
      </c>
      <c r="L59" s="443" t="s">
        <v>261</v>
      </c>
      <c r="Q59" s="443">
        <v>36000</v>
      </c>
      <c r="AA59" s="443" t="s">
        <v>6840</v>
      </c>
      <c r="AB59" s="443" t="s">
        <v>6841</v>
      </c>
      <c r="AC59" s="443" t="s">
        <v>6585</v>
      </c>
      <c r="AD59" s="443" t="s">
        <v>6793</v>
      </c>
    </row>
    <row r="60" spans="1:30" x14ac:dyDescent="0.3">
      <c r="A60" s="443">
        <v>706950</v>
      </c>
      <c r="B60" s="443" t="s">
        <v>993</v>
      </c>
      <c r="C60" s="443" t="s">
        <v>66</v>
      </c>
      <c r="D60" s="443" t="s">
        <v>3396</v>
      </c>
      <c r="E60" s="443" t="s">
        <v>222</v>
      </c>
      <c r="F60" s="444">
        <v>30317</v>
      </c>
      <c r="G60" s="443" t="s">
        <v>279</v>
      </c>
      <c r="H60" s="443" t="s">
        <v>3222</v>
      </c>
      <c r="I60" s="443" t="s">
        <v>317</v>
      </c>
      <c r="J60" s="443" t="s">
        <v>262</v>
      </c>
      <c r="K60" s="443">
        <v>2000</v>
      </c>
      <c r="L60" s="443" t="s">
        <v>279</v>
      </c>
      <c r="Q60" s="443">
        <v>37600</v>
      </c>
      <c r="AA60" s="443" t="s">
        <v>6882</v>
      </c>
      <c r="AB60" s="443" t="s">
        <v>6883</v>
      </c>
      <c r="AC60" s="443" t="s">
        <v>6672</v>
      </c>
      <c r="AD60" s="443" t="s">
        <v>6884</v>
      </c>
    </row>
    <row r="61" spans="1:30" x14ac:dyDescent="0.3">
      <c r="A61" s="443">
        <v>702872</v>
      </c>
      <c r="B61" s="443" t="s">
        <v>1019</v>
      </c>
      <c r="C61" s="443" t="s">
        <v>78</v>
      </c>
      <c r="D61" s="443" t="s">
        <v>3302</v>
      </c>
      <c r="E61" s="443" t="s">
        <v>221</v>
      </c>
      <c r="F61" s="444">
        <v>27771</v>
      </c>
      <c r="G61" s="443" t="s">
        <v>3303</v>
      </c>
      <c r="H61" s="443" t="s">
        <v>3222</v>
      </c>
      <c r="I61" s="443" t="s">
        <v>317</v>
      </c>
      <c r="J61" s="443" t="s">
        <v>262</v>
      </c>
      <c r="K61" s="443">
        <v>1995</v>
      </c>
      <c r="L61" s="443" t="s">
        <v>273</v>
      </c>
      <c r="Q61" s="443">
        <v>40800</v>
      </c>
      <c r="AA61" s="443" t="s">
        <v>6825</v>
      </c>
      <c r="AB61" s="443" t="s">
        <v>6826</v>
      </c>
      <c r="AC61" s="443" t="s">
        <v>6827</v>
      </c>
      <c r="AD61" s="443" t="s">
        <v>5509</v>
      </c>
    </row>
    <row r="62" spans="1:30" x14ac:dyDescent="0.3">
      <c r="A62" s="443">
        <v>704913</v>
      </c>
      <c r="B62" s="443" t="s">
        <v>2764</v>
      </c>
      <c r="C62" s="443" t="s">
        <v>182</v>
      </c>
      <c r="D62" s="443" t="s">
        <v>3452</v>
      </c>
      <c r="E62" s="443" t="s">
        <v>222</v>
      </c>
      <c r="F62" s="444">
        <v>30298</v>
      </c>
      <c r="G62" s="443" t="s">
        <v>3453</v>
      </c>
      <c r="H62" s="443" t="s">
        <v>3222</v>
      </c>
      <c r="I62" s="443" t="s">
        <v>319</v>
      </c>
      <c r="J62" s="443" t="s">
        <v>264</v>
      </c>
      <c r="K62" s="443">
        <v>2003</v>
      </c>
      <c r="L62" s="443" t="s">
        <v>275</v>
      </c>
      <c r="Q62" s="443">
        <v>41000</v>
      </c>
      <c r="AA62" s="443" t="s">
        <v>5568</v>
      </c>
      <c r="AB62" s="443" t="s">
        <v>5569</v>
      </c>
      <c r="AC62" s="443" t="s">
        <v>5570</v>
      </c>
      <c r="AD62" s="443" t="s">
        <v>5571</v>
      </c>
    </row>
    <row r="63" spans="1:30" x14ac:dyDescent="0.3">
      <c r="A63" s="443">
        <v>707323</v>
      </c>
      <c r="B63" s="443" t="s">
        <v>4640</v>
      </c>
      <c r="C63" s="443" t="s">
        <v>116</v>
      </c>
      <c r="D63" s="443" t="s">
        <v>3836</v>
      </c>
      <c r="E63" s="443" t="s">
        <v>222</v>
      </c>
      <c r="F63" s="444">
        <v>29148</v>
      </c>
      <c r="G63" s="443" t="s">
        <v>4019</v>
      </c>
      <c r="H63" s="443" t="s">
        <v>3222</v>
      </c>
      <c r="I63" s="443" t="s">
        <v>317</v>
      </c>
      <c r="J63" s="443" t="s">
        <v>264</v>
      </c>
      <c r="K63" s="443">
        <v>1999</v>
      </c>
      <c r="L63" s="443" t="s">
        <v>3888</v>
      </c>
      <c r="Q63" s="443">
        <v>42000</v>
      </c>
      <c r="AA63" s="443" t="s">
        <v>5485</v>
      </c>
      <c r="AB63" s="443" t="s">
        <v>5486</v>
      </c>
      <c r="AC63" s="443" t="s">
        <v>5487</v>
      </c>
      <c r="AD63" s="443" t="s">
        <v>5104</v>
      </c>
    </row>
    <row r="64" spans="1:30" x14ac:dyDescent="0.3">
      <c r="A64" s="443">
        <v>707206</v>
      </c>
      <c r="B64" s="443" t="s">
        <v>4514</v>
      </c>
      <c r="C64" s="443" t="s">
        <v>68</v>
      </c>
      <c r="D64" s="443" t="s">
        <v>4850</v>
      </c>
      <c r="E64" s="443" t="s">
        <v>222</v>
      </c>
      <c r="F64" s="444">
        <v>33973</v>
      </c>
      <c r="G64" s="443" t="s">
        <v>4785</v>
      </c>
      <c r="H64" s="443" t="s">
        <v>3222</v>
      </c>
      <c r="I64" s="443" t="s">
        <v>317</v>
      </c>
      <c r="J64" s="443" t="s">
        <v>264</v>
      </c>
      <c r="K64" s="443">
        <v>2011</v>
      </c>
      <c r="L64" s="443" t="s">
        <v>261</v>
      </c>
      <c r="Q64" s="443">
        <v>42000</v>
      </c>
      <c r="AA64" s="443" t="s">
        <v>6142</v>
      </c>
      <c r="AB64" s="443" t="s">
        <v>5220</v>
      </c>
      <c r="AC64" s="443" t="s">
        <v>6143</v>
      </c>
      <c r="AD64" s="443" t="s">
        <v>6144</v>
      </c>
    </row>
    <row r="65" spans="1:30" x14ac:dyDescent="0.3">
      <c r="A65" s="443">
        <v>707313</v>
      </c>
      <c r="B65" s="443" t="s">
        <v>4627</v>
      </c>
      <c r="C65" s="443" t="s">
        <v>4628</v>
      </c>
      <c r="D65" s="443" t="s">
        <v>4868</v>
      </c>
      <c r="E65" s="443" t="s">
        <v>222</v>
      </c>
      <c r="F65" s="444">
        <v>27668</v>
      </c>
      <c r="G65" s="443" t="s">
        <v>270</v>
      </c>
      <c r="H65" s="443" t="s">
        <v>3222</v>
      </c>
      <c r="I65" s="443" t="s">
        <v>317</v>
      </c>
      <c r="J65" s="443" t="s">
        <v>264</v>
      </c>
      <c r="K65" s="443">
        <v>1996</v>
      </c>
      <c r="L65" s="443" t="s">
        <v>273</v>
      </c>
      <c r="Q65" s="443">
        <v>42000</v>
      </c>
    </row>
    <row r="66" spans="1:30" x14ac:dyDescent="0.3">
      <c r="A66" s="443">
        <v>704834</v>
      </c>
      <c r="B66" s="443" t="s">
        <v>2752</v>
      </c>
      <c r="C66" s="443" t="s">
        <v>881</v>
      </c>
      <c r="D66" s="443" t="s">
        <v>3892</v>
      </c>
      <c r="E66" s="443" t="s">
        <v>222</v>
      </c>
      <c r="F66" s="444">
        <v>34487</v>
      </c>
      <c r="G66" s="443" t="s">
        <v>261</v>
      </c>
      <c r="H66" s="443" t="s">
        <v>3222</v>
      </c>
      <c r="I66" s="443" t="s">
        <v>318</v>
      </c>
      <c r="J66" s="443" t="s">
        <v>264</v>
      </c>
      <c r="K66" s="443">
        <v>2013</v>
      </c>
      <c r="L66" s="443" t="s">
        <v>261</v>
      </c>
      <c r="Q66" s="443">
        <v>42000</v>
      </c>
      <c r="AA66" s="443" t="s">
        <v>6307</v>
      </c>
      <c r="AB66" s="443" t="s">
        <v>6308</v>
      </c>
      <c r="AC66" s="443" t="s">
        <v>6309</v>
      </c>
      <c r="AD66" s="443" t="s">
        <v>5165</v>
      </c>
    </row>
    <row r="67" spans="1:30" x14ac:dyDescent="0.3">
      <c r="A67" s="443">
        <v>707102</v>
      </c>
      <c r="B67" s="443" t="s">
        <v>2449</v>
      </c>
      <c r="C67" s="443" t="s">
        <v>136</v>
      </c>
      <c r="D67" s="443" t="s">
        <v>3788</v>
      </c>
      <c r="E67" s="443" t="s">
        <v>222</v>
      </c>
      <c r="F67" s="444">
        <v>29259</v>
      </c>
      <c r="G67" s="443" t="s">
        <v>261</v>
      </c>
      <c r="H67" s="443" t="s">
        <v>3222</v>
      </c>
      <c r="I67" s="443" t="s">
        <v>317</v>
      </c>
      <c r="J67" s="443" t="s">
        <v>264</v>
      </c>
      <c r="K67" s="443">
        <v>2007</v>
      </c>
      <c r="L67" s="443" t="s">
        <v>261</v>
      </c>
      <c r="Q67" s="443">
        <v>44000</v>
      </c>
      <c r="AA67" s="443" t="s">
        <v>5816</v>
      </c>
      <c r="AB67" s="443" t="s">
        <v>5817</v>
      </c>
      <c r="AC67" s="443" t="s">
        <v>5818</v>
      </c>
      <c r="AD67" s="443" t="s">
        <v>4985</v>
      </c>
    </row>
    <row r="68" spans="1:30" x14ac:dyDescent="0.3">
      <c r="A68" s="443">
        <v>706112</v>
      </c>
      <c r="B68" s="443" t="s">
        <v>2951</v>
      </c>
      <c r="C68" s="443" t="s">
        <v>2952</v>
      </c>
      <c r="D68" s="443" t="s">
        <v>3547</v>
      </c>
      <c r="E68" s="443" t="s">
        <v>222</v>
      </c>
      <c r="F68" s="444">
        <v>30170</v>
      </c>
      <c r="G68" s="443" t="s">
        <v>261</v>
      </c>
      <c r="H68" s="443" t="s">
        <v>3222</v>
      </c>
      <c r="I68" s="443" t="s">
        <v>318</v>
      </c>
      <c r="J68" s="443" t="s">
        <v>262</v>
      </c>
      <c r="K68" s="443">
        <v>2000</v>
      </c>
      <c r="L68" s="443" t="s">
        <v>263</v>
      </c>
      <c r="Q68" s="443">
        <v>44000</v>
      </c>
      <c r="AA68" s="443" t="s">
        <v>6885</v>
      </c>
      <c r="AB68" s="443" t="s">
        <v>6886</v>
      </c>
      <c r="AC68" s="443" t="s">
        <v>6887</v>
      </c>
      <c r="AD68" s="443" t="s">
        <v>4785</v>
      </c>
    </row>
    <row r="69" spans="1:30" x14ac:dyDescent="0.3">
      <c r="A69" s="443">
        <v>706363</v>
      </c>
      <c r="B69" s="443" t="s">
        <v>2569</v>
      </c>
      <c r="C69" s="443" t="s">
        <v>2570</v>
      </c>
      <c r="D69" s="443" t="s">
        <v>3272</v>
      </c>
      <c r="E69" s="443" t="s">
        <v>222</v>
      </c>
      <c r="F69" s="444">
        <v>28587</v>
      </c>
      <c r="G69" s="443" t="s">
        <v>275</v>
      </c>
      <c r="H69" s="443" t="s">
        <v>3222</v>
      </c>
      <c r="I69" s="443" t="s">
        <v>318</v>
      </c>
      <c r="J69" s="443" t="s">
        <v>264</v>
      </c>
      <c r="K69" s="443">
        <v>1996</v>
      </c>
      <c r="L69" s="443" t="s">
        <v>275</v>
      </c>
      <c r="Q69" s="443">
        <v>48000</v>
      </c>
      <c r="AA69" s="443" t="s">
        <v>5421</v>
      </c>
      <c r="AB69" s="443" t="s">
        <v>5422</v>
      </c>
      <c r="AC69" s="443" t="s">
        <v>5423</v>
      </c>
      <c r="AD69" s="443" t="s">
        <v>5345</v>
      </c>
    </row>
    <row r="70" spans="1:30" x14ac:dyDescent="0.3">
      <c r="A70" s="443">
        <v>705523</v>
      </c>
      <c r="B70" s="443" t="s">
        <v>1162</v>
      </c>
      <c r="C70" s="443" t="s">
        <v>393</v>
      </c>
      <c r="D70" s="443" t="s">
        <v>4833</v>
      </c>
      <c r="E70" s="443" t="s">
        <v>222</v>
      </c>
      <c r="F70" s="444">
        <v>33970</v>
      </c>
      <c r="G70" s="443" t="s">
        <v>4751</v>
      </c>
      <c r="H70" s="443" t="s">
        <v>3222</v>
      </c>
      <c r="I70" s="443" t="s">
        <v>317</v>
      </c>
      <c r="J70" s="443" t="s">
        <v>264</v>
      </c>
      <c r="K70" s="443">
        <v>2011</v>
      </c>
      <c r="L70" s="443" t="s">
        <v>261</v>
      </c>
      <c r="Q70" s="443">
        <v>70000</v>
      </c>
      <c r="AA70" s="443" t="s">
        <v>6160</v>
      </c>
      <c r="AB70" s="443" t="s">
        <v>6161</v>
      </c>
      <c r="AC70" s="443" t="s">
        <v>6162</v>
      </c>
      <c r="AD70" s="443" t="s">
        <v>5104</v>
      </c>
    </row>
    <row r="71" spans="1:30" x14ac:dyDescent="0.3">
      <c r="A71" s="443">
        <v>703704</v>
      </c>
      <c r="B71" s="443" t="s">
        <v>1372</v>
      </c>
      <c r="C71" s="443" t="s">
        <v>136</v>
      </c>
      <c r="D71" s="443" t="s">
        <v>3260</v>
      </c>
      <c r="E71" s="443" t="s">
        <v>222</v>
      </c>
      <c r="F71" s="444">
        <v>32286</v>
      </c>
      <c r="G71" s="443" t="s">
        <v>261</v>
      </c>
      <c r="H71" s="443" t="s">
        <v>3222</v>
      </c>
      <c r="I71" s="443" t="s">
        <v>318</v>
      </c>
      <c r="J71" s="443" t="s">
        <v>264</v>
      </c>
      <c r="K71" s="443">
        <v>2006</v>
      </c>
      <c r="L71" s="443" t="s">
        <v>261</v>
      </c>
      <c r="Q71" s="443">
        <v>74000</v>
      </c>
      <c r="AA71" s="443" t="s">
        <v>5746</v>
      </c>
      <c r="AB71" s="443" t="s">
        <v>5747</v>
      </c>
      <c r="AC71" s="443" t="s">
        <v>5748</v>
      </c>
      <c r="AD71" s="443" t="s">
        <v>4785</v>
      </c>
    </row>
    <row r="72" spans="1:30" x14ac:dyDescent="0.3">
      <c r="A72" s="443">
        <v>700327</v>
      </c>
      <c r="B72" s="443" t="s">
        <v>1082</v>
      </c>
      <c r="C72" s="443" t="s">
        <v>340</v>
      </c>
      <c r="D72" s="443" t="s">
        <v>3237</v>
      </c>
      <c r="E72" s="443" t="s">
        <v>222</v>
      </c>
      <c r="F72" s="444">
        <v>31881</v>
      </c>
      <c r="G72" s="443" t="s">
        <v>273</v>
      </c>
      <c r="H72" s="443" t="s">
        <v>3222</v>
      </c>
      <c r="I72" s="443" t="s">
        <v>319</v>
      </c>
      <c r="J72" s="443" t="s">
        <v>264</v>
      </c>
      <c r="K72" s="443">
        <v>2005</v>
      </c>
      <c r="L72" s="443" t="s">
        <v>261</v>
      </c>
      <c r="Q72" s="443">
        <v>92000</v>
      </c>
      <c r="AA72" s="443" t="s">
        <v>5682</v>
      </c>
      <c r="AB72" s="443" t="s">
        <v>5683</v>
      </c>
      <c r="AC72" s="443" t="s">
        <v>5151</v>
      </c>
      <c r="AD72" s="443" t="s">
        <v>5509</v>
      </c>
    </row>
    <row r="73" spans="1:30" x14ac:dyDescent="0.3">
      <c r="A73" s="443">
        <v>706117</v>
      </c>
      <c r="B73" s="443" t="s">
        <v>2953</v>
      </c>
      <c r="C73" s="443" t="s">
        <v>66</v>
      </c>
      <c r="D73" s="443" t="s">
        <v>3375</v>
      </c>
      <c r="E73" s="443" t="s">
        <v>222</v>
      </c>
      <c r="F73" s="444">
        <v>35082</v>
      </c>
      <c r="G73" s="443" t="s">
        <v>270</v>
      </c>
      <c r="H73" s="443" t="s">
        <v>3222</v>
      </c>
      <c r="I73" s="443" t="s">
        <v>317</v>
      </c>
      <c r="J73" s="443" t="s">
        <v>264</v>
      </c>
      <c r="K73" s="443">
        <v>2013</v>
      </c>
      <c r="L73" s="443" t="s">
        <v>263</v>
      </c>
      <c r="Q73" s="443">
        <v>99000</v>
      </c>
      <c r="AA73" s="443" t="s">
        <v>6359</v>
      </c>
      <c r="AB73" s="443" t="s">
        <v>5095</v>
      </c>
      <c r="AC73" s="443" t="s">
        <v>6054</v>
      </c>
      <c r="AD73" s="443" t="s">
        <v>5395</v>
      </c>
    </row>
    <row r="74" spans="1:30" x14ac:dyDescent="0.3">
      <c r="A74" s="443">
        <v>706997</v>
      </c>
      <c r="B74" s="443" t="s">
        <v>3162</v>
      </c>
      <c r="C74" s="443" t="s">
        <v>3163</v>
      </c>
      <c r="D74" s="443" t="s">
        <v>3726</v>
      </c>
      <c r="E74" s="443" t="s">
        <v>222</v>
      </c>
      <c r="F74" s="444">
        <v>28649</v>
      </c>
      <c r="G74" s="443" t="s">
        <v>275</v>
      </c>
      <c r="H74" s="443" t="s">
        <v>3222</v>
      </c>
      <c r="I74" s="443" t="s">
        <v>317</v>
      </c>
      <c r="J74" s="443" t="s">
        <v>264</v>
      </c>
      <c r="K74" s="443">
        <v>1998</v>
      </c>
      <c r="L74" s="443" t="s">
        <v>275</v>
      </c>
      <c r="AA74" s="443" t="s">
        <v>5455</v>
      </c>
      <c r="AB74" s="443" t="s">
        <v>5456</v>
      </c>
      <c r="AC74" s="443" t="s">
        <v>5457</v>
      </c>
      <c r="AD74" s="443" t="s">
        <v>5345</v>
      </c>
    </row>
    <row r="75" spans="1:30" x14ac:dyDescent="0.3">
      <c r="A75" s="443">
        <v>706413</v>
      </c>
      <c r="B75" s="443" t="s">
        <v>2590</v>
      </c>
      <c r="C75" s="443" t="s">
        <v>588</v>
      </c>
      <c r="D75" s="443" t="s">
        <v>3365</v>
      </c>
      <c r="E75" s="443" t="s">
        <v>222</v>
      </c>
      <c r="F75" s="444">
        <v>31778</v>
      </c>
      <c r="G75" s="443" t="s">
        <v>3598</v>
      </c>
      <c r="H75" s="443" t="s">
        <v>3222</v>
      </c>
      <c r="I75" s="443" t="s">
        <v>317</v>
      </c>
      <c r="J75" s="443" t="s">
        <v>264</v>
      </c>
      <c r="K75" s="443">
        <v>2012</v>
      </c>
      <c r="L75" s="443" t="s">
        <v>275</v>
      </c>
      <c r="AA75" s="443" t="s">
        <v>6201</v>
      </c>
      <c r="AB75" s="443" t="s">
        <v>6202</v>
      </c>
      <c r="AC75" s="443" t="s">
        <v>6203</v>
      </c>
      <c r="AD75" s="443" t="s">
        <v>6204</v>
      </c>
    </row>
    <row r="76" spans="1:30" x14ac:dyDescent="0.3">
      <c r="A76" s="443">
        <v>706173</v>
      </c>
      <c r="B76" s="443" t="s">
        <v>2507</v>
      </c>
      <c r="C76" s="443" t="s">
        <v>477</v>
      </c>
      <c r="D76" s="443" t="s">
        <v>3793</v>
      </c>
      <c r="E76" s="443" t="s">
        <v>221</v>
      </c>
      <c r="F76" s="444">
        <v>29625</v>
      </c>
      <c r="G76" s="443" t="s">
        <v>3554</v>
      </c>
      <c r="H76" s="443" t="s">
        <v>3222</v>
      </c>
      <c r="I76" s="443" t="s">
        <v>317</v>
      </c>
      <c r="J76" s="443" t="s">
        <v>264</v>
      </c>
      <c r="K76" s="443">
        <v>2005</v>
      </c>
      <c r="L76" s="443" t="s">
        <v>269</v>
      </c>
    </row>
    <row r="77" spans="1:30" x14ac:dyDescent="0.3">
      <c r="A77" s="443">
        <v>706217</v>
      </c>
      <c r="B77" s="443" t="s">
        <v>2519</v>
      </c>
      <c r="C77" s="443" t="s">
        <v>64</v>
      </c>
      <c r="D77" s="443" t="s">
        <v>3562</v>
      </c>
      <c r="E77" s="443" t="s">
        <v>222</v>
      </c>
      <c r="F77" s="444">
        <v>35978</v>
      </c>
      <c r="G77" s="443" t="s">
        <v>261</v>
      </c>
      <c r="H77" s="443" t="s">
        <v>3222</v>
      </c>
      <c r="I77" s="443" t="s">
        <v>317</v>
      </c>
      <c r="J77" s="443" t="s">
        <v>264</v>
      </c>
      <c r="K77" s="443">
        <v>2017</v>
      </c>
      <c r="L77" s="443" t="s">
        <v>263</v>
      </c>
    </row>
    <row r="78" spans="1:30" x14ac:dyDescent="0.3">
      <c r="A78" s="443">
        <v>706717</v>
      </c>
      <c r="B78" s="443" t="s">
        <v>4443</v>
      </c>
      <c r="C78" s="443" t="s">
        <v>1299</v>
      </c>
      <c r="D78" s="443" t="s">
        <v>4895</v>
      </c>
      <c r="E78" s="443" t="s">
        <v>221</v>
      </c>
      <c r="F78" s="444">
        <v>31554</v>
      </c>
      <c r="G78" s="443" t="s">
        <v>261</v>
      </c>
      <c r="H78" s="443" t="s">
        <v>3222</v>
      </c>
      <c r="I78" s="443" t="s">
        <v>317</v>
      </c>
      <c r="J78" s="443" t="s">
        <v>264</v>
      </c>
      <c r="K78" s="443">
        <v>2018</v>
      </c>
      <c r="L78" s="443" t="s">
        <v>272</v>
      </c>
    </row>
    <row r="79" spans="1:30" x14ac:dyDescent="0.3">
      <c r="A79" s="443">
        <v>706730</v>
      </c>
      <c r="B79" s="443" t="s">
        <v>1041</v>
      </c>
      <c r="C79" s="443" t="s">
        <v>420</v>
      </c>
      <c r="D79" s="443" t="s">
        <v>3662</v>
      </c>
      <c r="E79" s="443" t="s">
        <v>221</v>
      </c>
      <c r="F79" s="444">
        <v>29312</v>
      </c>
      <c r="G79" s="443" t="s">
        <v>3663</v>
      </c>
      <c r="H79" s="443" t="s">
        <v>3222</v>
      </c>
      <c r="I79" s="443" t="s">
        <v>317</v>
      </c>
      <c r="J79" s="443" t="s">
        <v>262</v>
      </c>
      <c r="K79" s="443">
        <v>2001</v>
      </c>
      <c r="L79" s="443" t="s">
        <v>278</v>
      </c>
    </row>
    <row r="80" spans="1:30" x14ac:dyDescent="0.3">
      <c r="A80" s="443">
        <v>706598</v>
      </c>
      <c r="B80" s="443" t="s">
        <v>3018</v>
      </c>
      <c r="C80" s="443" t="s">
        <v>66</v>
      </c>
      <c r="D80" s="443" t="s">
        <v>3347</v>
      </c>
      <c r="E80" s="443" t="s">
        <v>221</v>
      </c>
      <c r="F80" s="444">
        <v>36246</v>
      </c>
      <c r="G80" s="443" t="s">
        <v>261</v>
      </c>
      <c r="H80" s="443" t="s">
        <v>3222</v>
      </c>
      <c r="I80" s="443" t="s">
        <v>317</v>
      </c>
      <c r="J80" s="443" t="s">
        <v>262</v>
      </c>
      <c r="K80" s="443">
        <v>2017</v>
      </c>
      <c r="L80" s="443" t="s">
        <v>261</v>
      </c>
    </row>
    <row r="81" spans="1:30" x14ac:dyDescent="0.3">
      <c r="A81" s="443">
        <v>706473</v>
      </c>
      <c r="B81" s="443" t="s">
        <v>2215</v>
      </c>
      <c r="C81" s="443" t="s">
        <v>2216</v>
      </c>
      <c r="H81" s="443"/>
      <c r="I81" s="443" t="s">
        <v>317</v>
      </c>
      <c r="J81" s="443"/>
      <c r="L81" s="443"/>
    </row>
    <row r="82" spans="1:30" x14ac:dyDescent="0.3">
      <c r="A82" s="443">
        <v>706752</v>
      </c>
      <c r="B82" s="443" t="s">
        <v>4242</v>
      </c>
      <c r="C82" s="443" t="s">
        <v>66</v>
      </c>
      <c r="H82" s="443"/>
      <c r="I82" s="443" t="s">
        <v>317</v>
      </c>
      <c r="J82" s="443"/>
      <c r="L82" s="443"/>
    </row>
    <row r="83" spans="1:30" x14ac:dyDescent="0.3">
      <c r="A83" s="443">
        <v>706760</v>
      </c>
      <c r="B83" s="443" t="s">
        <v>512</v>
      </c>
      <c r="C83" s="443" t="s">
        <v>106</v>
      </c>
      <c r="H83" s="443"/>
      <c r="I83" s="443" t="s">
        <v>317</v>
      </c>
      <c r="J83" s="443"/>
      <c r="L83" s="443"/>
    </row>
    <row r="84" spans="1:30" x14ac:dyDescent="0.3">
      <c r="A84" s="443">
        <v>706800</v>
      </c>
      <c r="B84" s="443" t="s">
        <v>4243</v>
      </c>
      <c r="C84" s="443" t="s">
        <v>189</v>
      </c>
      <c r="H84" s="443"/>
      <c r="I84" s="443" t="s">
        <v>317</v>
      </c>
      <c r="J84" s="443"/>
      <c r="L84" s="443"/>
    </row>
    <row r="85" spans="1:30" x14ac:dyDescent="0.3">
      <c r="A85" s="443">
        <v>706886</v>
      </c>
      <c r="B85" s="443" t="s">
        <v>4253</v>
      </c>
      <c r="C85" s="443" t="s">
        <v>86</v>
      </c>
      <c r="H85" s="443"/>
      <c r="I85" s="443" t="s">
        <v>317</v>
      </c>
      <c r="J85" s="443"/>
      <c r="L85" s="443"/>
    </row>
    <row r="86" spans="1:30" x14ac:dyDescent="0.3">
      <c r="A86" s="443">
        <v>706964</v>
      </c>
      <c r="B86" s="443" t="s">
        <v>4267</v>
      </c>
      <c r="C86" s="443" t="s">
        <v>4268</v>
      </c>
      <c r="H86" s="443"/>
      <c r="I86" s="443" t="s">
        <v>317</v>
      </c>
      <c r="J86" s="443"/>
      <c r="L86" s="443"/>
    </row>
    <row r="87" spans="1:30" x14ac:dyDescent="0.3">
      <c r="A87" s="443">
        <v>707111</v>
      </c>
      <c r="B87" s="443" t="s">
        <v>4280</v>
      </c>
      <c r="C87" s="443" t="s">
        <v>66</v>
      </c>
      <c r="H87" s="443"/>
      <c r="I87" s="443" t="s">
        <v>317</v>
      </c>
      <c r="J87" s="443"/>
      <c r="L87" s="443"/>
    </row>
    <row r="88" spans="1:30" x14ac:dyDescent="0.3">
      <c r="A88" s="443">
        <v>703563</v>
      </c>
      <c r="B88" s="443" t="s">
        <v>1658</v>
      </c>
      <c r="C88" s="443" t="s">
        <v>388</v>
      </c>
      <c r="H88" s="443"/>
      <c r="I88" s="443" t="s">
        <v>317</v>
      </c>
      <c r="J88" s="443"/>
      <c r="L88" s="443"/>
    </row>
    <row r="89" spans="1:30" x14ac:dyDescent="0.3">
      <c r="A89" s="443">
        <v>703935</v>
      </c>
      <c r="B89" s="443" t="s">
        <v>4206</v>
      </c>
      <c r="C89" s="443" t="s">
        <v>762</v>
      </c>
      <c r="H89" s="443"/>
      <c r="I89" s="443" t="s">
        <v>317</v>
      </c>
      <c r="J89" s="443"/>
      <c r="L89" s="443"/>
    </row>
    <row r="90" spans="1:30" x14ac:dyDescent="0.3">
      <c r="A90" s="443">
        <v>704786</v>
      </c>
      <c r="B90" s="443" t="s">
        <v>4208</v>
      </c>
      <c r="C90" s="443" t="s">
        <v>415</v>
      </c>
      <c r="H90" s="443"/>
      <c r="I90" s="443" t="s">
        <v>317</v>
      </c>
      <c r="J90" s="443"/>
      <c r="L90" s="443"/>
    </row>
    <row r="91" spans="1:30" x14ac:dyDescent="0.3">
      <c r="A91" s="443">
        <v>705352</v>
      </c>
      <c r="B91" s="443" t="s">
        <v>4212</v>
      </c>
      <c r="C91" s="443" t="s">
        <v>110</v>
      </c>
      <c r="H91" s="443"/>
      <c r="I91" s="443" t="s">
        <v>317</v>
      </c>
      <c r="J91" s="443"/>
      <c r="L91" s="443"/>
    </row>
    <row r="92" spans="1:30" x14ac:dyDescent="0.3">
      <c r="A92" s="443">
        <v>705843</v>
      </c>
      <c r="B92" s="443" t="s">
        <v>2895</v>
      </c>
      <c r="C92" s="443" t="s">
        <v>470</v>
      </c>
      <c r="D92" s="443" t="s">
        <v>3266</v>
      </c>
      <c r="E92" s="443" t="s">
        <v>222</v>
      </c>
      <c r="F92" s="444">
        <v>29721</v>
      </c>
      <c r="G92" s="443" t="s">
        <v>275</v>
      </c>
      <c r="H92" s="443" t="s">
        <v>3222</v>
      </c>
      <c r="I92" s="443" t="s">
        <v>317</v>
      </c>
      <c r="J92" s="443" t="s">
        <v>264</v>
      </c>
      <c r="K92" s="443">
        <v>2013</v>
      </c>
      <c r="L92" s="443" t="s">
        <v>275</v>
      </c>
      <c r="AA92" s="443" t="s">
        <v>6273</v>
      </c>
      <c r="AB92" s="443" t="s">
        <v>6274</v>
      </c>
      <c r="AC92" s="443" t="s">
        <v>6268</v>
      </c>
      <c r="AD92" s="443" t="s">
        <v>5345</v>
      </c>
    </row>
    <row r="93" spans="1:30" x14ac:dyDescent="0.3">
      <c r="A93" s="443">
        <v>705863</v>
      </c>
      <c r="B93" s="443" t="s">
        <v>4218</v>
      </c>
      <c r="C93" s="443" t="s">
        <v>103</v>
      </c>
      <c r="H93" s="443"/>
      <c r="I93" s="443" t="s">
        <v>317</v>
      </c>
      <c r="J93" s="443"/>
      <c r="L93" s="443"/>
    </row>
    <row r="94" spans="1:30" x14ac:dyDescent="0.3">
      <c r="A94" s="443">
        <v>705941</v>
      </c>
      <c r="B94" s="443" t="s">
        <v>2910</v>
      </c>
      <c r="C94" s="443" t="s">
        <v>103</v>
      </c>
      <c r="D94" s="443" t="s">
        <v>3900</v>
      </c>
      <c r="E94" s="443" t="s">
        <v>222</v>
      </c>
      <c r="F94" s="444">
        <v>34766</v>
      </c>
      <c r="G94" s="443" t="s">
        <v>261</v>
      </c>
      <c r="H94" s="443" t="s">
        <v>3222</v>
      </c>
      <c r="I94" s="443" t="s">
        <v>317</v>
      </c>
      <c r="J94" s="443" t="s">
        <v>262</v>
      </c>
      <c r="K94" s="443">
        <v>2013</v>
      </c>
      <c r="L94" s="443" t="s">
        <v>261</v>
      </c>
      <c r="AA94" s="443" t="s">
        <v>7142</v>
      </c>
      <c r="AB94" s="443" t="s">
        <v>5197</v>
      </c>
      <c r="AC94" s="443" t="s">
        <v>5164</v>
      </c>
      <c r="AD94" s="443" t="s">
        <v>5165</v>
      </c>
    </row>
    <row r="95" spans="1:30" x14ac:dyDescent="0.3">
      <c r="A95" s="443">
        <v>706044</v>
      </c>
      <c r="B95" s="443" t="s">
        <v>2933</v>
      </c>
      <c r="C95" s="443" t="s">
        <v>2934</v>
      </c>
      <c r="D95" s="443" t="s">
        <v>3232</v>
      </c>
      <c r="E95" s="443" t="s">
        <v>222</v>
      </c>
      <c r="F95" s="444">
        <v>32183</v>
      </c>
      <c r="G95" s="443" t="s">
        <v>3542</v>
      </c>
      <c r="H95" s="443" t="s">
        <v>3222</v>
      </c>
      <c r="I95" s="443" t="s">
        <v>317</v>
      </c>
      <c r="J95" s="443" t="s">
        <v>264</v>
      </c>
      <c r="K95" s="443">
        <v>2008</v>
      </c>
      <c r="L95" s="443" t="s">
        <v>271</v>
      </c>
    </row>
    <row r="96" spans="1:30" x14ac:dyDescent="0.3">
      <c r="A96" s="443">
        <v>700640</v>
      </c>
      <c r="B96" s="443" t="s">
        <v>1084</v>
      </c>
      <c r="C96" s="443" t="s">
        <v>651</v>
      </c>
      <c r="D96" s="443" t="s">
        <v>3232</v>
      </c>
      <c r="E96" s="443" t="s">
        <v>221</v>
      </c>
      <c r="F96" s="444">
        <v>32291</v>
      </c>
      <c r="G96" s="443" t="s">
        <v>3233</v>
      </c>
      <c r="H96" s="443" t="s">
        <v>3222</v>
      </c>
      <c r="I96" s="443" t="s">
        <v>319</v>
      </c>
      <c r="J96" s="443" t="s">
        <v>262</v>
      </c>
      <c r="K96" s="443">
        <v>2007</v>
      </c>
      <c r="L96" s="443" t="s">
        <v>261</v>
      </c>
      <c r="AA96" s="443" t="s">
        <v>7017</v>
      </c>
      <c r="AB96" s="443" t="s">
        <v>7018</v>
      </c>
      <c r="AC96" s="443" t="s">
        <v>6948</v>
      </c>
      <c r="AD96" s="443" t="s">
        <v>5339</v>
      </c>
    </row>
    <row r="97" spans="1:31" x14ac:dyDescent="0.3">
      <c r="A97" s="443">
        <v>702656</v>
      </c>
      <c r="B97" s="443" t="s">
        <v>4292</v>
      </c>
      <c r="C97" s="443" t="s">
        <v>130</v>
      </c>
      <c r="H97" s="443"/>
      <c r="I97" s="443" t="s">
        <v>318</v>
      </c>
      <c r="J97" s="443"/>
      <c r="L97" s="443"/>
    </row>
    <row r="98" spans="1:31" x14ac:dyDescent="0.3">
      <c r="A98" s="443">
        <v>703083</v>
      </c>
      <c r="B98" s="443" t="s">
        <v>760</v>
      </c>
      <c r="C98" s="443" t="s">
        <v>761</v>
      </c>
      <c r="D98" s="443" t="s">
        <v>3320</v>
      </c>
      <c r="E98" s="443" t="s">
        <v>221</v>
      </c>
      <c r="F98" s="444">
        <v>31778</v>
      </c>
      <c r="G98" s="443" t="s">
        <v>269</v>
      </c>
      <c r="H98" s="443" t="s">
        <v>3222</v>
      </c>
      <c r="I98" s="443" t="s">
        <v>318</v>
      </c>
      <c r="J98" s="443" t="s">
        <v>264</v>
      </c>
      <c r="K98" s="443">
        <v>2005</v>
      </c>
      <c r="L98" s="443" t="s">
        <v>269</v>
      </c>
    </row>
    <row r="99" spans="1:31" x14ac:dyDescent="0.3">
      <c r="A99" s="443">
        <v>703332</v>
      </c>
      <c r="B99" s="443" t="s">
        <v>2645</v>
      </c>
      <c r="C99" s="443" t="s">
        <v>66</v>
      </c>
      <c r="D99" s="443" t="s">
        <v>3339</v>
      </c>
      <c r="E99" s="443" t="s">
        <v>222</v>
      </c>
      <c r="F99" s="444">
        <v>31829</v>
      </c>
      <c r="G99" s="443" t="s">
        <v>261</v>
      </c>
      <c r="H99" s="443" t="s">
        <v>3222</v>
      </c>
      <c r="I99" s="443" t="s">
        <v>318</v>
      </c>
      <c r="J99" s="443" t="s">
        <v>264</v>
      </c>
      <c r="K99" s="443">
        <v>2012</v>
      </c>
      <c r="L99" s="443" t="s">
        <v>276</v>
      </c>
      <c r="AA99" s="443" t="s">
        <v>6213</v>
      </c>
      <c r="AB99" s="443" t="s">
        <v>6214</v>
      </c>
      <c r="AC99" s="443" t="s">
        <v>6215</v>
      </c>
      <c r="AD99" s="443" t="s">
        <v>5034</v>
      </c>
    </row>
    <row r="100" spans="1:31" x14ac:dyDescent="0.3">
      <c r="A100" s="443">
        <v>703751</v>
      </c>
      <c r="B100" s="443" t="s">
        <v>2671</v>
      </c>
      <c r="C100" s="443" t="s">
        <v>199</v>
      </c>
      <c r="D100" s="443" t="s">
        <v>3329</v>
      </c>
      <c r="E100" s="443" t="s">
        <v>222</v>
      </c>
      <c r="F100" s="444">
        <v>33010</v>
      </c>
      <c r="G100" s="443" t="s">
        <v>4942</v>
      </c>
      <c r="H100" s="443" t="s">
        <v>3222</v>
      </c>
      <c r="I100" s="443" t="s">
        <v>318</v>
      </c>
      <c r="J100" s="443" t="s">
        <v>264</v>
      </c>
      <c r="K100" s="443">
        <v>2008</v>
      </c>
      <c r="L100" s="443" t="s">
        <v>261</v>
      </c>
      <c r="AA100" s="443" t="s">
        <v>5940</v>
      </c>
      <c r="AB100" s="443" t="s">
        <v>5941</v>
      </c>
      <c r="AC100" s="443" t="s">
        <v>5936</v>
      </c>
      <c r="AD100" s="443" t="s">
        <v>5942</v>
      </c>
    </row>
    <row r="101" spans="1:31" x14ac:dyDescent="0.3">
      <c r="A101" s="443">
        <v>701847</v>
      </c>
      <c r="B101" s="443" t="s">
        <v>750</v>
      </c>
      <c r="C101" s="443" t="s">
        <v>392</v>
      </c>
      <c r="D101" s="443" t="s">
        <v>3266</v>
      </c>
      <c r="E101" s="443" t="s">
        <v>222</v>
      </c>
      <c r="F101" s="444">
        <v>33604</v>
      </c>
      <c r="G101" s="443" t="s">
        <v>3267</v>
      </c>
      <c r="H101" s="443" t="s">
        <v>3222</v>
      </c>
      <c r="I101" s="443" t="s">
        <v>691</v>
      </c>
      <c r="J101" s="443" t="s">
        <v>264</v>
      </c>
      <c r="K101" s="443">
        <v>2010</v>
      </c>
      <c r="L101" s="443" t="s">
        <v>263</v>
      </c>
      <c r="AA101" s="443" t="s">
        <v>6098</v>
      </c>
      <c r="AB101" s="443" t="s">
        <v>6099</v>
      </c>
      <c r="AC101" s="443" t="s">
        <v>6100</v>
      </c>
      <c r="AD101" s="443" t="s">
        <v>6101</v>
      </c>
    </row>
    <row r="102" spans="1:31" x14ac:dyDescent="0.3">
      <c r="A102" s="443">
        <v>702472</v>
      </c>
      <c r="B102" s="443" t="s">
        <v>4305</v>
      </c>
      <c r="C102" s="443" t="s">
        <v>605</v>
      </c>
      <c r="H102" s="443"/>
      <c r="I102" s="443" t="s">
        <v>691</v>
      </c>
      <c r="J102" s="443"/>
      <c r="L102" s="443"/>
    </row>
    <row r="103" spans="1:31" x14ac:dyDescent="0.3">
      <c r="A103" s="443">
        <v>702358</v>
      </c>
      <c r="B103" s="443" t="s">
        <v>1631</v>
      </c>
      <c r="C103" s="443" t="s">
        <v>112</v>
      </c>
      <c r="H103" s="443"/>
      <c r="I103" s="443" t="s">
        <v>317</v>
      </c>
      <c r="J103" s="443"/>
      <c r="L103" s="443"/>
      <c r="R103" s="443">
        <v>2000</v>
      </c>
      <c r="T103" s="443" t="s">
        <v>4195</v>
      </c>
      <c r="U103" s="443" t="s">
        <v>4195</v>
      </c>
      <c r="V103" s="443" t="s">
        <v>4195</v>
      </c>
      <c r="W103" s="443" t="s">
        <v>4195</v>
      </c>
      <c r="X103" s="443" t="s">
        <v>4729</v>
      </c>
      <c r="Z103" s="443" t="s">
        <v>4731</v>
      </c>
      <c r="AE103" s="443">
        <v>702358</v>
      </c>
    </row>
    <row r="104" spans="1:31" x14ac:dyDescent="0.3">
      <c r="A104" s="443">
        <v>702370</v>
      </c>
      <c r="B104" s="443" t="s">
        <v>1632</v>
      </c>
      <c r="C104" s="443" t="s">
        <v>103</v>
      </c>
      <c r="H104" s="443"/>
      <c r="I104" s="443" t="s">
        <v>317</v>
      </c>
      <c r="J104" s="443"/>
      <c r="L104" s="443"/>
      <c r="R104" s="443">
        <v>2000</v>
      </c>
      <c r="T104" s="443" t="s">
        <v>4195</v>
      </c>
      <c r="U104" s="443" t="s">
        <v>4195</v>
      </c>
      <c r="V104" s="443" t="s">
        <v>4195</v>
      </c>
      <c r="W104" s="443" t="s">
        <v>4195</v>
      </c>
      <c r="X104" s="443" t="s">
        <v>4729</v>
      </c>
      <c r="Z104" s="443" t="s">
        <v>4731</v>
      </c>
      <c r="AE104" s="443">
        <v>702370</v>
      </c>
    </row>
    <row r="105" spans="1:31" x14ac:dyDescent="0.3">
      <c r="A105" s="443">
        <v>702392</v>
      </c>
      <c r="B105" s="443" t="s">
        <v>1102</v>
      </c>
      <c r="C105" s="443" t="s">
        <v>144</v>
      </c>
      <c r="H105" s="443"/>
      <c r="I105" s="443" t="s">
        <v>317</v>
      </c>
      <c r="J105" s="443"/>
      <c r="L105" s="443"/>
      <c r="R105" s="443">
        <v>2000</v>
      </c>
      <c r="S105" s="443" t="s">
        <v>4195</v>
      </c>
      <c r="T105" s="443" t="s">
        <v>4195</v>
      </c>
      <c r="V105" s="443" t="s">
        <v>4195</v>
      </c>
      <c r="W105" s="443" t="s">
        <v>4195</v>
      </c>
      <c r="X105" s="443" t="s">
        <v>4729</v>
      </c>
      <c r="Z105" s="443" t="s">
        <v>4731</v>
      </c>
      <c r="AE105" s="443">
        <v>702392</v>
      </c>
    </row>
    <row r="106" spans="1:31" x14ac:dyDescent="0.3">
      <c r="A106" s="443">
        <v>702400</v>
      </c>
      <c r="B106" s="443" t="s">
        <v>1633</v>
      </c>
      <c r="C106" s="443" t="s">
        <v>125</v>
      </c>
      <c r="H106" s="443"/>
      <c r="I106" s="443" t="s">
        <v>317</v>
      </c>
      <c r="J106" s="443"/>
      <c r="L106" s="443"/>
      <c r="R106" s="443">
        <v>2000</v>
      </c>
      <c r="T106" s="443" t="s">
        <v>4195</v>
      </c>
      <c r="U106" s="443" t="s">
        <v>4195</v>
      </c>
      <c r="V106" s="443" t="s">
        <v>4195</v>
      </c>
      <c r="W106" s="443" t="s">
        <v>4195</v>
      </c>
      <c r="X106" s="443" t="s">
        <v>4729</v>
      </c>
      <c r="Z106" s="443" t="s">
        <v>4731</v>
      </c>
      <c r="AE106" s="443">
        <v>702400</v>
      </c>
    </row>
    <row r="107" spans="1:31" x14ac:dyDescent="0.3">
      <c r="A107" s="443">
        <v>702410</v>
      </c>
      <c r="B107" s="443" t="s">
        <v>1634</v>
      </c>
      <c r="C107" s="443" t="s">
        <v>66</v>
      </c>
      <c r="H107" s="443"/>
      <c r="I107" s="443" t="s">
        <v>317</v>
      </c>
      <c r="J107" s="443"/>
      <c r="L107" s="443"/>
      <c r="R107" s="443">
        <v>2000</v>
      </c>
      <c r="T107" s="443" t="s">
        <v>4195</v>
      </c>
      <c r="U107" s="443" t="s">
        <v>4195</v>
      </c>
      <c r="V107" s="443" t="s">
        <v>4195</v>
      </c>
      <c r="W107" s="443" t="s">
        <v>4195</v>
      </c>
      <c r="X107" s="443" t="s">
        <v>4729</v>
      </c>
      <c r="Z107" s="443" t="s">
        <v>4731</v>
      </c>
      <c r="AE107" s="443">
        <v>702410</v>
      </c>
    </row>
    <row r="108" spans="1:31" x14ac:dyDescent="0.3">
      <c r="A108" s="443">
        <v>702430</v>
      </c>
      <c r="B108" s="443" t="s">
        <v>1635</v>
      </c>
      <c r="C108" s="443" t="s">
        <v>68</v>
      </c>
      <c r="H108" s="443"/>
      <c r="I108" s="443" t="s">
        <v>317</v>
      </c>
      <c r="J108" s="443"/>
      <c r="L108" s="443"/>
      <c r="R108" s="443">
        <v>2000</v>
      </c>
      <c r="U108" s="443" t="s">
        <v>4195</v>
      </c>
      <c r="V108" s="443" t="s">
        <v>4195</v>
      </c>
      <c r="W108" s="443" t="s">
        <v>4195</v>
      </c>
      <c r="X108" s="443" t="s">
        <v>4729</v>
      </c>
      <c r="Z108" s="443" t="s">
        <v>4731</v>
      </c>
      <c r="AE108" s="443">
        <v>702430</v>
      </c>
    </row>
    <row r="109" spans="1:31" x14ac:dyDescent="0.3">
      <c r="A109" s="443">
        <v>702473</v>
      </c>
      <c r="B109" s="443" t="s">
        <v>1636</v>
      </c>
      <c r="C109" s="443" t="s">
        <v>450</v>
      </c>
      <c r="H109" s="443"/>
      <c r="I109" s="443" t="s">
        <v>317</v>
      </c>
      <c r="J109" s="443"/>
      <c r="L109" s="443"/>
      <c r="R109" s="443">
        <v>2000</v>
      </c>
      <c r="T109" s="443" t="s">
        <v>4195</v>
      </c>
      <c r="U109" s="443" t="s">
        <v>4195</v>
      </c>
      <c r="V109" s="443" t="s">
        <v>4195</v>
      </c>
      <c r="W109" s="443" t="s">
        <v>4195</v>
      </c>
      <c r="X109" s="443" t="s">
        <v>4729</v>
      </c>
      <c r="Z109" s="443" t="s">
        <v>4731</v>
      </c>
      <c r="AE109" s="443">
        <v>702473</v>
      </c>
    </row>
    <row r="110" spans="1:31" x14ac:dyDescent="0.3">
      <c r="A110" s="443">
        <v>702481</v>
      </c>
      <c r="B110" s="443" t="s">
        <v>1637</v>
      </c>
      <c r="C110" s="443" t="s">
        <v>90</v>
      </c>
      <c r="H110" s="443"/>
      <c r="I110" s="443" t="s">
        <v>317</v>
      </c>
      <c r="J110" s="443"/>
      <c r="L110" s="443"/>
      <c r="R110" s="443">
        <v>2000</v>
      </c>
      <c r="T110" s="443" t="s">
        <v>4195</v>
      </c>
      <c r="U110" s="443" t="s">
        <v>4195</v>
      </c>
      <c r="V110" s="443" t="s">
        <v>4195</v>
      </c>
      <c r="W110" s="443" t="s">
        <v>4195</v>
      </c>
      <c r="X110" s="443" t="s">
        <v>4729</v>
      </c>
      <c r="Z110" s="443" t="s">
        <v>4731</v>
      </c>
      <c r="AE110" s="443">
        <v>702481</v>
      </c>
    </row>
    <row r="111" spans="1:31" x14ac:dyDescent="0.3">
      <c r="A111" s="443">
        <v>702508</v>
      </c>
      <c r="B111" s="443" t="s">
        <v>1333</v>
      </c>
      <c r="C111" s="443" t="s">
        <v>103</v>
      </c>
      <c r="H111" s="443"/>
      <c r="I111" s="443" t="s">
        <v>317</v>
      </c>
      <c r="J111" s="443"/>
      <c r="L111" s="443"/>
      <c r="R111" s="443">
        <v>2000</v>
      </c>
      <c r="V111" s="443" t="s">
        <v>4195</v>
      </c>
      <c r="W111" s="443" t="s">
        <v>4195</v>
      </c>
      <c r="X111" s="443" t="s">
        <v>4729</v>
      </c>
      <c r="Z111" s="443" t="s">
        <v>4731</v>
      </c>
      <c r="AE111" s="443">
        <v>702508</v>
      </c>
    </row>
    <row r="112" spans="1:31" x14ac:dyDescent="0.3">
      <c r="A112" s="443">
        <v>702582</v>
      </c>
      <c r="B112" s="443" t="s">
        <v>1639</v>
      </c>
      <c r="C112" s="443" t="s">
        <v>92</v>
      </c>
      <c r="H112" s="443"/>
      <c r="I112" s="443" t="s">
        <v>317</v>
      </c>
      <c r="J112" s="443"/>
      <c r="L112" s="443"/>
      <c r="R112" s="443">
        <v>2000</v>
      </c>
      <c r="T112" s="443" t="s">
        <v>4195</v>
      </c>
      <c r="U112" s="443" t="s">
        <v>4195</v>
      </c>
      <c r="V112" s="443" t="s">
        <v>4195</v>
      </c>
      <c r="W112" s="443" t="s">
        <v>4195</v>
      </c>
      <c r="X112" s="443" t="s">
        <v>4729</v>
      </c>
      <c r="Z112" s="443" t="s">
        <v>4731</v>
      </c>
      <c r="AE112" s="443">
        <v>702582</v>
      </c>
    </row>
    <row r="113" spans="1:31" x14ac:dyDescent="0.3">
      <c r="A113" s="443">
        <v>702600</v>
      </c>
      <c r="B113" s="443" t="s">
        <v>1103</v>
      </c>
      <c r="C113" s="443" t="s">
        <v>92</v>
      </c>
      <c r="H113" s="443"/>
      <c r="I113" s="443" t="s">
        <v>317</v>
      </c>
      <c r="J113" s="443"/>
      <c r="L113" s="443"/>
      <c r="R113" s="443">
        <v>2000</v>
      </c>
      <c r="S113" s="443" t="s">
        <v>4195</v>
      </c>
      <c r="T113" s="443" t="s">
        <v>4195</v>
      </c>
      <c r="V113" s="443" t="s">
        <v>4195</v>
      </c>
      <c r="W113" s="443" t="s">
        <v>4195</v>
      </c>
      <c r="X113" s="443" t="s">
        <v>4729</v>
      </c>
      <c r="Z113" s="443" t="s">
        <v>4731</v>
      </c>
      <c r="AE113" s="443">
        <v>702600</v>
      </c>
    </row>
    <row r="114" spans="1:31" x14ac:dyDescent="0.3">
      <c r="A114" s="443">
        <v>702628</v>
      </c>
      <c r="B114" s="443" t="s">
        <v>1104</v>
      </c>
      <c r="C114" s="443" t="s">
        <v>66</v>
      </c>
      <c r="H114" s="443"/>
      <c r="I114" s="443" t="s">
        <v>317</v>
      </c>
      <c r="J114" s="443"/>
      <c r="L114" s="443"/>
      <c r="R114" s="443">
        <v>2000</v>
      </c>
      <c r="S114" s="443" t="s">
        <v>4195</v>
      </c>
      <c r="T114" s="443" t="s">
        <v>4195</v>
      </c>
      <c r="V114" s="443" t="s">
        <v>4195</v>
      </c>
      <c r="W114" s="443" t="s">
        <v>4195</v>
      </c>
      <c r="X114" s="443" t="s">
        <v>4729</v>
      </c>
      <c r="Z114" s="443" t="s">
        <v>4731</v>
      </c>
      <c r="AE114" s="443">
        <v>702628</v>
      </c>
    </row>
    <row r="115" spans="1:31" x14ac:dyDescent="0.3">
      <c r="A115" s="443">
        <v>702683</v>
      </c>
      <c r="B115" s="443" t="s">
        <v>1335</v>
      </c>
      <c r="C115" s="443" t="s">
        <v>376</v>
      </c>
      <c r="H115" s="443"/>
      <c r="I115" s="443" t="s">
        <v>317</v>
      </c>
      <c r="J115" s="443"/>
      <c r="L115" s="443"/>
      <c r="R115" s="443">
        <v>2000</v>
      </c>
      <c r="T115" s="443" t="s">
        <v>4195</v>
      </c>
      <c r="V115" s="443" t="s">
        <v>4195</v>
      </c>
      <c r="W115" s="443" t="s">
        <v>4195</v>
      </c>
      <c r="X115" s="443" t="s">
        <v>4729</v>
      </c>
      <c r="Z115" s="443" t="s">
        <v>4731</v>
      </c>
      <c r="AE115" s="443">
        <v>702683</v>
      </c>
    </row>
    <row r="116" spans="1:31" x14ac:dyDescent="0.3">
      <c r="A116" s="443">
        <v>702703</v>
      </c>
      <c r="B116" s="443" t="s">
        <v>1641</v>
      </c>
      <c r="C116" s="443" t="s">
        <v>472</v>
      </c>
      <c r="H116" s="443"/>
      <c r="I116" s="443" t="s">
        <v>317</v>
      </c>
      <c r="J116" s="443"/>
      <c r="L116" s="443"/>
      <c r="R116" s="443">
        <v>2000</v>
      </c>
      <c r="U116" s="443" t="s">
        <v>4195</v>
      </c>
      <c r="V116" s="443" t="s">
        <v>4195</v>
      </c>
      <c r="W116" s="443" t="s">
        <v>4195</v>
      </c>
      <c r="X116" s="443" t="s">
        <v>4729</v>
      </c>
      <c r="Z116" s="443" t="s">
        <v>4731</v>
      </c>
      <c r="AE116" s="443">
        <v>702703</v>
      </c>
    </row>
    <row r="117" spans="1:31" x14ac:dyDescent="0.3">
      <c r="A117" s="443">
        <v>702765</v>
      </c>
      <c r="B117" s="443" t="s">
        <v>1105</v>
      </c>
      <c r="C117" s="443" t="s">
        <v>117</v>
      </c>
      <c r="H117" s="443"/>
      <c r="I117" s="443" t="s">
        <v>317</v>
      </c>
      <c r="J117" s="443"/>
      <c r="L117" s="443"/>
      <c r="R117" s="443">
        <v>2000</v>
      </c>
      <c r="S117" s="443" t="s">
        <v>4195</v>
      </c>
      <c r="T117" s="443" t="s">
        <v>4195</v>
      </c>
      <c r="V117" s="443" t="s">
        <v>4195</v>
      </c>
      <c r="W117" s="443" t="s">
        <v>4195</v>
      </c>
      <c r="X117" s="443" t="s">
        <v>4729</v>
      </c>
      <c r="Z117" s="443" t="s">
        <v>4731</v>
      </c>
      <c r="AE117" s="443">
        <v>702765</v>
      </c>
    </row>
    <row r="118" spans="1:31" x14ac:dyDescent="0.3">
      <c r="A118" s="443">
        <v>702771</v>
      </c>
      <c r="B118" s="443" t="s">
        <v>1106</v>
      </c>
      <c r="C118" s="443" t="s">
        <v>92</v>
      </c>
      <c r="H118" s="443"/>
      <c r="I118" s="443" t="s">
        <v>317</v>
      </c>
      <c r="J118" s="443"/>
      <c r="L118" s="443"/>
      <c r="R118" s="443">
        <v>2000</v>
      </c>
      <c r="S118" s="443" t="s">
        <v>4195</v>
      </c>
      <c r="T118" s="443" t="s">
        <v>4195</v>
      </c>
      <c r="V118" s="443" t="s">
        <v>4195</v>
      </c>
      <c r="W118" s="443" t="s">
        <v>4195</v>
      </c>
      <c r="X118" s="443" t="s">
        <v>4729</v>
      </c>
      <c r="Z118" s="443" t="s">
        <v>4731</v>
      </c>
      <c r="AE118" s="443">
        <v>702771</v>
      </c>
    </row>
    <row r="119" spans="1:31" x14ac:dyDescent="0.3">
      <c r="A119" s="443">
        <v>702778</v>
      </c>
      <c r="B119" s="443" t="s">
        <v>1642</v>
      </c>
      <c r="C119" s="443" t="s">
        <v>92</v>
      </c>
      <c r="H119" s="443"/>
      <c r="I119" s="443" t="s">
        <v>317</v>
      </c>
      <c r="J119" s="443"/>
      <c r="L119" s="443"/>
      <c r="R119" s="443">
        <v>2000</v>
      </c>
      <c r="T119" s="443" t="s">
        <v>4195</v>
      </c>
      <c r="U119" s="443" t="s">
        <v>4195</v>
      </c>
      <c r="V119" s="443" t="s">
        <v>4195</v>
      </c>
      <c r="W119" s="443" t="s">
        <v>4195</v>
      </c>
      <c r="X119" s="443" t="s">
        <v>4729</v>
      </c>
      <c r="Z119" s="443" t="s">
        <v>4731</v>
      </c>
      <c r="AE119" s="443">
        <v>702778</v>
      </c>
    </row>
    <row r="120" spans="1:31" x14ac:dyDescent="0.3">
      <c r="A120" s="443">
        <v>702781</v>
      </c>
      <c r="B120" s="443" t="s">
        <v>1643</v>
      </c>
      <c r="C120" s="443" t="s">
        <v>66</v>
      </c>
      <c r="H120" s="443"/>
      <c r="I120" s="443" t="s">
        <v>317</v>
      </c>
      <c r="J120" s="443"/>
      <c r="L120" s="443"/>
      <c r="R120" s="443">
        <v>2000</v>
      </c>
      <c r="T120" s="443" t="s">
        <v>4195</v>
      </c>
      <c r="U120" s="443" t="s">
        <v>4195</v>
      </c>
      <c r="V120" s="443" t="s">
        <v>4195</v>
      </c>
      <c r="W120" s="443" t="s">
        <v>4195</v>
      </c>
      <c r="X120" s="443" t="s">
        <v>4729</v>
      </c>
      <c r="Z120" s="443" t="s">
        <v>4731</v>
      </c>
      <c r="AE120" s="443">
        <v>702781</v>
      </c>
    </row>
    <row r="121" spans="1:31" x14ac:dyDescent="0.3">
      <c r="A121" s="443">
        <v>702818</v>
      </c>
      <c r="B121" s="443" t="s">
        <v>1644</v>
      </c>
      <c r="C121" s="443" t="s">
        <v>457</v>
      </c>
      <c r="H121" s="443"/>
      <c r="I121" s="443" t="s">
        <v>317</v>
      </c>
      <c r="J121" s="443"/>
      <c r="L121" s="443"/>
      <c r="R121" s="443">
        <v>2000</v>
      </c>
      <c r="T121" s="443" t="s">
        <v>4195</v>
      </c>
      <c r="U121" s="443" t="s">
        <v>4195</v>
      </c>
      <c r="V121" s="443" t="s">
        <v>4195</v>
      </c>
      <c r="W121" s="443" t="s">
        <v>4195</v>
      </c>
      <c r="X121" s="443" t="s">
        <v>4729</v>
      </c>
      <c r="Z121" s="443" t="s">
        <v>4731</v>
      </c>
      <c r="AE121" s="443">
        <v>702818</v>
      </c>
    </row>
    <row r="122" spans="1:31" x14ac:dyDescent="0.3">
      <c r="A122" s="443">
        <v>702835</v>
      </c>
      <c r="B122" s="443" t="s">
        <v>1107</v>
      </c>
      <c r="C122" s="443" t="s">
        <v>122</v>
      </c>
      <c r="H122" s="443"/>
      <c r="I122" s="443" t="s">
        <v>317</v>
      </c>
      <c r="J122" s="443"/>
      <c r="L122" s="443"/>
      <c r="R122" s="443">
        <v>2000</v>
      </c>
      <c r="S122" s="443" t="s">
        <v>4195</v>
      </c>
      <c r="V122" s="443" t="s">
        <v>4195</v>
      </c>
      <c r="W122" s="443" t="s">
        <v>4195</v>
      </c>
      <c r="X122" s="443" t="s">
        <v>4729</v>
      </c>
      <c r="Z122" s="443" t="s">
        <v>4731</v>
      </c>
      <c r="AE122" s="443">
        <v>702835</v>
      </c>
    </row>
    <row r="123" spans="1:31" x14ac:dyDescent="0.3">
      <c r="A123" s="443">
        <v>702894</v>
      </c>
      <c r="B123" s="443" t="s">
        <v>1341</v>
      </c>
      <c r="C123" s="443" t="s">
        <v>349</v>
      </c>
      <c r="H123" s="443"/>
      <c r="I123" s="443" t="s">
        <v>317</v>
      </c>
      <c r="J123" s="443"/>
      <c r="L123" s="443"/>
      <c r="R123" s="443">
        <v>2000</v>
      </c>
      <c r="T123" s="443" t="s">
        <v>4195</v>
      </c>
      <c r="U123" s="443" t="s">
        <v>4195</v>
      </c>
      <c r="V123" s="443" t="s">
        <v>4195</v>
      </c>
      <c r="W123" s="443" t="s">
        <v>4195</v>
      </c>
      <c r="X123" s="443" t="s">
        <v>4729</v>
      </c>
      <c r="Z123" s="443" t="s">
        <v>4731</v>
      </c>
      <c r="AE123" s="443">
        <v>702894</v>
      </c>
    </row>
    <row r="124" spans="1:31" x14ac:dyDescent="0.3">
      <c r="A124" s="443">
        <v>702903</v>
      </c>
      <c r="B124" s="443" t="s">
        <v>1645</v>
      </c>
      <c r="C124" s="443" t="s">
        <v>1646</v>
      </c>
      <c r="H124" s="443"/>
      <c r="I124" s="443" t="s">
        <v>317</v>
      </c>
      <c r="J124" s="443"/>
      <c r="L124" s="443"/>
      <c r="R124" s="443">
        <v>2000</v>
      </c>
      <c r="T124" s="443" t="s">
        <v>4195</v>
      </c>
      <c r="U124" s="443" t="s">
        <v>4195</v>
      </c>
      <c r="V124" s="443" t="s">
        <v>4195</v>
      </c>
      <c r="W124" s="443" t="s">
        <v>4195</v>
      </c>
      <c r="X124" s="443" t="s">
        <v>4729</v>
      </c>
      <c r="Z124" s="443" t="s">
        <v>4731</v>
      </c>
      <c r="AE124" s="443">
        <v>702903</v>
      </c>
    </row>
    <row r="125" spans="1:31" x14ac:dyDescent="0.3">
      <c r="A125" s="443">
        <v>702932</v>
      </c>
      <c r="B125" s="443" t="s">
        <v>1109</v>
      </c>
      <c r="C125" s="443" t="s">
        <v>92</v>
      </c>
      <c r="H125" s="443"/>
      <c r="I125" s="443" t="s">
        <v>317</v>
      </c>
      <c r="J125" s="443"/>
      <c r="L125" s="443"/>
      <c r="R125" s="443">
        <v>2000</v>
      </c>
      <c r="S125" s="443" t="s">
        <v>4195</v>
      </c>
      <c r="T125" s="443" t="s">
        <v>4195</v>
      </c>
      <c r="V125" s="443" t="s">
        <v>4195</v>
      </c>
      <c r="W125" s="443" t="s">
        <v>4195</v>
      </c>
      <c r="X125" s="443" t="s">
        <v>4729</v>
      </c>
      <c r="Z125" s="443" t="s">
        <v>4731</v>
      </c>
      <c r="AE125" s="443">
        <v>702932</v>
      </c>
    </row>
    <row r="126" spans="1:31" x14ac:dyDescent="0.3">
      <c r="A126" s="443">
        <v>702952</v>
      </c>
      <c r="B126" s="443" t="s">
        <v>1343</v>
      </c>
      <c r="C126" s="443" t="s">
        <v>1344</v>
      </c>
      <c r="D126" s="443" t="s">
        <v>3308</v>
      </c>
      <c r="E126" s="443" t="s">
        <v>221</v>
      </c>
      <c r="F126" s="444">
        <v>33239</v>
      </c>
      <c r="G126" s="443" t="s">
        <v>4820</v>
      </c>
      <c r="H126" s="443" t="s">
        <v>3222</v>
      </c>
      <c r="I126" s="443" t="s">
        <v>317</v>
      </c>
      <c r="J126" s="443" t="s">
        <v>264</v>
      </c>
      <c r="K126" s="443">
        <v>2011</v>
      </c>
      <c r="L126" s="443" t="s">
        <v>271</v>
      </c>
      <c r="Z126" s="443" t="s">
        <v>4731</v>
      </c>
      <c r="AA126" s="443" t="s">
        <v>5027</v>
      </c>
      <c r="AB126" s="443" t="s">
        <v>5028</v>
      </c>
      <c r="AC126" s="443" t="s">
        <v>5029</v>
      </c>
      <c r="AD126" s="443" t="s">
        <v>5030</v>
      </c>
      <c r="AE126" s="443">
        <v>702952</v>
      </c>
    </row>
    <row r="127" spans="1:31" x14ac:dyDescent="0.3">
      <c r="A127" s="443">
        <v>702954</v>
      </c>
      <c r="B127" s="443" t="s">
        <v>1110</v>
      </c>
      <c r="C127" s="443" t="s">
        <v>68</v>
      </c>
      <c r="H127" s="443"/>
      <c r="I127" s="443" t="s">
        <v>317</v>
      </c>
      <c r="J127" s="443"/>
      <c r="L127" s="443"/>
      <c r="R127" s="443">
        <v>2000</v>
      </c>
      <c r="S127" s="443" t="s">
        <v>4195</v>
      </c>
      <c r="T127" s="443" t="s">
        <v>4195</v>
      </c>
      <c r="V127" s="443" t="s">
        <v>4195</v>
      </c>
      <c r="W127" s="443" t="s">
        <v>4195</v>
      </c>
      <c r="X127" s="443" t="s">
        <v>4729</v>
      </c>
      <c r="Z127" s="443" t="s">
        <v>4731</v>
      </c>
      <c r="AE127" s="443">
        <v>702954</v>
      </c>
    </row>
    <row r="128" spans="1:31" x14ac:dyDescent="0.3">
      <c r="A128" s="443">
        <v>703042</v>
      </c>
      <c r="B128" s="443" t="s">
        <v>1345</v>
      </c>
      <c r="C128" s="443" t="s">
        <v>492</v>
      </c>
      <c r="H128" s="443"/>
      <c r="I128" s="443" t="s">
        <v>317</v>
      </c>
      <c r="J128" s="443"/>
      <c r="L128" s="443"/>
      <c r="R128" s="443">
        <v>2000</v>
      </c>
      <c r="T128" s="443" t="s">
        <v>4195</v>
      </c>
      <c r="U128" s="443" t="s">
        <v>4195</v>
      </c>
      <c r="V128" s="443" t="s">
        <v>4195</v>
      </c>
      <c r="W128" s="443" t="s">
        <v>4195</v>
      </c>
      <c r="X128" s="443" t="s">
        <v>4729</v>
      </c>
      <c r="Z128" s="443" t="s">
        <v>4731</v>
      </c>
      <c r="AE128" s="443">
        <v>703042</v>
      </c>
    </row>
    <row r="129" spans="1:31" x14ac:dyDescent="0.3">
      <c r="A129" s="443">
        <v>703043</v>
      </c>
      <c r="B129" s="443" t="s">
        <v>1647</v>
      </c>
      <c r="C129" s="443" t="s">
        <v>66</v>
      </c>
      <c r="H129" s="443"/>
      <c r="I129" s="443" t="s">
        <v>317</v>
      </c>
      <c r="J129" s="443"/>
      <c r="L129" s="443"/>
      <c r="R129" s="443">
        <v>2000</v>
      </c>
      <c r="V129" s="443" t="s">
        <v>4195</v>
      </c>
      <c r="W129" s="443" t="s">
        <v>4195</v>
      </c>
      <c r="X129" s="443" t="s">
        <v>4729</v>
      </c>
      <c r="Z129" s="443" t="s">
        <v>4731</v>
      </c>
      <c r="AE129" s="443">
        <v>703043</v>
      </c>
    </row>
    <row r="130" spans="1:31" x14ac:dyDescent="0.3">
      <c r="A130" s="443">
        <v>703111</v>
      </c>
      <c r="B130" s="443" t="s">
        <v>1651</v>
      </c>
      <c r="C130" s="443" t="s">
        <v>377</v>
      </c>
      <c r="H130" s="443"/>
      <c r="I130" s="443" t="s">
        <v>317</v>
      </c>
      <c r="J130" s="443"/>
      <c r="L130" s="443"/>
      <c r="R130" s="443">
        <v>2000</v>
      </c>
      <c r="T130" s="443" t="s">
        <v>4195</v>
      </c>
      <c r="U130" s="443" t="s">
        <v>4195</v>
      </c>
      <c r="V130" s="443" t="s">
        <v>4195</v>
      </c>
      <c r="W130" s="443" t="s">
        <v>4195</v>
      </c>
      <c r="X130" s="443" t="s">
        <v>4729</v>
      </c>
      <c r="Z130" s="443" t="s">
        <v>4731</v>
      </c>
      <c r="AE130" s="443">
        <v>703111</v>
      </c>
    </row>
    <row r="131" spans="1:31" x14ac:dyDescent="0.3">
      <c r="A131" s="443">
        <v>703140</v>
      </c>
      <c r="B131" s="443" t="s">
        <v>4311</v>
      </c>
      <c r="C131" s="443" t="s">
        <v>109</v>
      </c>
      <c r="H131" s="443"/>
      <c r="I131" s="443" t="s">
        <v>317</v>
      </c>
      <c r="J131" s="443"/>
      <c r="L131" s="443"/>
      <c r="R131" s="443">
        <v>2000</v>
      </c>
      <c r="X131" s="443" t="s">
        <v>4729</v>
      </c>
      <c r="Z131" s="443" t="s">
        <v>4731</v>
      </c>
      <c r="AE131" s="443">
        <v>703140</v>
      </c>
    </row>
    <row r="132" spans="1:31" x14ac:dyDescent="0.3">
      <c r="A132" s="443">
        <v>703145</v>
      </c>
      <c r="B132" s="443" t="s">
        <v>1652</v>
      </c>
      <c r="C132" s="443" t="s">
        <v>123</v>
      </c>
      <c r="H132" s="443"/>
      <c r="I132" s="443" t="s">
        <v>317</v>
      </c>
      <c r="J132" s="443"/>
      <c r="L132" s="443"/>
      <c r="R132" s="443">
        <v>2000</v>
      </c>
      <c r="T132" s="443" t="s">
        <v>4195</v>
      </c>
      <c r="U132" s="443" t="s">
        <v>4195</v>
      </c>
      <c r="V132" s="443" t="s">
        <v>4195</v>
      </c>
      <c r="W132" s="443" t="s">
        <v>4195</v>
      </c>
      <c r="X132" s="443" t="s">
        <v>4729</v>
      </c>
      <c r="Z132" s="443" t="s">
        <v>4731</v>
      </c>
      <c r="AE132" s="443">
        <v>703145</v>
      </c>
    </row>
    <row r="133" spans="1:31" x14ac:dyDescent="0.3">
      <c r="A133" s="443">
        <v>703180</v>
      </c>
      <c r="B133" s="443" t="s">
        <v>4312</v>
      </c>
      <c r="C133" s="443" t="s">
        <v>107</v>
      </c>
      <c r="H133" s="443"/>
      <c r="I133" s="443" t="s">
        <v>317</v>
      </c>
      <c r="J133" s="443"/>
      <c r="L133" s="443"/>
      <c r="R133" s="443">
        <v>2000</v>
      </c>
      <c r="X133" s="443" t="s">
        <v>4729</v>
      </c>
      <c r="Z133" s="443" t="s">
        <v>4731</v>
      </c>
      <c r="AE133" s="443">
        <v>703180</v>
      </c>
    </row>
    <row r="134" spans="1:31" x14ac:dyDescent="0.3">
      <c r="A134" s="443">
        <v>703199</v>
      </c>
      <c r="B134" s="443" t="s">
        <v>2638</v>
      </c>
      <c r="C134" s="443" t="s">
        <v>93</v>
      </c>
      <c r="D134" s="443" t="s">
        <v>3326</v>
      </c>
      <c r="E134" s="443" t="s">
        <v>222</v>
      </c>
      <c r="F134" s="444">
        <v>35305</v>
      </c>
      <c r="G134" s="443" t="s">
        <v>3327</v>
      </c>
      <c r="H134" s="443" t="s">
        <v>3222</v>
      </c>
      <c r="I134" s="443" t="s">
        <v>317</v>
      </c>
      <c r="J134" s="443" t="s">
        <v>264</v>
      </c>
      <c r="K134" s="443">
        <v>2014</v>
      </c>
      <c r="L134" s="443" t="s">
        <v>261</v>
      </c>
      <c r="R134" s="443">
        <v>2000</v>
      </c>
      <c r="X134" s="443" t="s">
        <v>4729</v>
      </c>
      <c r="Z134" s="443" t="s">
        <v>4731</v>
      </c>
      <c r="AA134" s="443" t="s">
        <v>4990</v>
      </c>
      <c r="AB134" s="443" t="s">
        <v>4991</v>
      </c>
      <c r="AC134" s="443" t="s">
        <v>4992</v>
      </c>
      <c r="AD134" s="443" t="s">
        <v>4993</v>
      </c>
      <c r="AE134" s="443">
        <v>703199</v>
      </c>
    </row>
    <row r="135" spans="1:31" x14ac:dyDescent="0.3">
      <c r="A135" s="443">
        <v>703205</v>
      </c>
      <c r="B135" s="443" t="s">
        <v>1111</v>
      </c>
      <c r="C135" s="443" t="s">
        <v>328</v>
      </c>
      <c r="H135" s="443"/>
      <c r="I135" s="443" t="s">
        <v>317</v>
      </c>
      <c r="J135" s="443"/>
      <c r="L135" s="443"/>
      <c r="R135" s="443">
        <v>2000</v>
      </c>
      <c r="S135" s="443" t="s">
        <v>4195</v>
      </c>
      <c r="U135" s="443" t="s">
        <v>4195</v>
      </c>
      <c r="V135" s="443" t="s">
        <v>4195</v>
      </c>
      <c r="W135" s="443" t="s">
        <v>4195</v>
      </c>
      <c r="X135" s="443" t="s">
        <v>4729</v>
      </c>
      <c r="Z135" s="443" t="s">
        <v>4731</v>
      </c>
      <c r="AE135" s="443">
        <v>703205</v>
      </c>
    </row>
    <row r="136" spans="1:31" x14ac:dyDescent="0.3">
      <c r="A136" s="443">
        <v>703221</v>
      </c>
      <c r="B136" s="443" t="s">
        <v>1112</v>
      </c>
      <c r="C136" s="443" t="s">
        <v>323</v>
      </c>
      <c r="H136" s="443"/>
      <c r="I136" s="443" t="s">
        <v>317</v>
      </c>
      <c r="J136" s="443"/>
      <c r="L136" s="443"/>
      <c r="R136" s="443">
        <v>2000</v>
      </c>
      <c r="S136" s="443" t="s">
        <v>4195</v>
      </c>
      <c r="T136" s="443" t="s">
        <v>4195</v>
      </c>
      <c r="V136" s="443" t="s">
        <v>4195</v>
      </c>
      <c r="W136" s="443" t="s">
        <v>4195</v>
      </c>
      <c r="X136" s="443" t="s">
        <v>4729</v>
      </c>
      <c r="Z136" s="443" t="s">
        <v>4731</v>
      </c>
      <c r="AE136" s="443">
        <v>703221</v>
      </c>
    </row>
    <row r="137" spans="1:31" x14ac:dyDescent="0.3">
      <c r="A137" s="443">
        <v>703282</v>
      </c>
      <c r="B137" s="443" t="s">
        <v>2501</v>
      </c>
      <c r="C137" s="443" t="s">
        <v>103</v>
      </c>
      <c r="D137" s="443" t="s">
        <v>3970</v>
      </c>
      <c r="H137" s="443"/>
      <c r="I137" s="443" t="s">
        <v>317</v>
      </c>
      <c r="J137" s="443"/>
      <c r="L137" s="443"/>
      <c r="R137" s="443">
        <v>2000</v>
      </c>
      <c r="S137" s="443" t="s">
        <v>4195</v>
      </c>
      <c r="W137" s="443" t="s">
        <v>4195</v>
      </c>
      <c r="X137" s="443" t="s">
        <v>4729</v>
      </c>
      <c r="Z137" s="443" t="s">
        <v>4731</v>
      </c>
      <c r="AE137" s="443">
        <v>703282</v>
      </c>
    </row>
    <row r="138" spans="1:31" x14ac:dyDescent="0.3">
      <c r="A138" s="443">
        <v>703286</v>
      </c>
      <c r="B138" s="443" t="s">
        <v>1653</v>
      </c>
      <c r="C138" s="443" t="s">
        <v>107</v>
      </c>
      <c r="H138" s="443"/>
      <c r="I138" s="443" t="s">
        <v>317</v>
      </c>
      <c r="J138" s="443"/>
      <c r="L138" s="443"/>
      <c r="R138" s="443">
        <v>2000</v>
      </c>
      <c r="T138" s="443" t="s">
        <v>4195</v>
      </c>
      <c r="U138" s="443" t="s">
        <v>4195</v>
      </c>
      <c r="V138" s="443" t="s">
        <v>4195</v>
      </c>
      <c r="W138" s="443" t="s">
        <v>4195</v>
      </c>
      <c r="X138" s="443" t="s">
        <v>4729</v>
      </c>
      <c r="Z138" s="443" t="s">
        <v>4731</v>
      </c>
      <c r="AE138" s="443">
        <v>703286</v>
      </c>
    </row>
    <row r="139" spans="1:31" x14ac:dyDescent="0.3">
      <c r="A139" s="443">
        <v>703288</v>
      </c>
      <c r="B139" s="443" t="s">
        <v>1113</v>
      </c>
      <c r="C139" s="443" t="s">
        <v>351</v>
      </c>
      <c r="H139" s="443"/>
      <c r="I139" s="443" t="s">
        <v>317</v>
      </c>
      <c r="J139" s="443"/>
      <c r="L139" s="443"/>
      <c r="R139" s="443">
        <v>2000</v>
      </c>
      <c r="S139" s="443" t="s">
        <v>4195</v>
      </c>
      <c r="T139" s="443" t="s">
        <v>4195</v>
      </c>
      <c r="V139" s="443" t="s">
        <v>4195</v>
      </c>
      <c r="W139" s="443" t="s">
        <v>4195</v>
      </c>
      <c r="X139" s="443" t="s">
        <v>4729</v>
      </c>
      <c r="Z139" s="443" t="s">
        <v>4731</v>
      </c>
      <c r="AE139" s="443">
        <v>703288</v>
      </c>
    </row>
    <row r="140" spans="1:31" x14ac:dyDescent="0.3">
      <c r="A140" s="443">
        <v>703310</v>
      </c>
      <c r="B140" s="443" t="s">
        <v>1114</v>
      </c>
      <c r="C140" s="443" t="s">
        <v>141</v>
      </c>
      <c r="H140" s="443"/>
      <c r="I140" s="443" t="s">
        <v>317</v>
      </c>
      <c r="J140" s="443"/>
      <c r="L140" s="443"/>
      <c r="R140" s="443">
        <v>2000</v>
      </c>
      <c r="S140" s="443" t="s">
        <v>4195</v>
      </c>
      <c r="T140" s="443" t="s">
        <v>4195</v>
      </c>
      <c r="V140" s="443" t="s">
        <v>4195</v>
      </c>
      <c r="W140" s="443" t="s">
        <v>4195</v>
      </c>
      <c r="X140" s="443" t="s">
        <v>4729</v>
      </c>
      <c r="Z140" s="443" t="s">
        <v>4731</v>
      </c>
      <c r="AE140" s="443">
        <v>703310</v>
      </c>
    </row>
    <row r="141" spans="1:31" x14ac:dyDescent="0.3">
      <c r="A141" s="443">
        <v>703339</v>
      </c>
      <c r="B141" s="443" t="s">
        <v>1654</v>
      </c>
      <c r="C141" s="443" t="s">
        <v>92</v>
      </c>
      <c r="H141" s="443"/>
      <c r="I141" s="443" t="s">
        <v>317</v>
      </c>
      <c r="J141" s="443"/>
      <c r="L141" s="443"/>
      <c r="R141" s="443">
        <v>2000</v>
      </c>
      <c r="T141" s="443" t="s">
        <v>4195</v>
      </c>
      <c r="V141" s="443" t="s">
        <v>4195</v>
      </c>
      <c r="W141" s="443" t="s">
        <v>4195</v>
      </c>
      <c r="X141" s="443" t="s">
        <v>4729</v>
      </c>
      <c r="Z141" s="443" t="s">
        <v>4731</v>
      </c>
      <c r="AE141" s="443">
        <v>703339</v>
      </c>
    </row>
    <row r="142" spans="1:31" x14ac:dyDescent="0.3">
      <c r="A142" s="443">
        <v>703347</v>
      </c>
      <c r="B142" s="443" t="s">
        <v>1115</v>
      </c>
      <c r="C142" s="443" t="s">
        <v>392</v>
      </c>
      <c r="H142" s="443"/>
      <c r="I142" s="443" t="s">
        <v>317</v>
      </c>
      <c r="J142" s="443"/>
      <c r="L142" s="443"/>
      <c r="R142" s="443">
        <v>2000</v>
      </c>
      <c r="S142" s="443" t="s">
        <v>4195</v>
      </c>
      <c r="T142" s="443" t="s">
        <v>4195</v>
      </c>
      <c r="V142" s="443" t="s">
        <v>4195</v>
      </c>
      <c r="W142" s="443" t="s">
        <v>4195</v>
      </c>
      <c r="X142" s="443" t="s">
        <v>4729</v>
      </c>
      <c r="Z142" s="443" t="s">
        <v>4731</v>
      </c>
      <c r="AE142" s="443">
        <v>703347</v>
      </c>
    </row>
    <row r="143" spans="1:31" x14ac:dyDescent="0.3">
      <c r="A143" s="443">
        <v>703357</v>
      </c>
      <c r="B143" s="443" t="s">
        <v>1116</v>
      </c>
      <c r="C143" s="443" t="s">
        <v>159</v>
      </c>
      <c r="H143" s="443"/>
      <c r="I143" s="443" t="s">
        <v>317</v>
      </c>
      <c r="J143" s="443"/>
      <c r="L143" s="443"/>
      <c r="R143" s="443">
        <v>2000</v>
      </c>
      <c r="S143" s="443" t="s">
        <v>4195</v>
      </c>
      <c r="U143" s="443" t="s">
        <v>4195</v>
      </c>
      <c r="V143" s="443" t="s">
        <v>4195</v>
      </c>
      <c r="W143" s="443" t="s">
        <v>4195</v>
      </c>
      <c r="X143" s="443" t="s">
        <v>4729</v>
      </c>
      <c r="Z143" s="443" t="s">
        <v>4731</v>
      </c>
      <c r="AE143" s="443">
        <v>703357</v>
      </c>
    </row>
    <row r="144" spans="1:31" x14ac:dyDescent="0.3">
      <c r="A144" s="443">
        <v>703367</v>
      </c>
      <c r="B144" s="443" t="s">
        <v>1059</v>
      </c>
      <c r="C144" s="443" t="s">
        <v>84</v>
      </c>
      <c r="H144" s="443"/>
      <c r="I144" s="443" t="s">
        <v>317</v>
      </c>
      <c r="J144" s="443"/>
      <c r="L144" s="443"/>
      <c r="R144" s="443">
        <v>2000</v>
      </c>
      <c r="S144" s="443" t="s">
        <v>4195</v>
      </c>
      <c r="V144" s="443" t="s">
        <v>4195</v>
      </c>
      <c r="W144" s="443" t="s">
        <v>4195</v>
      </c>
      <c r="X144" s="443" t="s">
        <v>4729</v>
      </c>
      <c r="Z144" s="443" t="s">
        <v>4731</v>
      </c>
      <c r="AE144" s="443">
        <v>703367</v>
      </c>
    </row>
    <row r="145" spans="1:31" x14ac:dyDescent="0.3">
      <c r="A145" s="443">
        <v>703417</v>
      </c>
      <c r="B145" s="443" t="s">
        <v>1655</v>
      </c>
      <c r="C145" s="443" t="s">
        <v>337</v>
      </c>
      <c r="H145" s="443"/>
      <c r="I145" s="443" t="s">
        <v>317</v>
      </c>
      <c r="J145" s="443"/>
      <c r="L145" s="443"/>
      <c r="R145" s="443">
        <v>2000</v>
      </c>
      <c r="T145" s="443" t="s">
        <v>4195</v>
      </c>
      <c r="U145" s="443" t="s">
        <v>4195</v>
      </c>
      <c r="V145" s="443" t="s">
        <v>4195</v>
      </c>
      <c r="W145" s="443" t="s">
        <v>4195</v>
      </c>
      <c r="X145" s="443" t="s">
        <v>4729</v>
      </c>
      <c r="Z145" s="443" t="s">
        <v>4731</v>
      </c>
      <c r="AE145" s="443">
        <v>703417</v>
      </c>
    </row>
    <row r="146" spans="1:31" x14ac:dyDescent="0.3">
      <c r="A146" s="443">
        <v>703456</v>
      </c>
      <c r="B146" s="443" t="s">
        <v>1357</v>
      </c>
      <c r="C146" s="443" t="s">
        <v>66</v>
      </c>
      <c r="H146" s="443"/>
      <c r="I146" s="443" t="s">
        <v>317</v>
      </c>
      <c r="J146" s="443"/>
      <c r="L146" s="443"/>
      <c r="R146" s="443">
        <v>2000</v>
      </c>
      <c r="U146" s="443" t="s">
        <v>4195</v>
      </c>
      <c r="V146" s="443" t="s">
        <v>4195</v>
      </c>
      <c r="W146" s="443" t="s">
        <v>4195</v>
      </c>
      <c r="X146" s="443" t="s">
        <v>4729</v>
      </c>
      <c r="Z146" s="443" t="s">
        <v>4731</v>
      </c>
      <c r="AE146" s="443">
        <v>703456</v>
      </c>
    </row>
    <row r="147" spans="1:31" x14ac:dyDescent="0.3">
      <c r="A147" s="443">
        <v>703458</v>
      </c>
      <c r="B147" s="443" t="s">
        <v>1117</v>
      </c>
      <c r="C147" s="443" t="s">
        <v>186</v>
      </c>
      <c r="H147" s="443"/>
      <c r="I147" s="443" t="s">
        <v>317</v>
      </c>
      <c r="J147" s="443"/>
      <c r="L147" s="443"/>
      <c r="R147" s="443">
        <v>2000</v>
      </c>
      <c r="S147" s="443" t="s">
        <v>4195</v>
      </c>
      <c r="T147" s="443" t="s">
        <v>4195</v>
      </c>
      <c r="V147" s="443" t="s">
        <v>4195</v>
      </c>
      <c r="W147" s="443" t="s">
        <v>4195</v>
      </c>
      <c r="X147" s="443" t="s">
        <v>4729</v>
      </c>
      <c r="Z147" s="443" t="s">
        <v>4731</v>
      </c>
      <c r="AE147" s="443">
        <v>703458</v>
      </c>
    </row>
    <row r="148" spans="1:31" x14ac:dyDescent="0.3">
      <c r="A148" s="443">
        <v>703510</v>
      </c>
      <c r="B148" s="443" t="s">
        <v>1060</v>
      </c>
      <c r="C148" s="443" t="s">
        <v>126</v>
      </c>
      <c r="H148" s="443"/>
      <c r="I148" s="443" t="s">
        <v>317</v>
      </c>
      <c r="J148" s="443"/>
      <c r="L148" s="443"/>
      <c r="R148" s="443">
        <v>2000</v>
      </c>
      <c r="S148" s="443" t="s">
        <v>4195</v>
      </c>
      <c r="T148" s="443" t="s">
        <v>4195</v>
      </c>
      <c r="V148" s="443" t="s">
        <v>4195</v>
      </c>
      <c r="W148" s="443" t="s">
        <v>4195</v>
      </c>
      <c r="X148" s="443" t="s">
        <v>4729</v>
      </c>
      <c r="Z148" s="443" t="s">
        <v>4731</v>
      </c>
      <c r="AE148" s="443">
        <v>703510</v>
      </c>
    </row>
    <row r="149" spans="1:31" x14ac:dyDescent="0.3">
      <c r="A149" s="443">
        <v>703526</v>
      </c>
      <c r="B149" s="443" t="s">
        <v>1656</v>
      </c>
      <c r="C149" s="443" t="s">
        <v>137</v>
      </c>
      <c r="H149" s="443"/>
      <c r="I149" s="443" t="s">
        <v>317</v>
      </c>
      <c r="J149" s="443"/>
      <c r="L149" s="443"/>
      <c r="R149" s="443">
        <v>2000</v>
      </c>
      <c r="T149" s="443" t="s">
        <v>4195</v>
      </c>
      <c r="U149" s="443" t="s">
        <v>4195</v>
      </c>
      <c r="V149" s="443" t="s">
        <v>4195</v>
      </c>
      <c r="W149" s="443" t="s">
        <v>4195</v>
      </c>
      <c r="X149" s="443" t="s">
        <v>4729</v>
      </c>
      <c r="Z149" s="443" t="s">
        <v>4731</v>
      </c>
      <c r="AE149" s="443">
        <v>703526</v>
      </c>
    </row>
    <row r="150" spans="1:31" x14ac:dyDescent="0.3">
      <c r="A150" s="443">
        <v>703527</v>
      </c>
      <c r="B150" s="443" t="s">
        <v>1118</v>
      </c>
      <c r="C150" s="443" t="s">
        <v>112</v>
      </c>
      <c r="H150" s="443"/>
      <c r="I150" s="443" t="s">
        <v>317</v>
      </c>
      <c r="J150" s="443"/>
      <c r="L150" s="443"/>
      <c r="R150" s="443">
        <v>2000</v>
      </c>
      <c r="S150" s="443" t="s">
        <v>4195</v>
      </c>
      <c r="T150" s="443" t="s">
        <v>4195</v>
      </c>
      <c r="V150" s="443" t="s">
        <v>4195</v>
      </c>
      <c r="W150" s="443" t="s">
        <v>4195</v>
      </c>
      <c r="X150" s="443" t="s">
        <v>4729</v>
      </c>
      <c r="Z150" s="443" t="s">
        <v>4731</v>
      </c>
      <c r="AE150" s="443">
        <v>703527</v>
      </c>
    </row>
    <row r="151" spans="1:31" x14ac:dyDescent="0.3">
      <c r="A151" s="443">
        <v>703533</v>
      </c>
      <c r="B151" s="443" t="s">
        <v>1119</v>
      </c>
      <c r="C151" s="443" t="s">
        <v>140</v>
      </c>
      <c r="H151" s="443"/>
      <c r="I151" s="443" t="s">
        <v>317</v>
      </c>
      <c r="J151" s="443"/>
      <c r="L151" s="443"/>
      <c r="R151" s="443">
        <v>2000</v>
      </c>
      <c r="S151" s="443" t="s">
        <v>4195</v>
      </c>
      <c r="T151" s="443" t="s">
        <v>4195</v>
      </c>
      <c r="V151" s="443" t="s">
        <v>4195</v>
      </c>
      <c r="W151" s="443" t="s">
        <v>4195</v>
      </c>
      <c r="X151" s="443" t="s">
        <v>4729</v>
      </c>
      <c r="Z151" s="443" t="s">
        <v>4731</v>
      </c>
      <c r="AE151" s="443">
        <v>703533</v>
      </c>
    </row>
    <row r="152" spans="1:31" x14ac:dyDescent="0.3">
      <c r="A152" s="443">
        <v>703543</v>
      </c>
      <c r="B152" s="443" t="s">
        <v>1657</v>
      </c>
      <c r="C152" s="443" t="s">
        <v>695</v>
      </c>
      <c r="H152" s="443"/>
      <c r="I152" s="443" t="s">
        <v>317</v>
      </c>
      <c r="J152" s="443"/>
      <c r="L152" s="443"/>
      <c r="R152" s="443">
        <v>2000</v>
      </c>
      <c r="T152" s="443" t="s">
        <v>4195</v>
      </c>
      <c r="U152" s="443" t="s">
        <v>4195</v>
      </c>
      <c r="V152" s="443" t="s">
        <v>4195</v>
      </c>
      <c r="W152" s="443" t="s">
        <v>4195</v>
      </c>
      <c r="X152" s="443" t="s">
        <v>4729</v>
      </c>
      <c r="Z152" s="443" t="s">
        <v>4731</v>
      </c>
      <c r="AE152" s="443">
        <v>703543</v>
      </c>
    </row>
    <row r="153" spans="1:31" x14ac:dyDescent="0.3">
      <c r="A153" s="443">
        <v>703556</v>
      </c>
      <c r="B153" s="443" t="s">
        <v>529</v>
      </c>
      <c r="C153" s="443" t="s">
        <v>123</v>
      </c>
      <c r="H153" s="443"/>
      <c r="I153" s="443" t="s">
        <v>317</v>
      </c>
      <c r="J153" s="443"/>
      <c r="L153" s="443"/>
      <c r="R153" s="443">
        <v>2000</v>
      </c>
      <c r="U153" s="443" t="s">
        <v>4195</v>
      </c>
      <c r="V153" s="443" t="s">
        <v>4195</v>
      </c>
      <c r="W153" s="443" t="s">
        <v>4195</v>
      </c>
      <c r="X153" s="443" t="s">
        <v>4729</v>
      </c>
      <c r="Z153" s="443" t="s">
        <v>4731</v>
      </c>
      <c r="AE153" s="443">
        <v>703556</v>
      </c>
    </row>
    <row r="154" spans="1:31" x14ac:dyDescent="0.3">
      <c r="A154" s="443">
        <v>703591</v>
      </c>
      <c r="B154" s="443" t="s">
        <v>2661</v>
      </c>
      <c r="C154" s="443" t="s">
        <v>149</v>
      </c>
      <c r="D154" s="443" t="s">
        <v>3973</v>
      </c>
      <c r="H154" s="443"/>
      <c r="I154" s="443" t="s">
        <v>317</v>
      </c>
      <c r="J154" s="443"/>
      <c r="L154" s="443"/>
      <c r="R154" s="443">
        <v>2000</v>
      </c>
      <c r="T154" s="443" t="s">
        <v>4195</v>
      </c>
      <c r="U154" s="443" t="s">
        <v>4195</v>
      </c>
      <c r="W154" s="443" t="s">
        <v>4195</v>
      </c>
      <c r="X154" s="443" t="s">
        <v>4729</v>
      </c>
      <c r="Z154" s="443" t="s">
        <v>4731</v>
      </c>
      <c r="AE154" s="443">
        <v>703591</v>
      </c>
    </row>
    <row r="155" spans="1:31" x14ac:dyDescent="0.3">
      <c r="A155" s="443">
        <v>703592</v>
      </c>
      <c r="B155" s="443" t="s">
        <v>1366</v>
      </c>
      <c r="C155" s="443" t="s">
        <v>199</v>
      </c>
      <c r="H155" s="443"/>
      <c r="I155" s="443" t="s">
        <v>317</v>
      </c>
      <c r="J155" s="443"/>
      <c r="L155" s="443"/>
      <c r="R155" s="443">
        <v>2000</v>
      </c>
      <c r="V155" s="443" t="s">
        <v>4195</v>
      </c>
      <c r="W155" s="443" t="s">
        <v>4195</v>
      </c>
      <c r="X155" s="443" t="s">
        <v>4729</v>
      </c>
      <c r="Z155" s="443" t="s">
        <v>4731</v>
      </c>
      <c r="AE155" s="443">
        <v>703592</v>
      </c>
    </row>
    <row r="156" spans="1:31" x14ac:dyDescent="0.3">
      <c r="A156" s="443">
        <v>703597</v>
      </c>
      <c r="B156" s="443" t="s">
        <v>2849</v>
      </c>
      <c r="C156" s="443" t="s">
        <v>2850</v>
      </c>
      <c r="D156" s="443" t="s">
        <v>3338</v>
      </c>
      <c r="E156" s="443" t="s">
        <v>222</v>
      </c>
      <c r="F156" s="444">
        <v>35301</v>
      </c>
      <c r="G156" s="443" t="s">
        <v>261</v>
      </c>
      <c r="H156" s="443" t="s">
        <v>3222</v>
      </c>
      <c r="I156" s="443" t="s">
        <v>317</v>
      </c>
      <c r="J156" s="443" t="s">
        <v>264</v>
      </c>
      <c r="K156" s="443">
        <v>2015</v>
      </c>
      <c r="L156" s="443" t="s">
        <v>261</v>
      </c>
      <c r="Z156" s="443" t="s">
        <v>4731</v>
      </c>
      <c r="AA156" s="443" t="s">
        <v>5064</v>
      </c>
      <c r="AB156" s="443" t="s">
        <v>5065</v>
      </c>
      <c r="AC156" s="443" t="s">
        <v>5066</v>
      </c>
      <c r="AD156" s="443" t="s">
        <v>4785</v>
      </c>
      <c r="AE156" s="443">
        <v>703597</v>
      </c>
    </row>
    <row r="157" spans="1:31" x14ac:dyDescent="0.3">
      <c r="A157" s="443">
        <v>703622</v>
      </c>
      <c r="B157" s="443" t="s">
        <v>1368</v>
      </c>
      <c r="C157" s="443" t="s">
        <v>115</v>
      </c>
      <c r="H157" s="443"/>
      <c r="I157" s="443" t="s">
        <v>317</v>
      </c>
      <c r="J157" s="443"/>
      <c r="L157" s="443"/>
      <c r="R157" s="443">
        <v>2000</v>
      </c>
      <c r="V157" s="443" t="s">
        <v>4195</v>
      </c>
      <c r="W157" s="443" t="s">
        <v>4195</v>
      </c>
      <c r="X157" s="443" t="s">
        <v>4729</v>
      </c>
      <c r="Z157" s="443" t="s">
        <v>4731</v>
      </c>
      <c r="AE157" s="443">
        <v>703622</v>
      </c>
    </row>
    <row r="158" spans="1:31" x14ac:dyDescent="0.3">
      <c r="A158" s="443">
        <v>703635</v>
      </c>
      <c r="B158" s="443" t="s">
        <v>1369</v>
      </c>
      <c r="C158" s="443" t="s">
        <v>64</v>
      </c>
      <c r="H158" s="443"/>
      <c r="I158" s="443" t="s">
        <v>317</v>
      </c>
      <c r="J158" s="443"/>
      <c r="L158" s="443"/>
      <c r="R158" s="443">
        <v>2000</v>
      </c>
      <c r="U158" s="443" t="s">
        <v>4195</v>
      </c>
      <c r="V158" s="443" t="s">
        <v>4195</v>
      </c>
      <c r="W158" s="443" t="s">
        <v>4195</v>
      </c>
      <c r="X158" s="443" t="s">
        <v>4729</v>
      </c>
      <c r="Z158" s="443" t="s">
        <v>4731</v>
      </c>
      <c r="AE158" s="443">
        <v>703635</v>
      </c>
    </row>
    <row r="159" spans="1:31" x14ac:dyDescent="0.3">
      <c r="A159" s="443">
        <v>703646</v>
      </c>
      <c r="B159" s="443" t="s">
        <v>1370</v>
      </c>
      <c r="C159" s="443" t="s">
        <v>99</v>
      </c>
      <c r="H159" s="443"/>
      <c r="I159" s="443" t="s">
        <v>317</v>
      </c>
      <c r="J159" s="443"/>
      <c r="L159" s="443"/>
      <c r="R159" s="443">
        <v>2000</v>
      </c>
      <c r="V159" s="443" t="s">
        <v>4195</v>
      </c>
      <c r="W159" s="443" t="s">
        <v>4195</v>
      </c>
      <c r="X159" s="443" t="s">
        <v>4729</v>
      </c>
      <c r="Z159" s="443" t="s">
        <v>4731</v>
      </c>
      <c r="AE159" s="443">
        <v>703646</v>
      </c>
    </row>
    <row r="160" spans="1:31" x14ac:dyDescent="0.3">
      <c r="A160" s="443">
        <v>703682</v>
      </c>
      <c r="B160" s="443" t="s">
        <v>959</v>
      </c>
      <c r="C160" s="443" t="s">
        <v>536</v>
      </c>
      <c r="D160" s="443" t="s">
        <v>3367</v>
      </c>
      <c r="E160" s="443" t="s">
        <v>221</v>
      </c>
      <c r="F160" s="444">
        <v>34573</v>
      </c>
      <c r="G160" s="443" t="s">
        <v>3368</v>
      </c>
      <c r="H160" s="443" t="s">
        <v>3222</v>
      </c>
      <c r="I160" s="443" t="s">
        <v>317</v>
      </c>
      <c r="J160" s="443" t="s">
        <v>264</v>
      </c>
      <c r="K160" s="443">
        <v>2013</v>
      </c>
      <c r="L160" s="443" t="s">
        <v>263</v>
      </c>
      <c r="R160" s="443">
        <v>2000</v>
      </c>
      <c r="X160" s="443" t="s">
        <v>4729</v>
      </c>
      <c r="Z160" s="443" t="s">
        <v>4731</v>
      </c>
      <c r="AE160" s="443">
        <v>703682</v>
      </c>
    </row>
    <row r="161" spans="1:31" x14ac:dyDescent="0.3">
      <c r="A161" s="443">
        <v>703695</v>
      </c>
      <c r="B161" s="443" t="s">
        <v>2668</v>
      </c>
      <c r="C161" s="443" t="s">
        <v>90</v>
      </c>
      <c r="D161" s="443" t="s">
        <v>3331</v>
      </c>
      <c r="H161" s="443"/>
      <c r="I161" s="443" t="s">
        <v>317</v>
      </c>
      <c r="J161" s="443"/>
      <c r="L161" s="443"/>
      <c r="R161" s="443">
        <v>2000</v>
      </c>
      <c r="W161" s="443" t="s">
        <v>4195</v>
      </c>
      <c r="X161" s="443" t="s">
        <v>4729</v>
      </c>
      <c r="Z161" s="443" t="s">
        <v>4731</v>
      </c>
      <c r="AE161" s="443">
        <v>703695</v>
      </c>
    </row>
    <row r="162" spans="1:31" x14ac:dyDescent="0.3">
      <c r="A162" s="443">
        <v>703698</v>
      </c>
      <c r="B162" s="443" t="s">
        <v>1371</v>
      </c>
      <c r="C162" s="443" t="s">
        <v>67</v>
      </c>
      <c r="H162" s="443"/>
      <c r="I162" s="443" t="s">
        <v>317</v>
      </c>
      <c r="J162" s="443"/>
      <c r="L162" s="443"/>
      <c r="R162" s="443">
        <v>2000</v>
      </c>
      <c r="U162" s="443" t="s">
        <v>4195</v>
      </c>
      <c r="V162" s="443" t="s">
        <v>4195</v>
      </c>
      <c r="W162" s="443" t="s">
        <v>4195</v>
      </c>
      <c r="X162" s="443" t="s">
        <v>4729</v>
      </c>
      <c r="Z162" s="443" t="s">
        <v>4731</v>
      </c>
      <c r="AE162" s="443">
        <v>703698</v>
      </c>
    </row>
    <row r="163" spans="1:31" x14ac:dyDescent="0.3">
      <c r="A163" s="443">
        <v>703760</v>
      </c>
      <c r="B163" s="443" t="s">
        <v>1376</v>
      </c>
      <c r="C163" s="443" t="s">
        <v>66</v>
      </c>
      <c r="H163" s="443"/>
      <c r="I163" s="443" t="s">
        <v>317</v>
      </c>
      <c r="J163" s="443"/>
      <c r="L163" s="443"/>
      <c r="R163" s="443">
        <v>2000</v>
      </c>
      <c r="T163" s="443" t="s">
        <v>4195</v>
      </c>
      <c r="U163" s="443" t="s">
        <v>4195</v>
      </c>
      <c r="V163" s="443" t="s">
        <v>4195</v>
      </c>
      <c r="W163" s="443" t="s">
        <v>4195</v>
      </c>
      <c r="X163" s="443" t="s">
        <v>4729</v>
      </c>
      <c r="Z163" s="443" t="s">
        <v>4731</v>
      </c>
      <c r="AE163" s="443">
        <v>703760</v>
      </c>
    </row>
    <row r="164" spans="1:31" x14ac:dyDescent="0.3">
      <c r="A164" s="443">
        <v>703774</v>
      </c>
      <c r="B164" s="443" t="s">
        <v>1660</v>
      </c>
      <c r="C164" s="443" t="s">
        <v>1661</v>
      </c>
      <c r="H164" s="443"/>
      <c r="I164" s="443" t="s">
        <v>317</v>
      </c>
      <c r="J164" s="443"/>
      <c r="L164" s="443"/>
      <c r="R164" s="443">
        <v>2000</v>
      </c>
      <c r="U164" s="443" t="s">
        <v>4195</v>
      </c>
      <c r="V164" s="443" t="s">
        <v>4195</v>
      </c>
      <c r="W164" s="443" t="s">
        <v>4195</v>
      </c>
      <c r="X164" s="443" t="s">
        <v>4729</v>
      </c>
      <c r="Z164" s="443" t="s">
        <v>4731</v>
      </c>
      <c r="AE164" s="443">
        <v>703774</v>
      </c>
    </row>
    <row r="165" spans="1:31" x14ac:dyDescent="0.3">
      <c r="A165" s="443">
        <v>703787</v>
      </c>
      <c r="B165" s="443" t="s">
        <v>1377</v>
      </c>
      <c r="C165" s="443" t="s">
        <v>90</v>
      </c>
      <c r="H165" s="443"/>
      <c r="I165" s="443" t="s">
        <v>317</v>
      </c>
      <c r="J165" s="443"/>
      <c r="L165" s="443"/>
      <c r="R165" s="443">
        <v>2000</v>
      </c>
      <c r="U165" s="443" t="s">
        <v>4195</v>
      </c>
      <c r="V165" s="443" t="s">
        <v>4195</v>
      </c>
      <c r="W165" s="443" t="s">
        <v>4195</v>
      </c>
      <c r="X165" s="443" t="s">
        <v>4729</v>
      </c>
      <c r="Z165" s="443" t="s">
        <v>4731</v>
      </c>
      <c r="AE165" s="443">
        <v>703787</v>
      </c>
    </row>
    <row r="166" spans="1:31" x14ac:dyDescent="0.3">
      <c r="A166" s="443">
        <v>703819</v>
      </c>
      <c r="B166" s="443" t="s">
        <v>1062</v>
      </c>
      <c r="C166" s="443" t="s">
        <v>1063</v>
      </c>
      <c r="H166" s="443"/>
      <c r="I166" s="443" t="s">
        <v>317</v>
      </c>
      <c r="J166" s="443"/>
      <c r="L166" s="443"/>
      <c r="R166" s="443">
        <v>2000</v>
      </c>
      <c r="S166" s="443" t="s">
        <v>4195</v>
      </c>
      <c r="T166" s="443" t="s">
        <v>4195</v>
      </c>
      <c r="V166" s="443" t="s">
        <v>4195</v>
      </c>
      <c r="W166" s="443" t="s">
        <v>4195</v>
      </c>
      <c r="X166" s="443" t="s">
        <v>4729</v>
      </c>
      <c r="Z166" s="443" t="s">
        <v>4731</v>
      </c>
      <c r="AE166" s="443">
        <v>703819</v>
      </c>
    </row>
    <row r="167" spans="1:31" x14ac:dyDescent="0.3">
      <c r="A167" s="443">
        <v>703824</v>
      </c>
      <c r="B167" s="443" t="s">
        <v>1378</v>
      </c>
      <c r="C167" s="443" t="s">
        <v>470</v>
      </c>
      <c r="H167" s="443"/>
      <c r="I167" s="443" t="s">
        <v>317</v>
      </c>
      <c r="J167" s="443"/>
      <c r="L167" s="443"/>
      <c r="R167" s="443">
        <v>2000</v>
      </c>
      <c r="T167" s="443" t="s">
        <v>4195</v>
      </c>
      <c r="V167" s="443" t="s">
        <v>4195</v>
      </c>
      <c r="W167" s="443" t="s">
        <v>4195</v>
      </c>
      <c r="X167" s="443" t="s">
        <v>4729</v>
      </c>
      <c r="Z167" s="443" t="s">
        <v>4731</v>
      </c>
      <c r="AE167" s="443">
        <v>703824</v>
      </c>
    </row>
    <row r="168" spans="1:31" x14ac:dyDescent="0.3">
      <c r="A168" s="443">
        <v>703841</v>
      </c>
      <c r="B168" s="443" t="s">
        <v>1662</v>
      </c>
      <c r="C168" s="443" t="s">
        <v>76</v>
      </c>
      <c r="H168" s="443"/>
      <c r="I168" s="443" t="s">
        <v>317</v>
      </c>
      <c r="J168" s="443"/>
      <c r="L168" s="443"/>
      <c r="R168" s="443">
        <v>2000</v>
      </c>
      <c r="T168" s="443" t="s">
        <v>4195</v>
      </c>
      <c r="U168" s="443" t="s">
        <v>4195</v>
      </c>
      <c r="V168" s="443" t="s">
        <v>4195</v>
      </c>
      <c r="W168" s="443" t="s">
        <v>4195</v>
      </c>
      <c r="X168" s="443" t="s">
        <v>4729</v>
      </c>
      <c r="Z168" s="443" t="s">
        <v>4731</v>
      </c>
      <c r="AE168" s="443">
        <v>703841</v>
      </c>
    </row>
    <row r="169" spans="1:31" x14ac:dyDescent="0.3">
      <c r="A169" s="443">
        <v>703846</v>
      </c>
      <c r="B169" s="443" t="s">
        <v>1379</v>
      </c>
      <c r="C169" s="443" t="s">
        <v>125</v>
      </c>
      <c r="H169" s="443"/>
      <c r="I169" s="443" t="s">
        <v>317</v>
      </c>
      <c r="J169" s="443"/>
      <c r="L169" s="443"/>
      <c r="R169" s="443">
        <v>2000</v>
      </c>
      <c r="U169" s="443" t="s">
        <v>4195</v>
      </c>
      <c r="V169" s="443" t="s">
        <v>4195</v>
      </c>
      <c r="W169" s="443" t="s">
        <v>4195</v>
      </c>
      <c r="X169" s="443" t="s">
        <v>4729</v>
      </c>
      <c r="Z169" s="443" t="s">
        <v>4731</v>
      </c>
      <c r="AE169" s="443">
        <v>703846</v>
      </c>
    </row>
    <row r="170" spans="1:31" x14ac:dyDescent="0.3">
      <c r="A170" s="443">
        <v>703848</v>
      </c>
      <c r="B170" s="443" t="s">
        <v>2675</v>
      </c>
      <c r="C170" s="443" t="s">
        <v>142</v>
      </c>
      <c r="D170" s="443" t="s">
        <v>3377</v>
      </c>
      <c r="E170" s="443" t="s">
        <v>222</v>
      </c>
      <c r="F170" s="444">
        <v>34117</v>
      </c>
      <c r="G170" s="443" t="s">
        <v>261</v>
      </c>
      <c r="H170" s="443" t="s">
        <v>3222</v>
      </c>
      <c r="I170" s="443" t="s">
        <v>317</v>
      </c>
      <c r="J170" s="443" t="s">
        <v>264</v>
      </c>
      <c r="K170" s="443">
        <v>2011</v>
      </c>
      <c r="L170" s="443" t="s">
        <v>263</v>
      </c>
      <c r="R170" s="443">
        <v>2000</v>
      </c>
      <c r="X170" s="443" t="s">
        <v>4729</v>
      </c>
      <c r="Z170" s="443" t="s">
        <v>4731</v>
      </c>
      <c r="AA170" s="443" t="s">
        <v>4982</v>
      </c>
      <c r="AB170" s="443" t="s">
        <v>4983</v>
      </c>
      <c r="AC170" s="443" t="s">
        <v>4984</v>
      </c>
      <c r="AD170" s="443" t="s">
        <v>4985</v>
      </c>
      <c r="AE170" s="443">
        <v>703848</v>
      </c>
    </row>
    <row r="171" spans="1:31" x14ac:dyDescent="0.3">
      <c r="A171" s="443">
        <v>703860</v>
      </c>
      <c r="B171" s="443" t="s">
        <v>1124</v>
      </c>
      <c r="C171" s="443" t="s">
        <v>495</v>
      </c>
      <c r="H171" s="443"/>
      <c r="I171" s="443" t="s">
        <v>317</v>
      </c>
      <c r="J171" s="443"/>
      <c r="L171" s="443"/>
      <c r="R171" s="443">
        <v>2000</v>
      </c>
      <c r="S171" s="443" t="s">
        <v>4195</v>
      </c>
      <c r="T171" s="443" t="s">
        <v>4195</v>
      </c>
      <c r="V171" s="443" t="s">
        <v>4195</v>
      </c>
      <c r="W171" s="443" t="s">
        <v>4195</v>
      </c>
      <c r="X171" s="443" t="s">
        <v>4729</v>
      </c>
      <c r="Z171" s="443" t="s">
        <v>4731</v>
      </c>
      <c r="AE171" s="443">
        <v>703860</v>
      </c>
    </row>
    <row r="172" spans="1:31" x14ac:dyDescent="0.3">
      <c r="A172" s="443">
        <v>703872</v>
      </c>
      <c r="B172" s="443" t="s">
        <v>1125</v>
      </c>
      <c r="C172" s="443" t="s">
        <v>387</v>
      </c>
      <c r="H172" s="443"/>
      <c r="I172" s="443" t="s">
        <v>317</v>
      </c>
      <c r="J172" s="443"/>
      <c r="L172" s="443"/>
      <c r="R172" s="443">
        <v>2000</v>
      </c>
      <c r="S172" s="443" t="s">
        <v>4195</v>
      </c>
      <c r="T172" s="443" t="s">
        <v>4195</v>
      </c>
      <c r="V172" s="443" t="s">
        <v>4195</v>
      </c>
      <c r="W172" s="443" t="s">
        <v>4195</v>
      </c>
      <c r="X172" s="443" t="s">
        <v>4729</v>
      </c>
      <c r="Z172" s="443" t="s">
        <v>4731</v>
      </c>
      <c r="AE172" s="443">
        <v>703872</v>
      </c>
    </row>
    <row r="173" spans="1:31" x14ac:dyDescent="0.3">
      <c r="A173" s="443">
        <v>703876</v>
      </c>
      <c r="B173" s="443" t="s">
        <v>1126</v>
      </c>
      <c r="C173" s="443" t="s">
        <v>623</v>
      </c>
      <c r="D173" s="443" t="s">
        <v>4826</v>
      </c>
      <c r="E173" s="443" t="s">
        <v>222</v>
      </c>
      <c r="F173" s="444">
        <v>31552</v>
      </c>
      <c r="G173" s="443" t="s">
        <v>4821</v>
      </c>
      <c r="H173" s="443" t="s">
        <v>3222</v>
      </c>
      <c r="I173" s="443" t="s">
        <v>317</v>
      </c>
      <c r="J173" s="443" t="s">
        <v>264</v>
      </c>
      <c r="K173" s="443">
        <v>2005</v>
      </c>
      <c r="L173" s="443" t="s">
        <v>278</v>
      </c>
      <c r="Z173" s="443" t="s">
        <v>4731</v>
      </c>
      <c r="AA173" s="443" t="s">
        <v>5006</v>
      </c>
      <c r="AB173" s="443" t="s">
        <v>5007</v>
      </c>
      <c r="AC173" s="443" t="s">
        <v>5008</v>
      </c>
      <c r="AD173" s="443" t="s">
        <v>5009</v>
      </c>
      <c r="AE173" s="443">
        <v>703876</v>
      </c>
    </row>
    <row r="174" spans="1:31" x14ac:dyDescent="0.3">
      <c r="A174" s="443">
        <v>703900</v>
      </c>
      <c r="B174" s="443" t="s">
        <v>1127</v>
      </c>
      <c r="C174" s="443" t="s">
        <v>147</v>
      </c>
      <c r="H174" s="443"/>
      <c r="I174" s="443" t="s">
        <v>317</v>
      </c>
      <c r="J174" s="443"/>
      <c r="L174" s="443"/>
      <c r="R174" s="443">
        <v>2000</v>
      </c>
      <c r="S174" s="443" t="s">
        <v>4195</v>
      </c>
      <c r="T174" s="443" t="s">
        <v>4195</v>
      </c>
      <c r="V174" s="443" t="s">
        <v>4195</v>
      </c>
      <c r="W174" s="443" t="s">
        <v>4195</v>
      </c>
      <c r="X174" s="443" t="s">
        <v>4729</v>
      </c>
      <c r="Z174" s="443" t="s">
        <v>4731</v>
      </c>
      <c r="AE174" s="443">
        <v>703900</v>
      </c>
    </row>
    <row r="175" spans="1:31" x14ac:dyDescent="0.3">
      <c r="A175" s="443">
        <v>703902</v>
      </c>
      <c r="B175" s="443" t="s">
        <v>1380</v>
      </c>
      <c r="C175" s="443" t="s">
        <v>64</v>
      </c>
      <c r="H175" s="443"/>
      <c r="I175" s="443" t="s">
        <v>317</v>
      </c>
      <c r="J175" s="443"/>
      <c r="L175" s="443"/>
      <c r="R175" s="443">
        <v>2000</v>
      </c>
      <c r="T175" s="443" t="s">
        <v>4195</v>
      </c>
      <c r="U175" s="443" t="s">
        <v>4195</v>
      </c>
      <c r="V175" s="443" t="s">
        <v>4195</v>
      </c>
      <c r="W175" s="443" t="s">
        <v>4195</v>
      </c>
      <c r="X175" s="443" t="s">
        <v>4729</v>
      </c>
      <c r="Z175" s="443" t="s">
        <v>4731</v>
      </c>
      <c r="AE175" s="443">
        <v>703902</v>
      </c>
    </row>
    <row r="176" spans="1:31" x14ac:dyDescent="0.3">
      <c r="A176" s="443">
        <v>703904</v>
      </c>
      <c r="B176" s="443" t="s">
        <v>1663</v>
      </c>
      <c r="C176" s="443" t="s">
        <v>67</v>
      </c>
      <c r="H176" s="443"/>
      <c r="I176" s="443" t="s">
        <v>317</v>
      </c>
      <c r="J176" s="443"/>
      <c r="L176" s="443"/>
      <c r="R176" s="443">
        <v>2000</v>
      </c>
      <c r="T176" s="443" t="s">
        <v>4195</v>
      </c>
      <c r="U176" s="443" t="s">
        <v>4195</v>
      </c>
      <c r="V176" s="443" t="s">
        <v>4195</v>
      </c>
      <c r="W176" s="443" t="s">
        <v>4195</v>
      </c>
      <c r="X176" s="443" t="s">
        <v>4729</v>
      </c>
      <c r="Z176" s="443" t="s">
        <v>4731</v>
      </c>
      <c r="AE176" s="443">
        <v>703904</v>
      </c>
    </row>
    <row r="177" spans="1:31" x14ac:dyDescent="0.3">
      <c r="A177" s="443">
        <v>703917</v>
      </c>
      <c r="B177" s="443" t="s">
        <v>1381</v>
      </c>
      <c r="C177" s="443" t="s">
        <v>67</v>
      </c>
      <c r="H177" s="443"/>
      <c r="I177" s="443" t="s">
        <v>317</v>
      </c>
      <c r="J177" s="443"/>
      <c r="L177" s="443"/>
      <c r="R177" s="443">
        <v>2000</v>
      </c>
      <c r="T177" s="443" t="s">
        <v>4195</v>
      </c>
      <c r="U177" s="443" t="s">
        <v>4195</v>
      </c>
      <c r="V177" s="443" t="s">
        <v>4195</v>
      </c>
      <c r="W177" s="443" t="s">
        <v>4195</v>
      </c>
      <c r="X177" s="443" t="s">
        <v>4729</v>
      </c>
      <c r="Z177" s="443" t="s">
        <v>4731</v>
      </c>
      <c r="AE177" s="443">
        <v>703917</v>
      </c>
    </row>
    <row r="178" spans="1:31" x14ac:dyDescent="0.3">
      <c r="A178" s="443">
        <v>703927</v>
      </c>
      <c r="B178" s="443" t="s">
        <v>1382</v>
      </c>
      <c r="C178" s="443" t="s">
        <v>146</v>
      </c>
      <c r="H178" s="443"/>
      <c r="I178" s="443" t="s">
        <v>317</v>
      </c>
      <c r="J178" s="443"/>
      <c r="L178" s="443"/>
      <c r="R178" s="443">
        <v>2000</v>
      </c>
      <c r="V178" s="443" t="s">
        <v>4195</v>
      </c>
      <c r="W178" s="443" t="s">
        <v>4195</v>
      </c>
      <c r="X178" s="443" t="s">
        <v>4729</v>
      </c>
      <c r="Z178" s="443" t="s">
        <v>4731</v>
      </c>
      <c r="AE178" s="443">
        <v>703927</v>
      </c>
    </row>
    <row r="179" spans="1:31" x14ac:dyDescent="0.3">
      <c r="A179" s="443">
        <v>703960</v>
      </c>
      <c r="B179" s="443" t="s">
        <v>1128</v>
      </c>
      <c r="C179" s="443" t="s">
        <v>68</v>
      </c>
      <c r="H179" s="443"/>
      <c r="I179" s="443" t="s">
        <v>317</v>
      </c>
      <c r="J179" s="443"/>
      <c r="L179" s="443"/>
      <c r="R179" s="443">
        <v>2000</v>
      </c>
      <c r="S179" s="443" t="s">
        <v>4195</v>
      </c>
      <c r="T179" s="443" t="s">
        <v>4195</v>
      </c>
      <c r="V179" s="443" t="s">
        <v>4195</v>
      </c>
      <c r="W179" s="443" t="s">
        <v>4195</v>
      </c>
      <c r="X179" s="443" t="s">
        <v>4729</v>
      </c>
      <c r="Z179" s="443" t="s">
        <v>4731</v>
      </c>
      <c r="AE179" s="443">
        <v>703960</v>
      </c>
    </row>
    <row r="180" spans="1:31" x14ac:dyDescent="0.3">
      <c r="A180" s="443">
        <v>703963</v>
      </c>
      <c r="B180" s="443" t="s">
        <v>1129</v>
      </c>
      <c r="C180" s="443" t="s">
        <v>103</v>
      </c>
      <c r="H180" s="443"/>
      <c r="I180" s="443" t="s">
        <v>317</v>
      </c>
      <c r="J180" s="443"/>
      <c r="L180" s="443"/>
      <c r="R180" s="443">
        <v>2000</v>
      </c>
      <c r="S180" s="443" t="s">
        <v>4195</v>
      </c>
      <c r="T180" s="443" t="s">
        <v>4195</v>
      </c>
      <c r="V180" s="443" t="s">
        <v>4195</v>
      </c>
      <c r="W180" s="443" t="s">
        <v>4195</v>
      </c>
      <c r="X180" s="443" t="s">
        <v>4729</v>
      </c>
      <c r="Z180" s="443" t="s">
        <v>4731</v>
      </c>
      <c r="AE180" s="443">
        <v>703963</v>
      </c>
    </row>
    <row r="181" spans="1:31" x14ac:dyDescent="0.3">
      <c r="A181" s="443">
        <v>703964</v>
      </c>
      <c r="B181" s="443" t="s">
        <v>815</v>
      </c>
      <c r="C181" s="443" t="s">
        <v>161</v>
      </c>
      <c r="D181" s="443" t="s">
        <v>3977</v>
      </c>
      <c r="H181" s="443"/>
      <c r="I181" s="443" t="s">
        <v>317</v>
      </c>
      <c r="J181" s="443"/>
      <c r="L181" s="443"/>
      <c r="R181" s="443">
        <v>2000</v>
      </c>
      <c r="S181" s="443" t="s">
        <v>4195</v>
      </c>
      <c r="T181" s="443" t="s">
        <v>4195</v>
      </c>
      <c r="W181" s="443" t="s">
        <v>4195</v>
      </c>
      <c r="X181" s="443" t="s">
        <v>4729</v>
      </c>
      <c r="Z181" s="443" t="s">
        <v>4731</v>
      </c>
      <c r="AE181" s="443">
        <v>703964</v>
      </c>
    </row>
    <row r="182" spans="1:31" x14ac:dyDescent="0.3">
      <c r="A182" s="443">
        <v>704001</v>
      </c>
      <c r="B182" s="443" t="s">
        <v>1665</v>
      </c>
      <c r="C182" s="443" t="s">
        <v>103</v>
      </c>
      <c r="H182" s="443"/>
      <c r="I182" s="443" t="s">
        <v>317</v>
      </c>
      <c r="J182" s="443"/>
      <c r="L182" s="443"/>
      <c r="R182" s="443">
        <v>2000</v>
      </c>
      <c r="V182" s="443" t="s">
        <v>4195</v>
      </c>
      <c r="W182" s="443" t="s">
        <v>4195</v>
      </c>
      <c r="X182" s="443" t="s">
        <v>4729</v>
      </c>
      <c r="Z182" s="443" t="s">
        <v>4731</v>
      </c>
      <c r="AE182" s="443">
        <v>704001</v>
      </c>
    </row>
    <row r="183" spans="1:31" x14ac:dyDescent="0.3">
      <c r="A183" s="443">
        <v>704006</v>
      </c>
      <c r="B183" s="443" t="s">
        <v>1384</v>
      </c>
      <c r="C183" s="443" t="s">
        <v>565</v>
      </c>
      <c r="H183" s="443"/>
      <c r="I183" s="443" t="s">
        <v>317</v>
      </c>
      <c r="J183" s="443"/>
      <c r="L183" s="443"/>
      <c r="R183" s="443">
        <v>2000</v>
      </c>
      <c r="T183" s="443" t="s">
        <v>4195</v>
      </c>
      <c r="U183" s="443" t="s">
        <v>4195</v>
      </c>
      <c r="V183" s="443" t="s">
        <v>4195</v>
      </c>
      <c r="W183" s="443" t="s">
        <v>4195</v>
      </c>
      <c r="X183" s="443" t="s">
        <v>4729</v>
      </c>
      <c r="Z183" s="443" t="s">
        <v>4731</v>
      </c>
      <c r="AE183" s="443">
        <v>704006</v>
      </c>
    </row>
    <row r="184" spans="1:31" x14ac:dyDescent="0.3">
      <c r="A184" s="443">
        <v>704008</v>
      </c>
      <c r="B184" s="443" t="s">
        <v>2854</v>
      </c>
      <c r="C184" s="443" t="s">
        <v>112</v>
      </c>
      <c r="D184" s="443" t="s">
        <v>3268</v>
      </c>
      <c r="H184" s="443"/>
      <c r="I184" s="443" t="s">
        <v>317</v>
      </c>
      <c r="J184" s="443"/>
      <c r="L184" s="443"/>
      <c r="R184" s="443">
        <v>2000</v>
      </c>
      <c r="U184" s="443" t="s">
        <v>4195</v>
      </c>
      <c r="W184" s="443" t="s">
        <v>4195</v>
      </c>
      <c r="X184" s="443" t="s">
        <v>4729</v>
      </c>
      <c r="Z184" s="443" t="s">
        <v>4731</v>
      </c>
      <c r="AE184" s="443">
        <v>704008</v>
      </c>
    </row>
    <row r="185" spans="1:31" x14ac:dyDescent="0.3">
      <c r="A185" s="443">
        <v>704011</v>
      </c>
      <c r="B185" s="443" t="s">
        <v>1385</v>
      </c>
      <c r="C185" s="443" t="s">
        <v>370</v>
      </c>
      <c r="H185" s="443"/>
      <c r="I185" s="443" t="s">
        <v>317</v>
      </c>
      <c r="J185" s="443"/>
      <c r="L185" s="443"/>
      <c r="R185" s="443">
        <v>2000</v>
      </c>
      <c r="V185" s="443" t="s">
        <v>4195</v>
      </c>
      <c r="W185" s="443" t="s">
        <v>4195</v>
      </c>
      <c r="X185" s="443" t="s">
        <v>4729</v>
      </c>
      <c r="Z185" s="443" t="s">
        <v>4731</v>
      </c>
      <c r="AE185" s="443">
        <v>704011</v>
      </c>
    </row>
    <row r="186" spans="1:31" x14ac:dyDescent="0.3">
      <c r="A186" s="443">
        <v>704012</v>
      </c>
      <c r="B186" s="443" t="s">
        <v>1386</v>
      </c>
      <c r="C186" s="443" t="s">
        <v>66</v>
      </c>
      <c r="H186" s="443"/>
      <c r="I186" s="443" t="s">
        <v>317</v>
      </c>
      <c r="J186" s="443"/>
      <c r="L186" s="443"/>
      <c r="R186" s="443">
        <v>2000</v>
      </c>
      <c r="U186" s="443" t="s">
        <v>4195</v>
      </c>
      <c r="V186" s="443" t="s">
        <v>4195</v>
      </c>
      <c r="W186" s="443" t="s">
        <v>4195</v>
      </c>
      <c r="X186" s="443" t="s">
        <v>4729</v>
      </c>
      <c r="Z186" s="443" t="s">
        <v>4731</v>
      </c>
      <c r="AE186" s="443">
        <v>704012</v>
      </c>
    </row>
    <row r="187" spans="1:31" x14ac:dyDescent="0.3">
      <c r="A187" s="443">
        <v>704018</v>
      </c>
      <c r="B187" s="443" t="s">
        <v>1387</v>
      </c>
      <c r="C187" s="443" t="s">
        <v>653</v>
      </c>
      <c r="H187" s="443"/>
      <c r="I187" s="443" t="s">
        <v>317</v>
      </c>
      <c r="J187" s="443"/>
      <c r="L187" s="443"/>
      <c r="R187" s="443">
        <v>2000</v>
      </c>
      <c r="U187" s="443" t="s">
        <v>4195</v>
      </c>
      <c r="V187" s="443" t="s">
        <v>4195</v>
      </c>
      <c r="W187" s="443" t="s">
        <v>4195</v>
      </c>
      <c r="X187" s="443" t="s">
        <v>4729</v>
      </c>
      <c r="Z187" s="443" t="s">
        <v>4731</v>
      </c>
      <c r="AE187" s="443">
        <v>704018</v>
      </c>
    </row>
    <row r="188" spans="1:31" x14ac:dyDescent="0.3">
      <c r="A188" s="443">
        <v>704024</v>
      </c>
      <c r="B188" s="443" t="s">
        <v>1388</v>
      </c>
      <c r="C188" s="443" t="s">
        <v>454</v>
      </c>
      <c r="H188" s="443"/>
      <c r="I188" s="443" t="s">
        <v>317</v>
      </c>
      <c r="J188" s="443"/>
      <c r="L188" s="443"/>
      <c r="R188" s="443">
        <v>2000</v>
      </c>
      <c r="T188" s="443" t="s">
        <v>4195</v>
      </c>
      <c r="U188" s="443" t="s">
        <v>4195</v>
      </c>
      <c r="V188" s="443" t="s">
        <v>4195</v>
      </c>
      <c r="W188" s="443" t="s">
        <v>4195</v>
      </c>
      <c r="X188" s="443" t="s">
        <v>4729</v>
      </c>
      <c r="Z188" s="443" t="s">
        <v>4731</v>
      </c>
      <c r="AE188" s="443">
        <v>704024</v>
      </c>
    </row>
    <row r="189" spans="1:31" x14ac:dyDescent="0.3">
      <c r="A189" s="443">
        <v>704030</v>
      </c>
      <c r="B189" s="443" t="s">
        <v>1389</v>
      </c>
      <c r="C189" s="443" t="s">
        <v>67</v>
      </c>
      <c r="H189" s="443"/>
      <c r="I189" s="443" t="s">
        <v>317</v>
      </c>
      <c r="J189" s="443"/>
      <c r="L189" s="443"/>
      <c r="R189" s="443">
        <v>2000</v>
      </c>
      <c r="V189" s="443" t="s">
        <v>4195</v>
      </c>
      <c r="W189" s="443" t="s">
        <v>4195</v>
      </c>
      <c r="X189" s="443" t="s">
        <v>4729</v>
      </c>
      <c r="Z189" s="443" t="s">
        <v>4731</v>
      </c>
      <c r="AE189" s="443">
        <v>704030</v>
      </c>
    </row>
    <row r="190" spans="1:31" x14ac:dyDescent="0.3">
      <c r="A190" s="443">
        <v>704032</v>
      </c>
      <c r="B190" s="443" t="s">
        <v>1666</v>
      </c>
      <c r="C190" s="443" t="s">
        <v>108</v>
      </c>
      <c r="H190" s="443"/>
      <c r="I190" s="443" t="s">
        <v>317</v>
      </c>
      <c r="J190" s="443"/>
      <c r="L190" s="443"/>
      <c r="R190" s="443">
        <v>2000</v>
      </c>
      <c r="T190" s="443" t="s">
        <v>4195</v>
      </c>
      <c r="U190" s="443" t="s">
        <v>4195</v>
      </c>
      <c r="V190" s="443" t="s">
        <v>4195</v>
      </c>
      <c r="W190" s="443" t="s">
        <v>4195</v>
      </c>
      <c r="X190" s="443" t="s">
        <v>4729</v>
      </c>
      <c r="Z190" s="443" t="s">
        <v>4731</v>
      </c>
      <c r="AE190" s="443">
        <v>704032</v>
      </c>
    </row>
    <row r="191" spans="1:31" x14ac:dyDescent="0.3">
      <c r="A191" s="443">
        <v>704037</v>
      </c>
      <c r="B191" s="443" t="s">
        <v>1667</v>
      </c>
      <c r="C191" s="443" t="s">
        <v>64</v>
      </c>
      <c r="H191" s="443"/>
      <c r="I191" s="443" t="s">
        <v>317</v>
      </c>
      <c r="J191" s="443"/>
      <c r="L191" s="443"/>
      <c r="R191" s="443">
        <v>2000</v>
      </c>
      <c r="T191" s="443" t="s">
        <v>4195</v>
      </c>
      <c r="U191" s="443" t="s">
        <v>4195</v>
      </c>
      <c r="V191" s="443" t="s">
        <v>4195</v>
      </c>
      <c r="W191" s="443" t="s">
        <v>4195</v>
      </c>
      <c r="X191" s="443" t="s">
        <v>4729</v>
      </c>
      <c r="Z191" s="443" t="s">
        <v>4731</v>
      </c>
      <c r="AE191" s="443">
        <v>704037</v>
      </c>
    </row>
    <row r="192" spans="1:31" x14ac:dyDescent="0.3">
      <c r="A192" s="443">
        <v>704043</v>
      </c>
      <c r="B192" s="443" t="s">
        <v>1130</v>
      </c>
      <c r="C192" s="443" t="s">
        <v>481</v>
      </c>
      <c r="H192" s="443"/>
      <c r="I192" s="443" t="s">
        <v>317</v>
      </c>
      <c r="J192" s="443"/>
      <c r="L192" s="443"/>
      <c r="R192" s="443">
        <v>2000</v>
      </c>
      <c r="S192" s="443" t="s">
        <v>4195</v>
      </c>
      <c r="T192" s="443" t="s">
        <v>4195</v>
      </c>
      <c r="V192" s="443" t="s">
        <v>4195</v>
      </c>
      <c r="W192" s="443" t="s">
        <v>4195</v>
      </c>
      <c r="X192" s="443" t="s">
        <v>4729</v>
      </c>
      <c r="Z192" s="443" t="s">
        <v>4731</v>
      </c>
      <c r="AE192" s="443">
        <v>704043</v>
      </c>
    </row>
    <row r="193" spans="1:31" x14ac:dyDescent="0.3">
      <c r="A193" s="443">
        <v>704051</v>
      </c>
      <c r="B193" s="443" t="s">
        <v>1132</v>
      </c>
      <c r="C193" s="443" t="s">
        <v>1133</v>
      </c>
      <c r="H193" s="443"/>
      <c r="I193" s="443" t="s">
        <v>317</v>
      </c>
      <c r="J193" s="443"/>
      <c r="L193" s="443"/>
      <c r="R193" s="443">
        <v>2000</v>
      </c>
      <c r="S193" s="443" t="s">
        <v>4195</v>
      </c>
      <c r="T193" s="443" t="s">
        <v>4195</v>
      </c>
      <c r="V193" s="443" t="s">
        <v>4195</v>
      </c>
      <c r="W193" s="443" t="s">
        <v>4195</v>
      </c>
      <c r="X193" s="443" t="s">
        <v>4729</v>
      </c>
      <c r="Z193" s="443" t="s">
        <v>4731</v>
      </c>
      <c r="AE193" s="443">
        <v>704051</v>
      </c>
    </row>
    <row r="194" spans="1:31" x14ac:dyDescent="0.3">
      <c r="A194" s="443">
        <v>704073</v>
      </c>
      <c r="B194" s="443" t="s">
        <v>1066</v>
      </c>
      <c r="C194" s="443" t="s">
        <v>103</v>
      </c>
      <c r="H194" s="443"/>
      <c r="I194" s="443" t="s">
        <v>317</v>
      </c>
      <c r="J194" s="443"/>
      <c r="L194" s="443"/>
      <c r="R194" s="443">
        <v>2000</v>
      </c>
      <c r="S194" s="443" t="s">
        <v>4195</v>
      </c>
      <c r="T194" s="443" t="s">
        <v>4195</v>
      </c>
      <c r="V194" s="443" t="s">
        <v>4195</v>
      </c>
      <c r="W194" s="443" t="s">
        <v>4195</v>
      </c>
      <c r="X194" s="443" t="s">
        <v>4729</v>
      </c>
      <c r="Z194" s="443" t="s">
        <v>4731</v>
      </c>
      <c r="AE194" s="443">
        <v>704073</v>
      </c>
    </row>
    <row r="195" spans="1:31" x14ac:dyDescent="0.3">
      <c r="A195" s="443">
        <v>704074</v>
      </c>
      <c r="B195" s="443" t="s">
        <v>816</v>
      </c>
      <c r="C195" s="443" t="s">
        <v>598</v>
      </c>
      <c r="D195" s="443" t="s">
        <v>3354</v>
      </c>
      <c r="H195" s="443"/>
      <c r="I195" s="443" t="s">
        <v>317</v>
      </c>
      <c r="J195" s="443"/>
      <c r="L195" s="443"/>
      <c r="R195" s="443">
        <v>2000</v>
      </c>
      <c r="S195" s="443" t="s">
        <v>4195</v>
      </c>
      <c r="T195" s="443" t="s">
        <v>4195</v>
      </c>
      <c r="W195" s="443" t="s">
        <v>4195</v>
      </c>
      <c r="X195" s="443" t="s">
        <v>4729</v>
      </c>
      <c r="Z195" s="443" t="s">
        <v>4731</v>
      </c>
      <c r="AE195" s="443">
        <v>704074</v>
      </c>
    </row>
    <row r="196" spans="1:31" x14ac:dyDescent="0.3">
      <c r="A196" s="443">
        <v>704082</v>
      </c>
      <c r="B196" s="443" t="s">
        <v>1390</v>
      </c>
      <c r="C196" s="443" t="s">
        <v>1391</v>
      </c>
      <c r="H196" s="443"/>
      <c r="I196" s="443" t="s">
        <v>317</v>
      </c>
      <c r="J196" s="443"/>
      <c r="L196" s="443"/>
      <c r="R196" s="443">
        <v>2000</v>
      </c>
      <c r="T196" s="443" t="s">
        <v>4195</v>
      </c>
      <c r="U196" s="443" t="s">
        <v>4195</v>
      </c>
      <c r="V196" s="443" t="s">
        <v>4195</v>
      </c>
      <c r="W196" s="443" t="s">
        <v>4195</v>
      </c>
      <c r="X196" s="443" t="s">
        <v>4729</v>
      </c>
      <c r="Z196" s="443" t="s">
        <v>4731</v>
      </c>
      <c r="AE196" s="443">
        <v>704082</v>
      </c>
    </row>
    <row r="197" spans="1:31" x14ac:dyDescent="0.3">
      <c r="A197" s="443">
        <v>704092</v>
      </c>
      <c r="B197" s="443" t="s">
        <v>1669</v>
      </c>
      <c r="C197" s="443" t="s">
        <v>83</v>
      </c>
      <c r="H197" s="443"/>
      <c r="I197" s="443" t="s">
        <v>317</v>
      </c>
      <c r="J197" s="443"/>
      <c r="L197" s="443"/>
      <c r="R197" s="443">
        <v>2000</v>
      </c>
      <c r="T197" s="443" t="s">
        <v>4195</v>
      </c>
      <c r="U197" s="443" t="s">
        <v>4195</v>
      </c>
      <c r="V197" s="443" t="s">
        <v>4195</v>
      </c>
      <c r="W197" s="443" t="s">
        <v>4195</v>
      </c>
      <c r="X197" s="443" t="s">
        <v>4729</v>
      </c>
      <c r="Z197" s="443" t="s">
        <v>4731</v>
      </c>
      <c r="AE197" s="443">
        <v>704092</v>
      </c>
    </row>
    <row r="198" spans="1:31" x14ac:dyDescent="0.3">
      <c r="A198" s="443">
        <v>704095</v>
      </c>
      <c r="B198" s="443" t="s">
        <v>1670</v>
      </c>
      <c r="C198" s="443" t="s">
        <v>66</v>
      </c>
      <c r="H198" s="443"/>
      <c r="I198" s="443" t="s">
        <v>317</v>
      </c>
      <c r="J198" s="443"/>
      <c r="L198" s="443"/>
      <c r="R198" s="443">
        <v>2000</v>
      </c>
      <c r="T198" s="443" t="s">
        <v>4195</v>
      </c>
      <c r="U198" s="443" t="s">
        <v>4195</v>
      </c>
      <c r="V198" s="443" t="s">
        <v>4195</v>
      </c>
      <c r="W198" s="443" t="s">
        <v>4195</v>
      </c>
      <c r="X198" s="443" t="s">
        <v>4729</v>
      </c>
      <c r="Z198" s="443" t="s">
        <v>4731</v>
      </c>
      <c r="AE198" s="443">
        <v>704095</v>
      </c>
    </row>
    <row r="199" spans="1:31" x14ac:dyDescent="0.3">
      <c r="A199" s="443">
        <v>704103</v>
      </c>
      <c r="B199" s="443" t="s">
        <v>1393</v>
      </c>
      <c r="C199" s="443" t="s">
        <v>653</v>
      </c>
      <c r="H199" s="443"/>
      <c r="I199" s="443" t="s">
        <v>317</v>
      </c>
      <c r="J199" s="443"/>
      <c r="L199" s="443"/>
      <c r="R199" s="443">
        <v>2000</v>
      </c>
      <c r="T199" s="443" t="s">
        <v>4195</v>
      </c>
      <c r="V199" s="443" t="s">
        <v>4195</v>
      </c>
      <c r="W199" s="443" t="s">
        <v>4195</v>
      </c>
      <c r="X199" s="443" t="s">
        <v>4729</v>
      </c>
      <c r="Z199" s="443" t="s">
        <v>4731</v>
      </c>
      <c r="AE199" s="443">
        <v>704103</v>
      </c>
    </row>
    <row r="200" spans="1:31" x14ac:dyDescent="0.3">
      <c r="A200" s="443">
        <v>704110</v>
      </c>
      <c r="B200" s="443" t="s">
        <v>1671</v>
      </c>
      <c r="C200" s="443" t="s">
        <v>188</v>
      </c>
      <c r="H200" s="443"/>
      <c r="I200" s="443" t="s">
        <v>317</v>
      </c>
      <c r="J200" s="443"/>
      <c r="L200" s="443"/>
      <c r="R200" s="443">
        <v>2000</v>
      </c>
      <c r="V200" s="443" t="s">
        <v>4195</v>
      </c>
      <c r="W200" s="443" t="s">
        <v>4195</v>
      </c>
      <c r="X200" s="443" t="s">
        <v>4729</v>
      </c>
      <c r="Z200" s="443" t="s">
        <v>4731</v>
      </c>
      <c r="AE200" s="443">
        <v>704110</v>
      </c>
    </row>
    <row r="201" spans="1:31" x14ac:dyDescent="0.3">
      <c r="A201" s="443">
        <v>704116</v>
      </c>
      <c r="B201" s="443" t="s">
        <v>1134</v>
      </c>
      <c r="C201" s="443" t="s">
        <v>604</v>
      </c>
      <c r="H201" s="443"/>
      <c r="I201" s="443" t="s">
        <v>317</v>
      </c>
      <c r="J201" s="443"/>
      <c r="L201" s="443"/>
      <c r="R201" s="443">
        <v>2000</v>
      </c>
      <c r="S201" s="443" t="s">
        <v>4195</v>
      </c>
      <c r="T201" s="443" t="s">
        <v>4195</v>
      </c>
      <c r="V201" s="443" t="s">
        <v>4195</v>
      </c>
      <c r="W201" s="443" t="s">
        <v>4195</v>
      </c>
      <c r="X201" s="443" t="s">
        <v>4729</v>
      </c>
      <c r="Z201" s="443" t="s">
        <v>4731</v>
      </c>
      <c r="AE201" s="443">
        <v>704116</v>
      </c>
    </row>
    <row r="202" spans="1:31" x14ac:dyDescent="0.3">
      <c r="A202" s="443">
        <v>704126</v>
      </c>
      <c r="B202" s="443" t="s">
        <v>1672</v>
      </c>
      <c r="C202" s="443" t="s">
        <v>66</v>
      </c>
      <c r="H202" s="443"/>
      <c r="I202" s="443" t="s">
        <v>317</v>
      </c>
      <c r="J202" s="443"/>
      <c r="L202" s="443"/>
      <c r="R202" s="443">
        <v>2000</v>
      </c>
      <c r="T202" s="443" t="s">
        <v>4195</v>
      </c>
      <c r="U202" s="443" t="s">
        <v>4195</v>
      </c>
      <c r="V202" s="443" t="s">
        <v>4195</v>
      </c>
      <c r="W202" s="443" t="s">
        <v>4195</v>
      </c>
      <c r="X202" s="443" t="s">
        <v>4729</v>
      </c>
      <c r="Z202" s="443" t="s">
        <v>4731</v>
      </c>
      <c r="AE202" s="443">
        <v>704126</v>
      </c>
    </row>
    <row r="203" spans="1:31" x14ac:dyDescent="0.3">
      <c r="A203" s="443">
        <v>704134</v>
      </c>
      <c r="B203" s="443" t="s">
        <v>2696</v>
      </c>
      <c r="C203" s="443" t="s">
        <v>2697</v>
      </c>
      <c r="D203" s="443" t="s">
        <v>3394</v>
      </c>
      <c r="E203" s="443" t="s">
        <v>222</v>
      </c>
      <c r="F203" s="444">
        <v>28134</v>
      </c>
      <c r="G203" s="443" t="s">
        <v>3395</v>
      </c>
      <c r="H203" s="443" t="s">
        <v>3222</v>
      </c>
      <c r="I203" s="443" t="s">
        <v>317</v>
      </c>
      <c r="J203" s="443" t="s">
        <v>264</v>
      </c>
      <c r="K203" s="443">
        <v>2017</v>
      </c>
      <c r="L203" s="443" t="s">
        <v>263</v>
      </c>
      <c r="Z203" s="443" t="s">
        <v>4731</v>
      </c>
      <c r="AA203" s="443" t="s">
        <v>5074</v>
      </c>
      <c r="AB203" s="443" t="s">
        <v>5075</v>
      </c>
      <c r="AC203" s="443" t="s">
        <v>5076</v>
      </c>
      <c r="AD203" s="443" t="s">
        <v>5077</v>
      </c>
      <c r="AE203" s="443">
        <v>704134</v>
      </c>
    </row>
    <row r="204" spans="1:31" x14ac:dyDescent="0.3">
      <c r="A204" s="443">
        <v>704138</v>
      </c>
      <c r="B204" s="443" t="s">
        <v>963</v>
      </c>
      <c r="C204" s="443" t="s">
        <v>370</v>
      </c>
      <c r="D204" s="443" t="s">
        <v>3979</v>
      </c>
      <c r="H204" s="443"/>
      <c r="I204" s="443" t="s">
        <v>317</v>
      </c>
      <c r="J204" s="443"/>
      <c r="L204" s="443"/>
      <c r="R204" s="443">
        <v>2000</v>
      </c>
      <c r="T204" s="443" t="s">
        <v>4195</v>
      </c>
      <c r="U204" s="443" t="s">
        <v>4195</v>
      </c>
      <c r="W204" s="443" t="s">
        <v>4195</v>
      </c>
      <c r="X204" s="443" t="s">
        <v>4729</v>
      </c>
      <c r="Z204" s="443" t="s">
        <v>4731</v>
      </c>
      <c r="AE204" s="443">
        <v>704138</v>
      </c>
    </row>
    <row r="205" spans="1:31" x14ac:dyDescent="0.3">
      <c r="A205" s="443">
        <v>704139</v>
      </c>
      <c r="B205" s="443" t="s">
        <v>1394</v>
      </c>
      <c r="C205" s="443" t="s">
        <v>123</v>
      </c>
      <c r="H205" s="443"/>
      <c r="I205" s="443" t="s">
        <v>317</v>
      </c>
      <c r="J205" s="443"/>
      <c r="L205" s="443"/>
      <c r="R205" s="443">
        <v>2000</v>
      </c>
      <c r="T205" s="443" t="s">
        <v>4195</v>
      </c>
      <c r="V205" s="443" t="s">
        <v>4195</v>
      </c>
      <c r="W205" s="443" t="s">
        <v>4195</v>
      </c>
      <c r="X205" s="443" t="s">
        <v>4729</v>
      </c>
      <c r="Z205" s="443" t="s">
        <v>4731</v>
      </c>
      <c r="AE205" s="443">
        <v>704139</v>
      </c>
    </row>
    <row r="206" spans="1:31" x14ac:dyDescent="0.3">
      <c r="A206" s="443">
        <v>704141</v>
      </c>
      <c r="B206" s="443" t="s">
        <v>1395</v>
      </c>
      <c r="C206" s="443" t="s">
        <v>134</v>
      </c>
      <c r="H206" s="443"/>
      <c r="I206" s="443" t="s">
        <v>317</v>
      </c>
      <c r="J206" s="443"/>
      <c r="L206" s="443"/>
      <c r="R206" s="443">
        <v>2000</v>
      </c>
      <c r="T206" s="443" t="s">
        <v>4195</v>
      </c>
      <c r="U206" s="443" t="s">
        <v>4195</v>
      </c>
      <c r="V206" s="443" t="s">
        <v>4195</v>
      </c>
      <c r="W206" s="443" t="s">
        <v>4195</v>
      </c>
      <c r="X206" s="443" t="s">
        <v>4729</v>
      </c>
      <c r="Z206" s="443" t="s">
        <v>4731</v>
      </c>
      <c r="AE206" s="443">
        <v>704141</v>
      </c>
    </row>
    <row r="207" spans="1:31" x14ac:dyDescent="0.3">
      <c r="A207" s="443">
        <v>704142</v>
      </c>
      <c r="B207" s="443" t="s">
        <v>1396</v>
      </c>
      <c r="C207" s="443" t="s">
        <v>103</v>
      </c>
      <c r="H207" s="443"/>
      <c r="I207" s="443" t="s">
        <v>317</v>
      </c>
      <c r="J207" s="443"/>
      <c r="L207" s="443"/>
      <c r="R207" s="443">
        <v>2000</v>
      </c>
      <c r="T207" s="443" t="s">
        <v>4195</v>
      </c>
      <c r="U207" s="443" t="s">
        <v>4195</v>
      </c>
      <c r="V207" s="443" t="s">
        <v>4195</v>
      </c>
      <c r="W207" s="443" t="s">
        <v>4195</v>
      </c>
      <c r="X207" s="443" t="s">
        <v>4729</v>
      </c>
      <c r="Z207" s="443" t="s">
        <v>4731</v>
      </c>
      <c r="AE207" s="443">
        <v>704142</v>
      </c>
    </row>
    <row r="208" spans="1:31" x14ac:dyDescent="0.3">
      <c r="A208" s="443">
        <v>704145</v>
      </c>
      <c r="B208" s="443" t="s">
        <v>1397</v>
      </c>
      <c r="C208" s="443" t="s">
        <v>134</v>
      </c>
      <c r="H208" s="443"/>
      <c r="I208" s="443" t="s">
        <v>317</v>
      </c>
      <c r="J208" s="443"/>
      <c r="L208" s="443"/>
      <c r="R208" s="443">
        <v>2000</v>
      </c>
      <c r="U208" s="443" t="s">
        <v>4195</v>
      </c>
      <c r="V208" s="443" t="s">
        <v>4195</v>
      </c>
      <c r="W208" s="443" t="s">
        <v>4195</v>
      </c>
      <c r="X208" s="443" t="s">
        <v>4729</v>
      </c>
      <c r="Z208" s="443" t="s">
        <v>4731</v>
      </c>
      <c r="AE208" s="443">
        <v>704145</v>
      </c>
    </row>
    <row r="209" spans="1:31" x14ac:dyDescent="0.3">
      <c r="A209" s="443">
        <v>704146</v>
      </c>
      <c r="B209" s="443" t="s">
        <v>1398</v>
      </c>
      <c r="C209" s="443" t="s">
        <v>69</v>
      </c>
      <c r="H209" s="443"/>
      <c r="I209" s="443" t="s">
        <v>317</v>
      </c>
      <c r="J209" s="443"/>
      <c r="L209" s="443"/>
      <c r="R209" s="443">
        <v>2000</v>
      </c>
      <c r="U209" s="443" t="s">
        <v>4195</v>
      </c>
      <c r="V209" s="443" t="s">
        <v>4195</v>
      </c>
      <c r="W209" s="443" t="s">
        <v>4195</v>
      </c>
      <c r="X209" s="443" t="s">
        <v>4729</v>
      </c>
      <c r="Z209" s="443" t="s">
        <v>4731</v>
      </c>
      <c r="AE209" s="443">
        <v>704146</v>
      </c>
    </row>
    <row r="210" spans="1:31" x14ac:dyDescent="0.3">
      <c r="A210" s="443">
        <v>704152</v>
      </c>
      <c r="B210" s="443" t="s">
        <v>1399</v>
      </c>
      <c r="C210" s="443" t="s">
        <v>500</v>
      </c>
      <c r="H210" s="443"/>
      <c r="I210" s="443" t="s">
        <v>317</v>
      </c>
      <c r="J210" s="443"/>
      <c r="L210" s="443"/>
      <c r="R210" s="443">
        <v>2000</v>
      </c>
      <c r="T210" s="443" t="s">
        <v>4195</v>
      </c>
      <c r="U210" s="443" t="s">
        <v>4195</v>
      </c>
      <c r="V210" s="443" t="s">
        <v>4195</v>
      </c>
      <c r="W210" s="443" t="s">
        <v>4195</v>
      </c>
      <c r="X210" s="443" t="s">
        <v>4729</v>
      </c>
      <c r="Z210" s="443" t="s">
        <v>4731</v>
      </c>
      <c r="AE210" s="443">
        <v>704152</v>
      </c>
    </row>
    <row r="211" spans="1:31" x14ac:dyDescent="0.3">
      <c r="A211" s="443">
        <v>704165</v>
      </c>
      <c r="B211" s="443" t="s">
        <v>2502</v>
      </c>
      <c r="C211" s="443" t="s">
        <v>87</v>
      </c>
      <c r="D211" s="443" t="s">
        <v>3980</v>
      </c>
      <c r="H211" s="443"/>
      <c r="I211" s="443" t="s">
        <v>317</v>
      </c>
      <c r="J211" s="443"/>
      <c r="L211" s="443"/>
      <c r="R211" s="443">
        <v>2000</v>
      </c>
      <c r="S211" s="443" t="s">
        <v>4195</v>
      </c>
      <c r="T211" s="443" t="s">
        <v>4195</v>
      </c>
      <c r="W211" s="443" t="s">
        <v>4195</v>
      </c>
      <c r="X211" s="443" t="s">
        <v>4729</v>
      </c>
      <c r="Z211" s="443" t="s">
        <v>4731</v>
      </c>
      <c r="AE211" s="443">
        <v>704165</v>
      </c>
    </row>
    <row r="212" spans="1:31" x14ac:dyDescent="0.3">
      <c r="A212" s="443">
        <v>704168</v>
      </c>
      <c r="B212" s="443" t="s">
        <v>1400</v>
      </c>
      <c r="C212" s="443" t="s">
        <v>353</v>
      </c>
      <c r="H212" s="443"/>
      <c r="I212" s="443" t="s">
        <v>317</v>
      </c>
      <c r="J212" s="443"/>
      <c r="L212" s="443"/>
      <c r="R212" s="443">
        <v>2000</v>
      </c>
      <c r="U212" s="443" t="s">
        <v>4195</v>
      </c>
      <c r="V212" s="443" t="s">
        <v>4195</v>
      </c>
      <c r="W212" s="443" t="s">
        <v>4195</v>
      </c>
      <c r="X212" s="443" t="s">
        <v>4729</v>
      </c>
      <c r="Z212" s="443" t="s">
        <v>4731</v>
      </c>
      <c r="AE212" s="443">
        <v>704168</v>
      </c>
    </row>
    <row r="213" spans="1:31" x14ac:dyDescent="0.3">
      <c r="A213" s="443">
        <v>704170</v>
      </c>
      <c r="B213" s="443" t="s">
        <v>1135</v>
      </c>
      <c r="C213" s="443" t="s">
        <v>407</v>
      </c>
      <c r="H213" s="443"/>
      <c r="I213" s="443" t="s">
        <v>317</v>
      </c>
      <c r="J213" s="443"/>
      <c r="L213" s="443"/>
      <c r="R213" s="443">
        <v>2000</v>
      </c>
      <c r="S213" s="443" t="s">
        <v>4195</v>
      </c>
      <c r="V213" s="443" t="s">
        <v>4195</v>
      </c>
      <c r="W213" s="443" t="s">
        <v>4195</v>
      </c>
      <c r="X213" s="443" t="s">
        <v>4729</v>
      </c>
      <c r="Z213" s="443" t="s">
        <v>4731</v>
      </c>
      <c r="AE213" s="443">
        <v>704170</v>
      </c>
    </row>
    <row r="214" spans="1:31" x14ac:dyDescent="0.3">
      <c r="A214" s="443">
        <v>704191</v>
      </c>
      <c r="B214" s="443" t="s">
        <v>1137</v>
      </c>
      <c r="C214" s="443" t="s">
        <v>66</v>
      </c>
      <c r="H214" s="443"/>
      <c r="I214" s="443" t="s">
        <v>317</v>
      </c>
      <c r="J214" s="443"/>
      <c r="L214" s="443"/>
      <c r="R214" s="443">
        <v>2000</v>
      </c>
      <c r="S214" s="443" t="s">
        <v>4195</v>
      </c>
      <c r="V214" s="443" t="s">
        <v>4195</v>
      </c>
      <c r="W214" s="443" t="s">
        <v>4195</v>
      </c>
      <c r="X214" s="443" t="s">
        <v>4729</v>
      </c>
      <c r="Z214" s="443" t="s">
        <v>4731</v>
      </c>
      <c r="AE214" s="443">
        <v>704191</v>
      </c>
    </row>
    <row r="215" spans="1:31" x14ac:dyDescent="0.3">
      <c r="A215" s="443">
        <v>704200</v>
      </c>
      <c r="B215" s="443" t="s">
        <v>1401</v>
      </c>
      <c r="C215" s="443" t="s">
        <v>368</v>
      </c>
      <c r="H215" s="443"/>
      <c r="I215" s="443" t="s">
        <v>317</v>
      </c>
      <c r="J215" s="443"/>
      <c r="L215" s="443"/>
      <c r="R215" s="443">
        <v>2000</v>
      </c>
      <c r="U215" s="443" t="s">
        <v>4195</v>
      </c>
      <c r="V215" s="443" t="s">
        <v>4195</v>
      </c>
      <c r="W215" s="443" t="s">
        <v>4195</v>
      </c>
      <c r="X215" s="443" t="s">
        <v>4729</v>
      </c>
      <c r="Z215" s="443" t="s">
        <v>4731</v>
      </c>
      <c r="AE215" s="443">
        <v>704200</v>
      </c>
    </row>
    <row r="216" spans="1:31" x14ac:dyDescent="0.3">
      <c r="A216" s="443">
        <v>704201</v>
      </c>
      <c r="B216" s="443" t="s">
        <v>628</v>
      </c>
      <c r="C216" s="443" t="s">
        <v>506</v>
      </c>
      <c r="H216" s="443"/>
      <c r="I216" s="443" t="s">
        <v>317</v>
      </c>
      <c r="J216" s="443"/>
      <c r="L216" s="443"/>
      <c r="R216" s="443">
        <v>2000</v>
      </c>
      <c r="T216" s="443" t="s">
        <v>4195</v>
      </c>
      <c r="U216" s="443" t="s">
        <v>4195</v>
      </c>
      <c r="V216" s="443" t="s">
        <v>4195</v>
      </c>
      <c r="W216" s="443" t="s">
        <v>4195</v>
      </c>
      <c r="X216" s="443" t="s">
        <v>4729</v>
      </c>
      <c r="Z216" s="443" t="s">
        <v>4731</v>
      </c>
      <c r="AE216" s="443">
        <v>704201</v>
      </c>
    </row>
    <row r="217" spans="1:31" x14ac:dyDescent="0.3">
      <c r="A217" s="443">
        <v>704210</v>
      </c>
      <c r="B217" s="443" t="s">
        <v>1402</v>
      </c>
      <c r="C217" s="443" t="s">
        <v>66</v>
      </c>
      <c r="H217" s="443"/>
      <c r="I217" s="443" t="s">
        <v>317</v>
      </c>
      <c r="J217" s="443"/>
      <c r="L217" s="443"/>
      <c r="R217" s="443">
        <v>2000</v>
      </c>
      <c r="V217" s="443" t="s">
        <v>4195</v>
      </c>
      <c r="W217" s="443" t="s">
        <v>4195</v>
      </c>
      <c r="X217" s="443" t="s">
        <v>4729</v>
      </c>
      <c r="Z217" s="443" t="s">
        <v>4731</v>
      </c>
      <c r="AE217" s="443">
        <v>704210</v>
      </c>
    </row>
    <row r="218" spans="1:31" x14ac:dyDescent="0.3">
      <c r="A218" s="443">
        <v>704215</v>
      </c>
      <c r="B218" s="443" t="s">
        <v>1674</v>
      </c>
      <c r="C218" s="443" t="s">
        <v>122</v>
      </c>
      <c r="H218" s="443"/>
      <c r="I218" s="443" t="s">
        <v>317</v>
      </c>
      <c r="J218" s="443"/>
      <c r="L218" s="443"/>
      <c r="R218" s="443">
        <v>2000</v>
      </c>
      <c r="T218" s="443" t="s">
        <v>4195</v>
      </c>
      <c r="U218" s="443" t="s">
        <v>4195</v>
      </c>
      <c r="V218" s="443" t="s">
        <v>4195</v>
      </c>
      <c r="W218" s="443" t="s">
        <v>4195</v>
      </c>
      <c r="X218" s="443" t="s">
        <v>4729</v>
      </c>
      <c r="Z218" s="443" t="s">
        <v>4731</v>
      </c>
      <c r="AE218" s="443">
        <v>704215</v>
      </c>
    </row>
    <row r="219" spans="1:31" x14ac:dyDescent="0.3">
      <c r="A219" s="443">
        <v>704229</v>
      </c>
      <c r="B219" s="443" t="s">
        <v>1675</v>
      </c>
      <c r="C219" s="443" t="s">
        <v>66</v>
      </c>
      <c r="H219" s="443"/>
      <c r="I219" s="443" t="s">
        <v>317</v>
      </c>
      <c r="J219" s="443"/>
      <c r="L219" s="443"/>
      <c r="R219" s="443">
        <v>2000</v>
      </c>
      <c r="T219" s="443" t="s">
        <v>4195</v>
      </c>
      <c r="U219" s="443" t="s">
        <v>4195</v>
      </c>
      <c r="V219" s="443" t="s">
        <v>4195</v>
      </c>
      <c r="W219" s="443" t="s">
        <v>4195</v>
      </c>
      <c r="X219" s="443" t="s">
        <v>4729</v>
      </c>
      <c r="Z219" s="443" t="s">
        <v>4731</v>
      </c>
      <c r="AE219" s="443">
        <v>704229</v>
      </c>
    </row>
    <row r="220" spans="1:31" x14ac:dyDescent="0.3">
      <c r="A220" s="443">
        <v>704241</v>
      </c>
      <c r="B220" s="443" t="s">
        <v>1406</v>
      </c>
      <c r="C220" s="443" t="s">
        <v>76</v>
      </c>
      <c r="H220" s="443"/>
      <c r="I220" s="443" t="s">
        <v>317</v>
      </c>
      <c r="J220" s="443"/>
      <c r="L220" s="443"/>
      <c r="R220" s="443">
        <v>2000</v>
      </c>
      <c r="U220" s="443" t="s">
        <v>4195</v>
      </c>
      <c r="V220" s="443" t="s">
        <v>4195</v>
      </c>
      <c r="W220" s="443" t="s">
        <v>4195</v>
      </c>
      <c r="X220" s="443" t="s">
        <v>4729</v>
      </c>
      <c r="Z220" s="443" t="s">
        <v>4731</v>
      </c>
      <c r="AE220" s="443">
        <v>704241</v>
      </c>
    </row>
    <row r="221" spans="1:31" x14ac:dyDescent="0.3">
      <c r="A221" s="443">
        <v>704248</v>
      </c>
      <c r="B221" s="443" t="s">
        <v>1676</v>
      </c>
      <c r="C221" s="443" t="s">
        <v>66</v>
      </c>
      <c r="H221" s="443"/>
      <c r="I221" s="443" t="s">
        <v>317</v>
      </c>
      <c r="J221" s="443"/>
      <c r="L221" s="443"/>
      <c r="R221" s="443">
        <v>2000</v>
      </c>
      <c r="T221" s="443" t="s">
        <v>4195</v>
      </c>
      <c r="U221" s="443" t="s">
        <v>4195</v>
      </c>
      <c r="V221" s="443" t="s">
        <v>4195</v>
      </c>
      <c r="W221" s="443" t="s">
        <v>4195</v>
      </c>
      <c r="X221" s="443" t="s">
        <v>4729</v>
      </c>
      <c r="Z221" s="443" t="s">
        <v>4731</v>
      </c>
      <c r="AE221" s="443">
        <v>704248</v>
      </c>
    </row>
    <row r="222" spans="1:31" x14ac:dyDescent="0.3">
      <c r="A222" s="443">
        <v>704258</v>
      </c>
      <c r="B222" s="443" t="s">
        <v>4313</v>
      </c>
      <c r="C222" s="443" t="s">
        <v>136</v>
      </c>
      <c r="H222" s="443"/>
      <c r="I222" s="443" t="s">
        <v>317</v>
      </c>
      <c r="J222" s="443"/>
      <c r="L222" s="443"/>
      <c r="R222" s="443">
        <v>2000</v>
      </c>
      <c r="X222" s="443" t="s">
        <v>4729</v>
      </c>
      <c r="Z222" s="443" t="s">
        <v>4731</v>
      </c>
      <c r="AE222" s="443">
        <v>704258</v>
      </c>
    </row>
    <row r="223" spans="1:31" x14ac:dyDescent="0.3">
      <c r="A223" s="443">
        <v>704268</v>
      </c>
      <c r="B223" s="443" t="s">
        <v>1407</v>
      </c>
      <c r="C223" s="443" t="s">
        <v>1408</v>
      </c>
      <c r="H223" s="443"/>
      <c r="I223" s="443" t="s">
        <v>317</v>
      </c>
      <c r="J223" s="443"/>
      <c r="L223" s="443"/>
      <c r="R223" s="443">
        <v>2000</v>
      </c>
      <c r="T223" s="443" t="s">
        <v>4195</v>
      </c>
      <c r="U223" s="443" t="s">
        <v>4195</v>
      </c>
      <c r="V223" s="443" t="s">
        <v>4195</v>
      </c>
      <c r="W223" s="443" t="s">
        <v>4195</v>
      </c>
      <c r="X223" s="443" t="s">
        <v>4729</v>
      </c>
      <c r="Z223" s="443" t="s">
        <v>4731</v>
      </c>
      <c r="AE223" s="443">
        <v>704268</v>
      </c>
    </row>
    <row r="224" spans="1:31" x14ac:dyDescent="0.3">
      <c r="A224" s="443">
        <v>704272</v>
      </c>
      <c r="B224" s="443" t="s">
        <v>788</v>
      </c>
      <c r="C224" s="443" t="s">
        <v>68</v>
      </c>
      <c r="D224" s="443" t="s">
        <v>3913</v>
      </c>
      <c r="E224" s="443" t="s">
        <v>222</v>
      </c>
      <c r="F224" s="444">
        <v>35261</v>
      </c>
      <c r="G224" s="443" t="s">
        <v>261</v>
      </c>
      <c r="H224" s="443" t="s">
        <v>3222</v>
      </c>
      <c r="I224" s="443" t="s">
        <v>317</v>
      </c>
      <c r="J224" s="443" t="s">
        <v>264</v>
      </c>
      <c r="K224" s="443">
        <v>2014</v>
      </c>
      <c r="L224" s="443" t="s">
        <v>261</v>
      </c>
      <c r="R224" s="443">
        <v>2000</v>
      </c>
      <c r="X224" s="443" t="s">
        <v>4729</v>
      </c>
      <c r="Z224" s="443" t="s">
        <v>4731</v>
      </c>
      <c r="AE224" s="443">
        <v>704272</v>
      </c>
    </row>
    <row r="225" spans="1:31" x14ac:dyDescent="0.3">
      <c r="A225" s="443">
        <v>704275</v>
      </c>
      <c r="B225" s="443" t="s">
        <v>1409</v>
      </c>
      <c r="C225" s="443" t="s">
        <v>1410</v>
      </c>
      <c r="H225" s="443"/>
      <c r="I225" s="443" t="s">
        <v>317</v>
      </c>
      <c r="J225" s="443"/>
      <c r="L225" s="443"/>
      <c r="R225" s="443">
        <v>2000</v>
      </c>
      <c r="T225" s="443" t="s">
        <v>4195</v>
      </c>
      <c r="U225" s="443" t="s">
        <v>4195</v>
      </c>
      <c r="V225" s="443" t="s">
        <v>4195</v>
      </c>
      <c r="W225" s="443" t="s">
        <v>4195</v>
      </c>
      <c r="X225" s="443" t="s">
        <v>4729</v>
      </c>
      <c r="Z225" s="443" t="s">
        <v>4731</v>
      </c>
      <c r="AE225" s="443">
        <v>704275</v>
      </c>
    </row>
    <row r="226" spans="1:31" x14ac:dyDescent="0.3">
      <c r="A226" s="443">
        <v>704291</v>
      </c>
      <c r="B226" s="443" t="s">
        <v>1411</v>
      </c>
      <c r="C226" s="443" t="s">
        <v>66</v>
      </c>
      <c r="H226" s="443"/>
      <c r="I226" s="443" t="s">
        <v>317</v>
      </c>
      <c r="J226" s="443"/>
      <c r="L226" s="443"/>
      <c r="R226" s="443">
        <v>2000</v>
      </c>
      <c r="T226" s="443" t="s">
        <v>4195</v>
      </c>
      <c r="U226" s="443" t="s">
        <v>4195</v>
      </c>
      <c r="V226" s="443" t="s">
        <v>4195</v>
      </c>
      <c r="W226" s="443" t="s">
        <v>4195</v>
      </c>
      <c r="X226" s="443" t="s">
        <v>4729</v>
      </c>
      <c r="Z226" s="443" t="s">
        <v>4731</v>
      </c>
      <c r="AE226" s="443">
        <v>704291</v>
      </c>
    </row>
    <row r="227" spans="1:31" x14ac:dyDescent="0.3">
      <c r="A227" s="443">
        <v>704299</v>
      </c>
      <c r="B227" s="443" t="s">
        <v>1138</v>
      </c>
      <c r="C227" s="443" t="s">
        <v>66</v>
      </c>
      <c r="H227" s="443"/>
      <c r="I227" s="443" t="s">
        <v>317</v>
      </c>
      <c r="J227" s="443"/>
      <c r="L227" s="443"/>
      <c r="R227" s="443">
        <v>2000</v>
      </c>
      <c r="S227" s="443" t="s">
        <v>4195</v>
      </c>
      <c r="U227" s="443" t="s">
        <v>4195</v>
      </c>
      <c r="V227" s="443" t="s">
        <v>4195</v>
      </c>
      <c r="W227" s="443" t="s">
        <v>4195</v>
      </c>
      <c r="X227" s="443" t="s">
        <v>4729</v>
      </c>
      <c r="Z227" s="443" t="s">
        <v>4731</v>
      </c>
      <c r="AE227" s="443">
        <v>704299</v>
      </c>
    </row>
    <row r="228" spans="1:31" x14ac:dyDescent="0.3">
      <c r="A228" s="443">
        <v>704303</v>
      </c>
      <c r="B228" s="443" t="s">
        <v>1412</v>
      </c>
      <c r="C228" s="443" t="s">
        <v>199</v>
      </c>
      <c r="H228" s="443"/>
      <c r="I228" s="443" t="s">
        <v>317</v>
      </c>
      <c r="J228" s="443"/>
      <c r="L228" s="443"/>
      <c r="R228" s="443">
        <v>2000</v>
      </c>
      <c r="U228" s="443" t="s">
        <v>4195</v>
      </c>
      <c r="V228" s="443" t="s">
        <v>4195</v>
      </c>
      <c r="W228" s="443" t="s">
        <v>4195</v>
      </c>
      <c r="X228" s="443" t="s">
        <v>4729</v>
      </c>
      <c r="Z228" s="443" t="s">
        <v>4731</v>
      </c>
      <c r="AE228" s="443">
        <v>704303</v>
      </c>
    </row>
    <row r="229" spans="1:31" x14ac:dyDescent="0.3">
      <c r="A229" s="443">
        <v>704308</v>
      </c>
      <c r="B229" s="443" t="s">
        <v>1677</v>
      </c>
      <c r="C229" s="443" t="s">
        <v>468</v>
      </c>
      <c r="H229" s="443"/>
      <c r="I229" s="443" t="s">
        <v>317</v>
      </c>
      <c r="J229" s="443"/>
      <c r="L229" s="443"/>
      <c r="R229" s="443">
        <v>2000</v>
      </c>
      <c r="T229" s="443" t="s">
        <v>4195</v>
      </c>
      <c r="U229" s="443" t="s">
        <v>4195</v>
      </c>
      <c r="V229" s="443" t="s">
        <v>4195</v>
      </c>
      <c r="W229" s="443" t="s">
        <v>4195</v>
      </c>
      <c r="X229" s="443" t="s">
        <v>4729</v>
      </c>
      <c r="Z229" s="443" t="s">
        <v>4731</v>
      </c>
      <c r="AE229" s="443">
        <v>704308</v>
      </c>
    </row>
    <row r="230" spans="1:31" x14ac:dyDescent="0.3">
      <c r="A230" s="443">
        <v>704309</v>
      </c>
      <c r="B230" s="443" t="s">
        <v>1068</v>
      </c>
      <c r="C230" s="443" t="s">
        <v>1069</v>
      </c>
      <c r="H230" s="443"/>
      <c r="I230" s="443" t="s">
        <v>317</v>
      </c>
      <c r="J230" s="443"/>
      <c r="L230" s="443"/>
      <c r="R230" s="443">
        <v>2000</v>
      </c>
      <c r="S230" s="443" t="s">
        <v>4195</v>
      </c>
      <c r="V230" s="443" t="s">
        <v>4195</v>
      </c>
      <c r="W230" s="443" t="s">
        <v>4195</v>
      </c>
      <c r="X230" s="443" t="s">
        <v>4729</v>
      </c>
      <c r="Z230" s="443" t="s">
        <v>4731</v>
      </c>
      <c r="AE230" s="443">
        <v>704309</v>
      </c>
    </row>
    <row r="231" spans="1:31" x14ac:dyDescent="0.3">
      <c r="A231" s="443">
        <v>704312</v>
      </c>
      <c r="B231" s="443" t="s">
        <v>1678</v>
      </c>
      <c r="C231" s="443" t="s">
        <v>202</v>
      </c>
      <c r="H231" s="443"/>
      <c r="I231" s="443" t="s">
        <v>317</v>
      </c>
      <c r="J231" s="443"/>
      <c r="L231" s="443"/>
      <c r="R231" s="443">
        <v>2000</v>
      </c>
      <c r="T231" s="443" t="s">
        <v>4195</v>
      </c>
      <c r="U231" s="443" t="s">
        <v>4195</v>
      </c>
      <c r="V231" s="443" t="s">
        <v>4195</v>
      </c>
      <c r="W231" s="443" t="s">
        <v>4195</v>
      </c>
      <c r="X231" s="443" t="s">
        <v>4729</v>
      </c>
      <c r="Z231" s="443" t="s">
        <v>4731</v>
      </c>
      <c r="AE231" s="443">
        <v>704312</v>
      </c>
    </row>
    <row r="232" spans="1:31" x14ac:dyDescent="0.3">
      <c r="A232" s="443">
        <v>704326</v>
      </c>
      <c r="B232" s="443" t="s">
        <v>1070</v>
      </c>
      <c r="C232" s="443" t="s">
        <v>173</v>
      </c>
      <c r="H232" s="443"/>
      <c r="I232" s="443" t="s">
        <v>317</v>
      </c>
      <c r="J232" s="443"/>
      <c r="L232" s="443"/>
      <c r="R232" s="443">
        <v>2000</v>
      </c>
      <c r="S232" s="443" t="s">
        <v>4195</v>
      </c>
      <c r="V232" s="443" t="s">
        <v>4195</v>
      </c>
      <c r="W232" s="443" t="s">
        <v>4195</v>
      </c>
      <c r="X232" s="443" t="s">
        <v>4729</v>
      </c>
      <c r="Z232" s="443" t="s">
        <v>4731</v>
      </c>
      <c r="AE232" s="443">
        <v>704326</v>
      </c>
    </row>
    <row r="233" spans="1:31" x14ac:dyDescent="0.3">
      <c r="A233" s="443">
        <v>704333</v>
      </c>
      <c r="B233" s="443" t="s">
        <v>1415</v>
      </c>
      <c r="C233" s="443" t="s">
        <v>97</v>
      </c>
      <c r="H233" s="443"/>
      <c r="I233" s="443" t="s">
        <v>317</v>
      </c>
      <c r="J233" s="443"/>
      <c r="L233" s="443"/>
      <c r="R233" s="443">
        <v>2000</v>
      </c>
      <c r="T233" s="443" t="s">
        <v>4195</v>
      </c>
      <c r="U233" s="443" t="s">
        <v>4195</v>
      </c>
      <c r="V233" s="443" t="s">
        <v>4195</v>
      </c>
      <c r="W233" s="443" t="s">
        <v>4195</v>
      </c>
      <c r="X233" s="443" t="s">
        <v>4729</v>
      </c>
      <c r="Z233" s="443" t="s">
        <v>4731</v>
      </c>
      <c r="AE233" s="443">
        <v>704333</v>
      </c>
    </row>
    <row r="234" spans="1:31" x14ac:dyDescent="0.3">
      <c r="A234" s="443">
        <v>704337</v>
      </c>
      <c r="B234" s="443" t="s">
        <v>1140</v>
      </c>
      <c r="C234" s="443" t="s">
        <v>103</v>
      </c>
      <c r="H234" s="443"/>
      <c r="I234" s="443" t="s">
        <v>317</v>
      </c>
      <c r="J234" s="443"/>
      <c r="L234" s="443"/>
      <c r="R234" s="443">
        <v>2000</v>
      </c>
      <c r="S234" s="443" t="s">
        <v>4195</v>
      </c>
      <c r="U234" s="443" t="s">
        <v>4195</v>
      </c>
      <c r="V234" s="443" t="s">
        <v>4195</v>
      </c>
      <c r="W234" s="443" t="s">
        <v>4195</v>
      </c>
      <c r="X234" s="443" t="s">
        <v>4729</v>
      </c>
      <c r="Z234" s="443" t="s">
        <v>4731</v>
      </c>
      <c r="AE234" s="443">
        <v>704337</v>
      </c>
    </row>
    <row r="235" spans="1:31" x14ac:dyDescent="0.3">
      <c r="A235" s="443">
        <v>704343</v>
      </c>
      <c r="B235" s="443" t="s">
        <v>1417</v>
      </c>
      <c r="C235" s="443" t="s">
        <v>68</v>
      </c>
      <c r="H235" s="443"/>
      <c r="I235" s="443" t="s">
        <v>317</v>
      </c>
      <c r="J235" s="443"/>
      <c r="L235" s="443"/>
      <c r="R235" s="443">
        <v>2000</v>
      </c>
      <c r="T235" s="443" t="s">
        <v>4195</v>
      </c>
      <c r="V235" s="443" t="s">
        <v>4195</v>
      </c>
      <c r="W235" s="443" t="s">
        <v>4195</v>
      </c>
      <c r="X235" s="443" t="s">
        <v>4729</v>
      </c>
      <c r="Z235" s="443" t="s">
        <v>4731</v>
      </c>
      <c r="AE235" s="443">
        <v>704343</v>
      </c>
    </row>
    <row r="236" spans="1:31" x14ac:dyDescent="0.3">
      <c r="A236" s="443">
        <v>704351</v>
      </c>
      <c r="B236" s="443" t="s">
        <v>679</v>
      </c>
      <c r="C236" s="443" t="s">
        <v>1419</v>
      </c>
      <c r="H236" s="443"/>
      <c r="I236" s="443" t="s">
        <v>317</v>
      </c>
      <c r="J236" s="443"/>
      <c r="L236" s="443"/>
      <c r="R236" s="443">
        <v>2000</v>
      </c>
      <c r="U236" s="443" t="s">
        <v>4195</v>
      </c>
      <c r="V236" s="443" t="s">
        <v>4195</v>
      </c>
      <c r="W236" s="443" t="s">
        <v>4195</v>
      </c>
      <c r="X236" s="443" t="s">
        <v>4729</v>
      </c>
      <c r="Z236" s="443" t="s">
        <v>4731</v>
      </c>
      <c r="AE236" s="443">
        <v>704351</v>
      </c>
    </row>
    <row r="237" spans="1:31" x14ac:dyDescent="0.3">
      <c r="A237" s="443">
        <v>704368</v>
      </c>
      <c r="B237" s="443" t="s">
        <v>1679</v>
      </c>
      <c r="C237" s="443" t="s">
        <v>66</v>
      </c>
      <c r="H237" s="443"/>
      <c r="I237" s="443" t="s">
        <v>317</v>
      </c>
      <c r="J237" s="443"/>
      <c r="L237" s="443"/>
      <c r="R237" s="443">
        <v>2000</v>
      </c>
      <c r="T237" s="443" t="s">
        <v>4195</v>
      </c>
      <c r="U237" s="443" t="s">
        <v>4195</v>
      </c>
      <c r="V237" s="443" t="s">
        <v>4195</v>
      </c>
      <c r="W237" s="443" t="s">
        <v>4195</v>
      </c>
      <c r="X237" s="443" t="s">
        <v>4729</v>
      </c>
      <c r="Z237" s="443" t="s">
        <v>4731</v>
      </c>
      <c r="AE237" s="443">
        <v>704368</v>
      </c>
    </row>
    <row r="238" spans="1:31" x14ac:dyDescent="0.3">
      <c r="A238" s="443">
        <v>704371</v>
      </c>
      <c r="B238" s="443" t="s">
        <v>1420</v>
      </c>
      <c r="C238" s="443" t="s">
        <v>513</v>
      </c>
      <c r="H238" s="443"/>
      <c r="I238" s="443" t="s">
        <v>317</v>
      </c>
      <c r="J238" s="443"/>
      <c r="L238" s="443"/>
      <c r="R238" s="443">
        <v>2000</v>
      </c>
      <c r="T238" s="443" t="s">
        <v>4195</v>
      </c>
      <c r="U238" s="443" t="s">
        <v>4195</v>
      </c>
      <c r="V238" s="443" t="s">
        <v>4195</v>
      </c>
      <c r="W238" s="443" t="s">
        <v>4195</v>
      </c>
      <c r="X238" s="443" t="s">
        <v>4729</v>
      </c>
      <c r="Z238" s="443" t="s">
        <v>4731</v>
      </c>
      <c r="AE238" s="443">
        <v>704371</v>
      </c>
    </row>
    <row r="239" spans="1:31" x14ac:dyDescent="0.3">
      <c r="A239" s="443">
        <v>704378</v>
      </c>
      <c r="B239" s="443" t="s">
        <v>1421</v>
      </c>
      <c r="C239" s="443" t="s">
        <v>156</v>
      </c>
      <c r="H239" s="443"/>
      <c r="I239" s="443" t="s">
        <v>317</v>
      </c>
      <c r="J239" s="443"/>
      <c r="L239" s="443"/>
      <c r="R239" s="443">
        <v>2000</v>
      </c>
      <c r="T239" s="443" t="s">
        <v>4195</v>
      </c>
      <c r="U239" s="443" t="s">
        <v>4195</v>
      </c>
      <c r="V239" s="443" t="s">
        <v>4195</v>
      </c>
      <c r="W239" s="443" t="s">
        <v>4195</v>
      </c>
      <c r="X239" s="443" t="s">
        <v>4729</v>
      </c>
      <c r="Z239" s="443" t="s">
        <v>4731</v>
      </c>
      <c r="AE239" s="443">
        <v>704378</v>
      </c>
    </row>
    <row r="240" spans="1:31" x14ac:dyDescent="0.3">
      <c r="A240" s="443">
        <v>704382</v>
      </c>
      <c r="B240" s="443" t="s">
        <v>1422</v>
      </c>
      <c r="C240" s="443" t="s">
        <v>388</v>
      </c>
      <c r="H240" s="443"/>
      <c r="I240" s="443" t="s">
        <v>317</v>
      </c>
      <c r="J240" s="443"/>
      <c r="L240" s="443"/>
      <c r="R240" s="443">
        <v>2000</v>
      </c>
      <c r="T240" s="443" t="s">
        <v>4195</v>
      </c>
      <c r="U240" s="443" t="s">
        <v>4195</v>
      </c>
      <c r="V240" s="443" t="s">
        <v>4195</v>
      </c>
      <c r="W240" s="443" t="s">
        <v>4195</v>
      </c>
      <c r="X240" s="443" t="s">
        <v>4729</v>
      </c>
      <c r="Z240" s="443" t="s">
        <v>4731</v>
      </c>
      <c r="AE240" s="443">
        <v>704382</v>
      </c>
    </row>
    <row r="241" spans="1:31" x14ac:dyDescent="0.3">
      <c r="A241" s="443">
        <v>704388</v>
      </c>
      <c r="B241" s="443" t="s">
        <v>837</v>
      </c>
      <c r="C241" s="443" t="s">
        <v>465</v>
      </c>
      <c r="D241" s="443" t="s">
        <v>3237</v>
      </c>
      <c r="E241" s="443" t="s">
        <v>222</v>
      </c>
      <c r="F241" s="444">
        <v>33484</v>
      </c>
      <c r="G241" s="443" t="s">
        <v>269</v>
      </c>
      <c r="H241" s="443" t="s">
        <v>3222</v>
      </c>
      <c r="I241" s="443" t="s">
        <v>317</v>
      </c>
      <c r="J241" s="443" t="s">
        <v>264</v>
      </c>
      <c r="K241" s="443">
        <v>2012</v>
      </c>
      <c r="L241" s="443" t="s">
        <v>269</v>
      </c>
      <c r="Z241" s="443" t="s">
        <v>4731</v>
      </c>
      <c r="AA241" s="443" t="s">
        <v>5035</v>
      </c>
      <c r="AB241" s="443" t="s">
        <v>5036</v>
      </c>
      <c r="AC241" s="443" t="s">
        <v>5037</v>
      </c>
      <c r="AD241" s="443" t="s">
        <v>5038</v>
      </c>
      <c r="AE241" s="443">
        <v>704388</v>
      </c>
    </row>
    <row r="242" spans="1:31" x14ac:dyDescent="0.3">
      <c r="A242" s="443">
        <v>704397</v>
      </c>
      <c r="B242" s="443" t="s">
        <v>1423</v>
      </c>
      <c r="C242" s="443" t="s">
        <v>103</v>
      </c>
      <c r="H242" s="443"/>
      <c r="I242" s="443" t="s">
        <v>317</v>
      </c>
      <c r="J242" s="443"/>
      <c r="L242" s="443"/>
      <c r="R242" s="443">
        <v>2000</v>
      </c>
      <c r="U242" s="443" t="s">
        <v>4195</v>
      </c>
      <c r="V242" s="443" t="s">
        <v>4195</v>
      </c>
      <c r="W242" s="443" t="s">
        <v>4195</v>
      </c>
      <c r="X242" s="443" t="s">
        <v>4729</v>
      </c>
      <c r="Z242" s="443" t="s">
        <v>4731</v>
      </c>
      <c r="AE242" s="443">
        <v>704397</v>
      </c>
    </row>
    <row r="243" spans="1:31" x14ac:dyDescent="0.3">
      <c r="A243" s="443">
        <v>704408</v>
      </c>
      <c r="B243" s="443" t="s">
        <v>1141</v>
      </c>
      <c r="C243" s="443" t="s">
        <v>370</v>
      </c>
      <c r="H243" s="443"/>
      <c r="I243" s="443" t="s">
        <v>317</v>
      </c>
      <c r="J243" s="443"/>
      <c r="L243" s="443"/>
      <c r="R243" s="443">
        <v>2000</v>
      </c>
      <c r="S243" s="443" t="s">
        <v>4195</v>
      </c>
      <c r="T243" s="443" t="s">
        <v>4195</v>
      </c>
      <c r="V243" s="443" t="s">
        <v>4195</v>
      </c>
      <c r="W243" s="443" t="s">
        <v>4195</v>
      </c>
      <c r="X243" s="443" t="s">
        <v>4729</v>
      </c>
      <c r="Z243" s="443" t="s">
        <v>4731</v>
      </c>
      <c r="AE243" s="443">
        <v>704408</v>
      </c>
    </row>
    <row r="244" spans="1:31" x14ac:dyDescent="0.3">
      <c r="A244" s="443">
        <v>704414</v>
      </c>
      <c r="B244" s="443" t="s">
        <v>1424</v>
      </c>
      <c r="C244" s="443" t="s">
        <v>64</v>
      </c>
      <c r="H244" s="443"/>
      <c r="I244" s="443" t="s">
        <v>317</v>
      </c>
      <c r="J244" s="443"/>
      <c r="L244" s="443"/>
      <c r="R244" s="443">
        <v>2000</v>
      </c>
      <c r="U244" s="443" t="s">
        <v>4195</v>
      </c>
      <c r="V244" s="443" t="s">
        <v>4195</v>
      </c>
      <c r="W244" s="443" t="s">
        <v>4195</v>
      </c>
      <c r="X244" s="443" t="s">
        <v>4729</v>
      </c>
      <c r="Z244" s="443" t="s">
        <v>4731</v>
      </c>
      <c r="AE244" s="443">
        <v>704414</v>
      </c>
    </row>
    <row r="245" spans="1:31" x14ac:dyDescent="0.3">
      <c r="A245" s="443">
        <v>704421</v>
      </c>
      <c r="B245" s="443" t="s">
        <v>1142</v>
      </c>
      <c r="C245" s="443" t="s">
        <v>204</v>
      </c>
      <c r="H245" s="443"/>
      <c r="I245" s="443" t="s">
        <v>317</v>
      </c>
      <c r="J245" s="443"/>
      <c r="L245" s="443"/>
      <c r="R245" s="443">
        <v>2000</v>
      </c>
      <c r="S245" s="443" t="s">
        <v>4195</v>
      </c>
      <c r="T245" s="443" t="s">
        <v>4195</v>
      </c>
      <c r="V245" s="443" t="s">
        <v>4195</v>
      </c>
      <c r="W245" s="443" t="s">
        <v>4195</v>
      </c>
      <c r="X245" s="443" t="s">
        <v>4729</v>
      </c>
      <c r="Z245" s="443" t="s">
        <v>4731</v>
      </c>
      <c r="AE245" s="443">
        <v>704421</v>
      </c>
    </row>
    <row r="246" spans="1:31" x14ac:dyDescent="0.3">
      <c r="A246" s="443">
        <v>704438</v>
      </c>
      <c r="B246" s="443" t="s">
        <v>1680</v>
      </c>
      <c r="C246" s="443" t="s">
        <v>428</v>
      </c>
      <c r="H246" s="443"/>
      <c r="I246" s="443" t="s">
        <v>317</v>
      </c>
      <c r="J246" s="443"/>
      <c r="L246" s="443"/>
      <c r="R246" s="443">
        <v>2000</v>
      </c>
      <c r="T246" s="443" t="s">
        <v>4195</v>
      </c>
      <c r="U246" s="443" t="s">
        <v>4195</v>
      </c>
      <c r="V246" s="443" t="s">
        <v>4195</v>
      </c>
      <c r="W246" s="443" t="s">
        <v>4195</v>
      </c>
      <c r="X246" s="443" t="s">
        <v>4729</v>
      </c>
      <c r="Z246" s="443" t="s">
        <v>4731</v>
      </c>
      <c r="AE246" s="443">
        <v>704438</v>
      </c>
    </row>
    <row r="247" spans="1:31" x14ac:dyDescent="0.3">
      <c r="A247" s="443">
        <v>704441</v>
      </c>
      <c r="B247" s="443" t="s">
        <v>1427</v>
      </c>
      <c r="C247" s="443" t="s">
        <v>100</v>
      </c>
      <c r="H247" s="443"/>
      <c r="I247" s="443" t="s">
        <v>317</v>
      </c>
      <c r="J247" s="443"/>
      <c r="L247" s="443"/>
      <c r="R247" s="443">
        <v>2000</v>
      </c>
      <c r="T247" s="443" t="s">
        <v>4195</v>
      </c>
      <c r="U247" s="443" t="s">
        <v>4195</v>
      </c>
      <c r="V247" s="443" t="s">
        <v>4195</v>
      </c>
      <c r="W247" s="443" t="s">
        <v>4195</v>
      </c>
      <c r="X247" s="443" t="s">
        <v>4729</v>
      </c>
      <c r="Z247" s="443" t="s">
        <v>4731</v>
      </c>
      <c r="AE247" s="443">
        <v>704441</v>
      </c>
    </row>
    <row r="248" spans="1:31" x14ac:dyDescent="0.3">
      <c r="A248" s="443">
        <v>704463</v>
      </c>
      <c r="B248" s="443" t="s">
        <v>1428</v>
      </c>
      <c r="C248" s="443" t="s">
        <v>358</v>
      </c>
      <c r="H248" s="443"/>
      <c r="I248" s="443" t="s">
        <v>317</v>
      </c>
      <c r="J248" s="443"/>
      <c r="L248" s="443"/>
      <c r="R248" s="443">
        <v>2000</v>
      </c>
      <c r="T248" s="443" t="s">
        <v>4195</v>
      </c>
      <c r="U248" s="443" t="s">
        <v>4195</v>
      </c>
      <c r="V248" s="443" t="s">
        <v>4195</v>
      </c>
      <c r="W248" s="443" t="s">
        <v>4195</v>
      </c>
      <c r="X248" s="443" t="s">
        <v>4729</v>
      </c>
      <c r="Z248" s="443" t="s">
        <v>4731</v>
      </c>
      <c r="AE248" s="443">
        <v>704463</v>
      </c>
    </row>
    <row r="249" spans="1:31" x14ac:dyDescent="0.3">
      <c r="A249" s="443">
        <v>704464</v>
      </c>
      <c r="B249" s="443" t="s">
        <v>1681</v>
      </c>
      <c r="C249" s="443" t="s">
        <v>405</v>
      </c>
      <c r="H249" s="443"/>
      <c r="I249" s="443" t="s">
        <v>317</v>
      </c>
      <c r="J249" s="443"/>
      <c r="L249" s="443"/>
      <c r="R249" s="443">
        <v>2000</v>
      </c>
      <c r="V249" s="443" t="s">
        <v>4195</v>
      </c>
      <c r="W249" s="443" t="s">
        <v>4195</v>
      </c>
      <c r="X249" s="443" t="s">
        <v>4729</v>
      </c>
      <c r="Z249" s="443" t="s">
        <v>4731</v>
      </c>
      <c r="AE249" s="443">
        <v>704464</v>
      </c>
    </row>
    <row r="250" spans="1:31" x14ac:dyDescent="0.3">
      <c r="A250" s="443">
        <v>704466</v>
      </c>
      <c r="B250" s="443" t="s">
        <v>1682</v>
      </c>
      <c r="C250" s="443" t="s">
        <v>629</v>
      </c>
      <c r="H250" s="443"/>
      <c r="I250" s="443" t="s">
        <v>317</v>
      </c>
      <c r="J250" s="443"/>
      <c r="L250" s="443"/>
      <c r="R250" s="443">
        <v>2000</v>
      </c>
      <c r="T250" s="443" t="s">
        <v>4195</v>
      </c>
      <c r="U250" s="443" t="s">
        <v>4195</v>
      </c>
      <c r="V250" s="443" t="s">
        <v>4195</v>
      </c>
      <c r="W250" s="443" t="s">
        <v>4195</v>
      </c>
      <c r="X250" s="443" t="s">
        <v>4729</v>
      </c>
      <c r="Z250" s="443" t="s">
        <v>4731</v>
      </c>
      <c r="AE250" s="443">
        <v>704466</v>
      </c>
    </row>
    <row r="251" spans="1:31" x14ac:dyDescent="0.3">
      <c r="A251" s="443">
        <v>704470</v>
      </c>
      <c r="B251" s="443" t="s">
        <v>1683</v>
      </c>
      <c r="C251" s="443" t="s">
        <v>63</v>
      </c>
      <c r="H251" s="443"/>
      <c r="I251" s="443" t="s">
        <v>317</v>
      </c>
      <c r="J251" s="443"/>
      <c r="L251" s="443"/>
      <c r="R251" s="443">
        <v>2000</v>
      </c>
      <c r="T251" s="443" t="s">
        <v>4195</v>
      </c>
      <c r="V251" s="443" t="s">
        <v>4195</v>
      </c>
      <c r="W251" s="443" t="s">
        <v>4195</v>
      </c>
      <c r="X251" s="443" t="s">
        <v>4729</v>
      </c>
      <c r="Z251" s="443" t="s">
        <v>4731</v>
      </c>
      <c r="AE251" s="443">
        <v>704470</v>
      </c>
    </row>
    <row r="252" spans="1:31" x14ac:dyDescent="0.3">
      <c r="A252" s="443">
        <v>704477</v>
      </c>
      <c r="B252" s="443" t="s">
        <v>1432</v>
      </c>
      <c r="C252" s="443" t="s">
        <v>119</v>
      </c>
      <c r="H252" s="443"/>
      <c r="I252" s="443" t="s">
        <v>317</v>
      </c>
      <c r="J252" s="443"/>
      <c r="L252" s="443"/>
      <c r="R252" s="443">
        <v>2000</v>
      </c>
      <c r="T252" s="443" t="s">
        <v>4195</v>
      </c>
      <c r="U252" s="443" t="s">
        <v>4195</v>
      </c>
      <c r="V252" s="443" t="s">
        <v>4195</v>
      </c>
      <c r="W252" s="443" t="s">
        <v>4195</v>
      </c>
      <c r="X252" s="443" t="s">
        <v>4729</v>
      </c>
      <c r="Z252" s="443" t="s">
        <v>4731</v>
      </c>
      <c r="AE252" s="443">
        <v>704477</v>
      </c>
    </row>
    <row r="253" spans="1:31" x14ac:dyDescent="0.3">
      <c r="A253" s="443">
        <v>704478</v>
      </c>
      <c r="B253" s="443" t="s">
        <v>2731</v>
      </c>
      <c r="C253" s="443" t="s">
        <v>143</v>
      </c>
      <c r="D253" s="443" t="s">
        <v>3634</v>
      </c>
      <c r="E253" s="443" t="s">
        <v>221</v>
      </c>
      <c r="F253" s="444">
        <v>35324</v>
      </c>
      <c r="G253" s="443" t="s">
        <v>261</v>
      </c>
      <c r="H253" s="443" t="s">
        <v>3222</v>
      </c>
      <c r="I253" s="443" t="s">
        <v>317</v>
      </c>
      <c r="J253" s="443" t="s">
        <v>264</v>
      </c>
      <c r="K253" s="443">
        <v>2014</v>
      </c>
      <c r="L253" s="443" t="s">
        <v>261</v>
      </c>
      <c r="Z253" s="443" t="s">
        <v>4731</v>
      </c>
      <c r="AA253" s="443" t="s">
        <v>5057</v>
      </c>
      <c r="AB253" s="443" t="s">
        <v>5058</v>
      </c>
      <c r="AC253" s="443" t="s">
        <v>5059</v>
      </c>
      <c r="AD253" s="443" t="s">
        <v>4985</v>
      </c>
      <c r="AE253" s="443">
        <v>704478</v>
      </c>
    </row>
    <row r="254" spans="1:31" x14ac:dyDescent="0.3">
      <c r="A254" s="443">
        <v>704482</v>
      </c>
      <c r="B254" s="443" t="s">
        <v>1684</v>
      </c>
      <c r="C254" s="443" t="s">
        <v>151</v>
      </c>
      <c r="H254" s="443"/>
      <c r="I254" s="443" t="s">
        <v>317</v>
      </c>
      <c r="J254" s="443"/>
      <c r="L254" s="443"/>
      <c r="R254" s="443">
        <v>2000</v>
      </c>
      <c r="T254" s="443" t="s">
        <v>4195</v>
      </c>
      <c r="U254" s="443" t="s">
        <v>4195</v>
      </c>
      <c r="V254" s="443" t="s">
        <v>4195</v>
      </c>
      <c r="W254" s="443" t="s">
        <v>4195</v>
      </c>
      <c r="X254" s="443" t="s">
        <v>4729</v>
      </c>
      <c r="Z254" s="443" t="s">
        <v>4731</v>
      </c>
      <c r="AE254" s="443">
        <v>704482</v>
      </c>
    </row>
    <row r="255" spans="1:31" x14ac:dyDescent="0.3">
      <c r="A255" s="443">
        <v>704497</v>
      </c>
      <c r="B255" s="443" t="s">
        <v>1685</v>
      </c>
      <c r="C255" s="443" t="s">
        <v>139</v>
      </c>
      <c r="H255" s="443"/>
      <c r="I255" s="443" t="s">
        <v>317</v>
      </c>
      <c r="J255" s="443"/>
      <c r="L255" s="443"/>
      <c r="R255" s="443">
        <v>2000</v>
      </c>
      <c r="T255" s="443" t="s">
        <v>4195</v>
      </c>
      <c r="V255" s="443" t="s">
        <v>4195</v>
      </c>
      <c r="W255" s="443" t="s">
        <v>4195</v>
      </c>
      <c r="X255" s="443" t="s">
        <v>4729</v>
      </c>
      <c r="Z255" s="443" t="s">
        <v>4731</v>
      </c>
      <c r="AE255" s="443">
        <v>704497</v>
      </c>
    </row>
    <row r="256" spans="1:31" x14ac:dyDescent="0.3">
      <c r="A256" s="443">
        <v>704500</v>
      </c>
      <c r="B256" s="443" t="s">
        <v>1686</v>
      </c>
      <c r="C256" s="443" t="s">
        <v>108</v>
      </c>
      <c r="H256" s="443"/>
      <c r="I256" s="443" t="s">
        <v>317</v>
      </c>
      <c r="J256" s="443"/>
      <c r="L256" s="443"/>
      <c r="R256" s="443">
        <v>2000</v>
      </c>
      <c r="T256" s="443" t="s">
        <v>4195</v>
      </c>
      <c r="U256" s="443" t="s">
        <v>4195</v>
      </c>
      <c r="V256" s="443" t="s">
        <v>4195</v>
      </c>
      <c r="W256" s="443" t="s">
        <v>4195</v>
      </c>
      <c r="X256" s="443" t="s">
        <v>4729</v>
      </c>
      <c r="Z256" s="443" t="s">
        <v>4731</v>
      </c>
      <c r="AE256" s="443">
        <v>704500</v>
      </c>
    </row>
    <row r="257" spans="1:31" x14ac:dyDescent="0.3">
      <c r="A257" s="443">
        <v>704501</v>
      </c>
      <c r="B257" s="443" t="s">
        <v>1434</v>
      </c>
      <c r="C257" s="443" t="s">
        <v>654</v>
      </c>
      <c r="H257" s="443"/>
      <c r="I257" s="443" t="s">
        <v>317</v>
      </c>
      <c r="J257" s="443"/>
      <c r="L257" s="443"/>
      <c r="R257" s="443">
        <v>2000</v>
      </c>
      <c r="T257" s="443" t="s">
        <v>4195</v>
      </c>
      <c r="U257" s="443" t="s">
        <v>4195</v>
      </c>
      <c r="V257" s="443" t="s">
        <v>4195</v>
      </c>
      <c r="W257" s="443" t="s">
        <v>4195</v>
      </c>
      <c r="X257" s="443" t="s">
        <v>4729</v>
      </c>
      <c r="Z257" s="443" t="s">
        <v>4731</v>
      </c>
      <c r="AE257" s="443">
        <v>704501</v>
      </c>
    </row>
    <row r="258" spans="1:31" x14ac:dyDescent="0.3">
      <c r="A258" s="443">
        <v>704502</v>
      </c>
      <c r="B258" s="443" t="s">
        <v>1687</v>
      </c>
      <c r="C258" s="443" t="s">
        <v>162</v>
      </c>
      <c r="H258" s="443"/>
      <c r="I258" s="443" t="s">
        <v>317</v>
      </c>
      <c r="J258" s="443"/>
      <c r="L258" s="443"/>
      <c r="R258" s="443">
        <v>2000</v>
      </c>
      <c r="T258" s="443" t="s">
        <v>4195</v>
      </c>
      <c r="V258" s="443" t="s">
        <v>4195</v>
      </c>
      <c r="W258" s="443" t="s">
        <v>4195</v>
      </c>
      <c r="X258" s="443" t="s">
        <v>4729</v>
      </c>
      <c r="Z258" s="443" t="s">
        <v>4731</v>
      </c>
      <c r="AE258" s="443">
        <v>704502</v>
      </c>
    </row>
    <row r="259" spans="1:31" x14ac:dyDescent="0.3">
      <c r="A259" s="443">
        <v>704503</v>
      </c>
      <c r="B259" s="443" t="s">
        <v>1688</v>
      </c>
      <c r="C259" s="443" t="s">
        <v>474</v>
      </c>
      <c r="H259" s="443"/>
      <c r="I259" s="443" t="s">
        <v>317</v>
      </c>
      <c r="J259" s="443"/>
      <c r="L259" s="443"/>
      <c r="R259" s="443">
        <v>2000</v>
      </c>
      <c r="T259" s="443" t="s">
        <v>4195</v>
      </c>
      <c r="U259" s="443" t="s">
        <v>4195</v>
      </c>
      <c r="V259" s="443" t="s">
        <v>4195</v>
      </c>
      <c r="W259" s="443" t="s">
        <v>4195</v>
      </c>
      <c r="X259" s="443" t="s">
        <v>4729</v>
      </c>
      <c r="Z259" s="443" t="s">
        <v>4731</v>
      </c>
      <c r="AE259" s="443">
        <v>704503</v>
      </c>
    </row>
    <row r="260" spans="1:31" x14ac:dyDescent="0.3">
      <c r="A260" s="443">
        <v>704505</v>
      </c>
      <c r="B260" s="443" t="s">
        <v>596</v>
      </c>
      <c r="C260" s="443" t="s">
        <v>110</v>
      </c>
      <c r="H260" s="443"/>
      <c r="I260" s="443" t="s">
        <v>317</v>
      </c>
      <c r="J260" s="443"/>
      <c r="L260" s="443"/>
      <c r="R260" s="443">
        <v>2000</v>
      </c>
      <c r="V260" s="443" t="s">
        <v>4195</v>
      </c>
      <c r="W260" s="443" t="s">
        <v>4195</v>
      </c>
      <c r="X260" s="443" t="s">
        <v>4729</v>
      </c>
      <c r="Z260" s="443" t="s">
        <v>4731</v>
      </c>
      <c r="AE260" s="443">
        <v>704505</v>
      </c>
    </row>
    <row r="261" spans="1:31" x14ac:dyDescent="0.3">
      <c r="A261" s="443">
        <v>704518</v>
      </c>
      <c r="B261" s="443" t="s">
        <v>1689</v>
      </c>
      <c r="C261" s="443" t="s">
        <v>351</v>
      </c>
      <c r="H261" s="443"/>
      <c r="I261" s="443" t="s">
        <v>317</v>
      </c>
      <c r="J261" s="443"/>
      <c r="L261" s="443"/>
      <c r="R261" s="443">
        <v>2000</v>
      </c>
      <c r="T261" s="443" t="s">
        <v>4195</v>
      </c>
      <c r="U261" s="443" t="s">
        <v>4195</v>
      </c>
      <c r="V261" s="443" t="s">
        <v>4195</v>
      </c>
      <c r="W261" s="443" t="s">
        <v>4195</v>
      </c>
      <c r="X261" s="443" t="s">
        <v>4729</v>
      </c>
      <c r="Z261" s="443" t="s">
        <v>4731</v>
      </c>
      <c r="AE261" s="443">
        <v>704518</v>
      </c>
    </row>
    <row r="262" spans="1:31" x14ac:dyDescent="0.3">
      <c r="A262" s="443">
        <v>704528</v>
      </c>
      <c r="B262" s="443" t="s">
        <v>1690</v>
      </c>
      <c r="C262" s="443" t="s">
        <v>328</v>
      </c>
      <c r="H262" s="443"/>
      <c r="I262" s="443" t="s">
        <v>317</v>
      </c>
      <c r="J262" s="443"/>
      <c r="L262" s="443"/>
      <c r="R262" s="443">
        <v>2000</v>
      </c>
      <c r="T262" s="443" t="s">
        <v>4195</v>
      </c>
      <c r="U262" s="443" t="s">
        <v>4195</v>
      </c>
      <c r="V262" s="443" t="s">
        <v>4195</v>
      </c>
      <c r="W262" s="443" t="s">
        <v>4195</v>
      </c>
      <c r="X262" s="443" t="s">
        <v>4729</v>
      </c>
      <c r="Z262" s="443" t="s">
        <v>4731</v>
      </c>
      <c r="AE262" s="443">
        <v>704528</v>
      </c>
    </row>
    <row r="263" spans="1:31" x14ac:dyDescent="0.3">
      <c r="A263" s="443">
        <v>704530</v>
      </c>
      <c r="B263" s="443" t="s">
        <v>1691</v>
      </c>
      <c r="C263" s="443" t="s">
        <v>102</v>
      </c>
      <c r="H263" s="443"/>
      <c r="I263" s="443" t="s">
        <v>317</v>
      </c>
      <c r="J263" s="443"/>
      <c r="L263" s="443"/>
      <c r="R263" s="443">
        <v>2000</v>
      </c>
      <c r="V263" s="443" t="s">
        <v>4195</v>
      </c>
      <c r="W263" s="443" t="s">
        <v>4195</v>
      </c>
      <c r="X263" s="443" t="s">
        <v>4729</v>
      </c>
      <c r="Z263" s="443" t="s">
        <v>4731</v>
      </c>
      <c r="AE263" s="443">
        <v>704530</v>
      </c>
    </row>
    <row r="264" spans="1:31" x14ac:dyDescent="0.3">
      <c r="A264" s="443">
        <v>704536</v>
      </c>
      <c r="B264" s="443" t="s">
        <v>313</v>
      </c>
      <c r="C264" s="443" t="s">
        <v>92</v>
      </c>
      <c r="H264" s="443"/>
      <c r="I264" s="443" t="s">
        <v>317</v>
      </c>
      <c r="J264" s="443"/>
      <c r="L264" s="443"/>
      <c r="R264" s="443">
        <v>2000</v>
      </c>
      <c r="T264" s="443" t="s">
        <v>4195</v>
      </c>
      <c r="U264" s="443" t="s">
        <v>4195</v>
      </c>
      <c r="V264" s="443" t="s">
        <v>4195</v>
      </c>
      <c r="W264" s="443" t="s">
        <v>4195</v>
      </c>
      <c r="X264" s="443" t="s">
        <v>4729</v>
      </c>
      <c r="Z264" s="443" t="s">
        <v>4731</v>
      </c>
      <c r="AE264" s="443">
        <v>704536</v>
      </c>
    </row>
    <row r="265" spans="1:31" x14ac:dyDescent="0.3">
      <c r="A265" s="443">
        <v>704538</v>
      </c>
      <c r="B265" s="443" t="s">
        <v>1436</v>
      </c>
      <c r="C265" s="443" t="s">
        <v>312</v>
      </c>
      <c r="H265" s="443"/>
      <c r="I265" s="443" t="s">
        <v>317</v>
      </c>
      <c r="J265" s="443"/>
      <c r="L265" s="443"/>
      <c r="R265" s="443">
        <v>2000</v>
      </c>
      <c r="T265" s="443" t="s">
        <v>4195</v>
      </c>
      <c r="U265" s="443" t="s">
        <v>4195</v>
      </c>
      <c r="V265" s="443" t="s">
        <v>4195</v>
      </c>
      <c r="W265" s="443" t="s">
        <v>4195</v>
      </c>
      <c r="X265" s="443" t="s">
        <v>4729</v>
      </c>
      <c r="Z265" s="443" t="s">
        <v>4731</v>
      </c>
      <c r="AE265" s="443">
        <v>704538</v>
      </c>
    </row>
    <row r="266" spans="1:31" x14ac:dyDescent="0.3">
      <c r="A266" s="443">
        <v>704542</v>
      </c>
      <c r="B266" s="443" t="s">
        <v>1437</v>
      </c>
      <c r="C266" s="443" t="s">
        <v>370</v>
      </c>
      <c r="H266" s="443"/>
      <c r="I266" s="443" t="s">
        <v>317</v>
      </c>
      <c r="J266" s="443"/>
      <c r="L266" s="443"/>
      <c r="R266" s="443">
        <v>2000</v>
      </c>
      <c r="T266" s="443" t="s">
        <v>4195</v>
      </c>
      <c r="U266" s="443" t="s">
        <v>4195</v>
      </c>
      <c r="V266" s="443" t="s">
        <v>4195</v>
      </c>
      <c r="W266" s="443" t="s">
        <v>4195</v>
      </c>
      <c r="X266" s="443" t="s">
        <v>4729</v>
      </c>
      <c r="Z266" s="443" t="s">
        <v>4731</v>
      </c>
      <c r="AE266" s="443">
        <v>704542</v>
      </c>
    </row>
    <row r="267" spans="1:31" x14ac:dyDescent="0.3">
      <c r="A267" s="443">
        <v>704543</v>
      </c>
      <c r="B267" s="443" t="s">
        <v>1438</v>
      </c>
      <c r="C267" s="443" t="s">
        <v>402</v>
      </c>
      <c r="H267" s="443"/>
      <c r="I267" s="443" t="s">
        <v>317</v>
      </c>
      <c r="J267" s="443"/>
      <c r="L267" s="443"/>
      <c r="R267" s="443">
        <v>2000</v>
      </c>
      <c r="U267" s="443" t="s">
        <v>4195</v>
      </c>
      <c r="V267" s="443" t="s">
        <v>4195</v>
      </c>
      <c r="W267" s="443" t="s">
        <v>4195</v>
      </c>
      <c r="X267" s="443" t="s">
        <v>4729</v>
      </c>
      <c r="Z267" s="443" t="s">
        <v>4731</v>
      </c>
      <c r="AE267" s="443">
        <v>704543</v>
      </c>
    </row>
    <row r="268" spans="1:31" x14ac:dyDescent="0.3">
      <c r="A268" s="443">
        <v>704545</v>
      </c>
      <c r="B268" s="443" t="s">
        <v>834</v>
      </c>
      <c r="C268" s="443" t="s">
        <v>78</v>
      </c>
      <c r="D268" s="443" t="s">
        <v>195</v>
      </c>
      <c r="H268" s="443"/>
      <c r="I268" s="443" t="s">
        <v>317</v>
      </c>
      <c r="J268" s="443"/>
      <c r="L268" s="443"/>
      <c r="R268" s="443">
        <v>2000</v>
      </c>
      <c r="W268" s="443" t="s">
        <v>4195</v>
      </c>
      <c r="X268" s="443" t="s">
        <v>4729</v>
      </c>
      <c r="Z268" s="443" t="s">
        <v>4731</v>
      </c>
      <c r="AE268" s="443">
        <v>704545</v>
      </c>
    </row>
    <row r="269" spans="1:31" x14ac:dyDescent="0.3">
      <c r="A269" s="443">
        <v>704551</v>
      </c>
      <c r="B269" s="443" t="s">
        <v>1439</v>
      </c>
      <c r="C269" s="443" t="s">
        <v>102</v>
      </c>
      <c r="H269" s="443"/>
      <c r="I269" s="443" t="s">
        <v>317</v>
      </c>
      <c r="J269" s="443"/>
      <c r="L269" s="443"/>
      <c r="R269" s="443">
        <v>2000</v>
      </c>
      <c r="U269" s="443" t="s">
        <v>4195</v>
      </c>
      <c r="V269" s="443" t="s">
        <v>4195</v>
      </c>
      <c r="W269" s="443" t="s">
        <v>4195</v>
      </c>
      <c r="X269" s="443" t="s">
        <v>4729</v>
      </c>
      <c r="Z269" s="443" t="s">
        <v>4731</v>
      </c>
      <c r="AE269" s="443">
        <v>704551</v>
      </c>
    </row>
    <row r="270" spans="1:31" x14ac:dyDescent="0.3">
      <c r="A270" s="443">
        <v>704560</v>
      </c>
      <c r="B270" s="443" t="s">
        <v>1071</v>
      </c>
      <c r="C270" s="443" t="s">
        <v>135</v>
      </c>
      <c r="H270" s="443"/>
      <c r="I270" s="443" t="s">
        <v>317</v>
      </c>
      <c r="J270" s="443"/>
      <c r="L270" s="443"/>
      <c r="R270" s="443">
        <v>2000</v>
      </c>
      <c r="S270" s="443" t="s">
        <v>4195</v>
      </c>
      <c r="V270" s="443" t="s">
        <v>4195</v>
      </c>
      <c r="W270" s="443" t="s">
        <v>4195</v>
      </c>
      <c r="X270" s="443" t="s">
        <v>4729</v>
      </c>
      <c r="Z270" s="443" t="s">
        <v>4731</v>
      </c>
      <c r="AE270" s="443">
        <v>704560</v>
      </c>
    </row>
    <row r="271" spans="1:31" x14ac:dyDescent="0.3">
      <c r="A271" s="443">
        <v>704566</v>
      </c>
      <c r="B271" s="443" t="s">
        <v>4314</v>
      </c>
      <c r="C271" s="443" t="s">
        <v>140</v>
      </c>
      <c r="H271" s="443"/>
      <c r="I271" s="443" t="s">
        <v>317</v>
      </c>
      <c r="J271" s="443"/>
      <c r="L271" s="443"/>
      <c r="R271" s="443">
        <v>2000</v>
      </c>
      <c r="X271" s="443" t="s">
        <v>4729</v>
      </c>
      <c r="Z271" s="443" t="s">
        <v>4731</v>
      </c>
      <c r="AE271" s="443">
        <v>704566</v>
      </c>
    </row>
    <row r="272" spans="1:31" x14ac:dyDescent="0.3">
      <c r="A272" s="443">
        <v>704572</v>
      </c>
      <c r="B272" s="443" t="s">
        <v>1692</v>
      </c>
      <c r="C272" s="443" t="s">
        <v>353</v>
      </c>
      <c r="H272" s="443"/>
      <c r="I272" s="443" t="s">
        <v>317</v>
      </c>
      <c r="J272" s="443"/>
      <c r="L272" s="443"/>
      <c r="R272" s="443">
        <v>2000</v>
      </c>
      <c r="T272" s="443" t="s">
        <v>4195</v>
      </c>
      <c r="U272" s="443" t="s">
        <v>4195</v>
      </c>
      <c r="V272" s="443" t="s">
        <v>4195</v>
      </c>
      <c r="W272" s="443" t="s">
        <v>4195</v>
      </c>
      <c r="X272" s="443" t="s">
        <v>4729</v>
      </c>
      <c r="Z272" s="443" t="s">
        <v>4731</v>
      </c>
      <c r="AE272" s="443">
        <v>704572</v>
      </c>
    </row>
    <row r="273" spans="1:31" x14ac:dyDescent="0.3">
      <c r="A273" s="443">
        <v>704579</v>
      </c>
      <c r="B273" s="443" t="s">
        <v>1440</v>
      </c>
      <c r="C273" s="443" t="s">
        <v>116</v>
      </c>
      <c r="H273" s="443"/>
      <c r="I273" s="443" t="s">
        <v>317</v>
      </c>
      <c r="J273" s="443"/>
      <c r="L273" s="443"/>
      <c r="R273" s="443">
        <v>2000</v>
      </c>
      <c r="T273" s="443" t="s">
        <v>4195</v>
      </c>
      <c r="U273" s="443" t="s">
        <v>4195</v>
      </c>
      <c r="V273" s="443" t="s">
        <v>4195</v>
      </c>
      <c r="W273" s="443" t="s">
        <v>4195</v>
      </c>
      <c r="X273" s="443" t="s">
        <v>4729</v>
      </c>
      <c r="Z273" s="443" t="s">
        <v>4731</v>
      </c>
      <c r="AE273" s="443">
        <v>704579</v>
      </c>
    </row>
    <row r="274" spans="1:31" x14ac:dyDescent="0.3">
      <c r="A274" s="443">
        <v>704590</v>
      </c>
      <c r="B274" s="443" t="s">
        <v>1693</v>
      </c>
      <c r="C274" s="443" t="s">
        <v>61</v>
      </c>
      <c r="H274" s="443"/>
      <c r="I274" s="443" t="s">
        <v>317</v>
      </c>
      <c r="J274" s="443"/>
      <c r="L274" s="443"/>
      <c r="R274" s="443">
        <v>2000</v>
      </c>
      <c r="U274" s="443" t="s">
        <v>4195</v>
      </c>
      <c r="V274" s="443" t="s">
        <v>4195</v>
      </c>
      <c r="W274" s="443" t="s">
        <v>4195</v>
      </c>
      <c r="X274" s="443" t="s">
        <v>4729</v>
      </c>
      <c r="Z274" s="443" t="s">
        <v>4731</v>
      </c>
      <c r="AE274" s="443">
        <v>704590</v>
      </c>
    </row>
    <row r="275" spans="1:31" x14ac:dyDescent="0.3">
      <c r="A275" s="443">
        <v>704601</v>
      </c>
      <c r="B275" s="443" t="s">
        <v>1441</v>
      </c>
      <c r="C275" s="443" t="s">
        <v>85</v>
      </c>
      <c r="H275" s="443"/>
      <c r="I275" s="443" t="s">
        <v>317</v>
      </c>
      <c r="J275" s="443"/>
      <c r="L275" s="443"/>
      <c r="R275" s="443">
        <v>2000</v>
      </c>
      <c r="T275" s="443" t="s">
        <v>4195</v>
      </c>
      <c r="U275" s="443" t="s">
        <v>4195</v>
      </c>
      <c r="V275" s="443" t="s">
        <v>4195</v>
      </c>
      <c r="W275" s="443" t="s">
        <v>4195</v>
      </c>
      <c r="X275" s="443" t="s">
        <v>4729</v>
      </c>
      <c r="Z275" s="443" t="s">
        <v>4731</v>
      </c>
      <c r="AE275" s="443">
        <v>704601</v>
      </c>
    </row>
    <row r="276" spans="1:31" x14ac:dyDescent="0.3">
      <c r="A276" s="443">
        <v>704602</v>
      </c>
      <c r="B276" s="443" t="s">
        <v>1442</v>
      </c>
      <c r="C276" s="443" t="s">
        <v>108</v>
      </c>
      <c r="H276" s="443"/>
      <c r="I276" s="443" t="s">
        <v>317</v>
      </c>
      <c r="J276" s="443"/>
      <c r="L276" s="443"/>
      <c r="R276" s="443">
        <v>2000</v>
      </c>
      <c r="V276" s="443" t="s">
        <v>4195</v>
      </c>
      <c r="W276" s="443" t="s">
        <v>4195</v>
      </c>
      <c r="X276" s="443" t="s">
        <v>4729</v>
      </c>
      <c r="Z276" s="443" t="s">
        <v>4731</v>
      </c>
      <c r="AE276" s="443">
        <v>704602</v>
      </c>
    </row>
    <row r="277" spans="1:31" x14ac:dyDescent="0.3">
      <c r="A277" s="443">
        <v>704608</v>
      </c>
      <c r="B277" s="443" t="s">
        <v>1444</v>
      </c>
      <c r="C277" s="443" t="s">
        <v>61</v>
      </c>
      <c r="H277" s="443"/>
      <c r="I277" s="443" t="s">
        <v>317</v>
      </c>
      <c r="J277" s="443"/>
      <c r="L277" s="443"/>
      <c r="R277" s="443">
        <v>2000</v>
      </c>
      <c r="T277" s="443" t="s">
        <v>4195</v>
      </c>
      <c r="U277" s="443" t="s">
        <v>4195</v>
      </c>
      <c r="V277" s="443" t="s">
        <v>4195</v>
      </c>
      <c r="W277" s="443" t="s">
        <v>4195</v>
      </c>
      <c r="X277" s="443" t="s">
        <v>4729</v>
      </c>
      <c r="Z277" s="443" t="s">
        <v>4731</v>
      </c>
      <c r="AE277" s="443">
        <v>704608</v>
      </c>
    </row>
    <row r="278" spans="1:31" x14ac:dyDescent="0.3">
      <c r="A278" s="443">
        <v>704610</v>
      </c>
      <c r="B278" s="443" t="s">
        <v>1445</v>
      </c>
      <c r="C278" s="443" t="s">
        <v>141</v>
      </c>
      <c r="H278" s="443"/>
      <c r="I278" s="443" t="s">
        <v>317</v>
      </c>
      <c r="J278" s="443"/>
      <c r="L278" s="443"/>
      <c r="R278" s="443">
        <v>2000</v>
      </c>
      <c r="T278" s="443" t="s">
        <v>4195</v>
      </c>
      <c r="U278" s="443" t="s">
        <v>4195</v>
      </c>
      <c r="V278" s="443" t="s">
        <v>4195</v>
      </c>
      <c r="W278" s="443" t="s">
        <v>4195</v>
      </c>
      <c r="X278" s="443" t="s">
        <v>4729</v>
      </c>
      <c r="Z278" s="443" t="s">
        <v>4731</v>
      </c>
      <c r="AE278" s="443">
        <v>704610</v>
      </c>
    </row>
    <row r="279" spans="1:31" x14ac:dyDescent="0.3">
      <c r="A279" s="443">
        <v>704613</v>
      </c>
      <c r="B279" s="443" t="s">
        <v>1446</v>
      </c>
      <c r="C279" s="443" t="s">
        <v>66</v>
      </c>
      <c r="H279" s="443"/>
      <c r="I279" s="443" t="s">
        <v>317</v>
      </c>
      <c r="J279" s="443"/>
      <c r="L279" s="443"/>
      <c r="R279" s="443">
        <v>2000</v>
      </c>
      <c r="T279" s="443" t="s">
        <v>4195</v>
      </c>
      <c r="U279" s="443" t="s">
        <v>4195</v>
      </c>
      <c r="V279" s="443" t="s">
        <v>4195</v>
      </c>
      <c r="W279" s="443" t="s">
        <v>4195</v>
      </c>
      <c r="X279" s="443" t="s">
        <v>4729</v>
      </c>
      <c r="Z279" s="443" t="s">
        <v>4731</v>
      </c>
      <c r="AE279" s="443">
        <v>704613</v>
      </c>
    </row>
    <row r="280" spans="1:31" x14ac:dyDescent="0.3">
      <c r="A280" s="443">
        <v>704622</v>
      </c>
      <c r="B280" s="443" t="s">
        <v>1447</v>
      </c>
      <c r="C280" s="443" t="s">
        <v>163</v>
      </c>
      <c r="H280" s="443"/>
      <c r="I280" s="443" t="s">
        <v>317</v>
      </c>
      <c r="J280" s="443"/>
      <c r="L280" s="443"/>
      <c r="R280" s="443">
        <v>2000</v>
      </c>
      <c r="T280" s="443" t="s">
        <v>4195</v>
      </c>
      <c r="U280" s="443" t="s">
        <v>4195</v>
      </c>
      <c r="V280" s="443" t="s">
        <v>4195</v>
      </c>
      <c r="W280" s="443" t="s">
        <v>4195</v>
      </c>
      <c r="X280" s="443" t="s">
        <v>4729</v>
      </c>
      <c r="Z280" s="443" t="s">
        <v>4731</v>
      </c>
      <c r="AE280" s="443">
        <v>704622</v>
      </c>
    </row>
    <row r="281" spans="1:31" x14ac:dyDescent="0.3">
      <c r="A281" s="443">
        <v>704630</v>
      </c>
      <c r="B281" s="443" t="s">
        <v>1448</v>
      </c>
      <c r="C281" s="443" t="s">
        <v>174</v>
      </c>
      <c r="H281" s="443"/>
      <c r="I281" s="443" t="s">
        <v>317</v>
      </c>
      <c r="J281" s="443"/>
      <c r="L281" s="443"/>
      <c r="R281" s="443">
        <v>2000</v>
      </c>
      <c r="T281" s="443" t="s">
        <v>4195</v>
      </c>
      <c r="U281" s="443" t="s">
        <v>4195</v>
      </c>
      <c r="V281" s="443" t="s">
        <v>4195</v>
      </c>
      <c r="W281" s="443" t="s">
        <v>4195</v>
      </c>
      <c r="X281" s="443" t="s">
        <v>4729</v>
      </c>
      <c r="Z281" s="443" t="s">
        <v>4731</v>
      </c>
      <c r="AE281" s="443">
        <v>704630</v>
      </c>
    </row>
    <row r="282" spans="1:31" x14ac:dyDescent="0.3">
      <c r="A282" s="443">
        <v>704631</v>
      </c>
      <c r="B282" s="443" t="s">
        <v>1694</v>
      </c>
      <c r="C282" s="443" t="s">
        <v>371</v>
      </c>
      <c r="H282" s="443"/>
      <c r="I282" s="443" t="s">
        <v>317</v>
      </c>
      <c r="J282" s="443"/>
      <c r="L282" s="443"/>
      <c r="R282" s="443">
        <v>2000</v>
      </c>
      <c r="V282" s="443" t="s">
        <v>4195</v>
      </c>
      <c r="W282" s="443" t="s">
        <v>4195</v>
      </c>
      <c r="X282" s="443" t="s">
        <v>4729</v>
      </c>
      <c r="Z282" s="443" t="s">
        <v>4731</v>
      </c>
      <c r="AE282" s="443">
        <v>704631</v>
      </c>
    </row>
    <row r="283" spans="1:31" x14ac:dyDescent="0.3">
      <c r="A283" s="443">
        <v>704639</v>
      </c>
      <c r="B283" s="443" t="s">
        <v>1695</v>
      </c>
      <c r="C283" s="443" t="s">
        <v>104</v>
      </c>
      <c r="H283" s="443"/>
      <c r="I283" s="443" t="s">
        <v>317</v>
      </c>
      <c r="J283" s="443"/>
      <c r="L283" s="443"/>
      <c r="R283" s="443">
        <v>2000</v>
      </c>
      <c r="T283" s="443" t="s">
        <v>4195</v>
      </c>
      <c r="U283" s="443" t="s">
        <v>4195</v>
      </c>
      <c r="V283" s="443" t="s">
        <v>4195</v>
      </c>
      <c r="W283" s="443" t="s">
        <v>4195</v>
      </c>
      <c r="X283" s="443" t="s">
        <v>4729</v>
      </c>
      <c r="Z283" s="443" t="s">
        <v>4731</v>
      </c>
      <c r="AE283" s="443">
        <v>704639</v>
      </c>
    </row>
    <row r="284" spans="1:31" x14ac:dyDescent="0.3">
      <c r="A284" s="443">
        <v>704641</v>
      </c>
      <c r="B284" s="443" t="s">
        <v>1696</v>
      </c>
      <c r="C284" s="443" t="s">
        <v>90</v>
      </c>
      <c r="H284" s="443"/>
      <c r="I284" s="443" t="s">
        <v>317</v>
      </c>
      <c r="J284" s="443"/>
      <c r="L284" s="443"/>
      <c r="R284" s="443">
        <v>2000</v>
      </c>
      <c r="T284" s="443" t="s">
        <v>4195</v>
      </c>
      <c r="U284" s="443" t="s">
        <v>4195</v>
      </c>
      <c r="V284" s="443" t="s">
        <v>4195</v>
      </c>
      <c r="W284" s="443" t="s">
        <v>4195</v>
      </c>
      <c r="X284" s="443" t="s">
        <v>4729</v>
      </c>
      <c r="Z284" s="443" t="s">
        <v>4731</v>
      </c>
      <c r="AE284" s="443">
        <v>704641</v>
      </c>
    </row>
    <row r="285" spans="1:31" x14ac:dyDescent="0.3">
      <c r="A285" s="443">
        <v>704645</v>
      </c>
      <c r="B285" s="443" t="s">
        <v>1697</v>
      </c>
      <c r="C285" s="443" t="s">
        <v>66</v>
      </c>
      <c r="H285" s="443"/>
      <c r="I285" s="443" t="s">
        <v>317</v>
      </c>
      <c r="J285" s="443"/>
      <c r="L285" s="443"/>
      <c r="R285" s="443">
        <v>2000</v>
      </c>
      <c r="U285" s="443" t="s">
        <v>4195</v>
      </c>
      <c r="V285" s="443" t="s">
        <v>4195</v>
      </c>
      <c r="W285" s="443" t="s">
        <v>4195</v>
      </c>
      <c r="X285" s="443" t="s">
        <v>4729</v>
      </c>
      <c r="Z285" s="443" t="s">
        <v>4731</v>
      </c>
      <c r="AE285" s="443">
        <v>704645</v>
      </c>
    </row>
    <row r="286" spans="1:31" x14ac:dyDescent="0.3">
      <c r="A286" s="443">
        <v>704651</v>
      </c>
      <c r="B286" s="443" t="s">
        <v>1698</v>
      </c>
      <c r="C286" s="443" t="s">
        <v>67</v>
      </c>
      <c r="H286" s="443"/>
      <c r="I286" s="443" t="s">
        <v>317</v>
      </c>
      <c r="J286" s="443"/>
      <c r="L286" s="443"/>
      <c r="R286" s="443">
        <v>2000</v>
      </c>
      <c r="T286" s="443" t="s">
        <v>4195</v>
      </c>
      <c r="U286" s="443" t="s">
        <v>4195</v>
      </c>
      <c r="V286" s="443" t="s">
        <v>4195</v>
      </c>
      <c r="W286" s="443" t="s">
        <v>4195</v>
      </c>
      <c r="X286" s="443" t="s">
        <v>4729</v>
      </c>
      <c r="Z286" s="443" t="s">
        <v>4731</v>
      </c>
      <c r="AE286" s="443">
        <v>704651</v>
      </c>
    </row>
    <row r="287" spans="1:31" x14ac:dyDescent="0.3">
      <c r="A287" s="443">
        <v>704657</v>
      </c>
      <c r="B287" s="443" t="s">
        <v>4315</v>
      </c>
      <c r="C287" s="443" t="s">
        <v>4316</v>
      </c>
      <c r="H287" s="443"/>
      <c r="I287" s="443" t="s">
        <v>317</v>
      </c>
      <c r="J287" s="443"/>
      <c r="L287" s="443"/>
      <c r="R287" s="443">
        <v>2000</v>
      </c>
      <c r="X287" s="443" t="s">
        <v>4729</v>
      </c>
      <c r="Z287" s="443" t="s">
        <v>4731</v>
      </c>
      <c r="AE287" s="443">
        <v>704657</v>
      </c>
    </row>
    <row r="288" spans="1:31" x14ac:dyDescent="0.3">
      <c r="A288" s="443">
        <v>704663</v>
      </c>
      <c r="B288" s="443" t="s">
        <v>1449</v>
      </c>
      <c r="C288" s="443" t="s">
        <v>103</v>
      </c>
      <c r="H288" s="443"/>
      <c r="I288" s="443" t="s">
        <v>317</v>
      </c>
      <c r="J288" s="443"/>
      <c r="L288" s="443"/>
      <c r="R288" s="443">
        <v>2000</v>
      </c>
      <c r="T288" s="443" t="s">
        <v>4195</v>
      </c>
      <c r="V288" s="443" t="s">
        <v>4195</v>
      </c>
      <c r="W288" s="443" t="s">
        <v>4195</v>
      </c>
      <c r="X288" s="443" t="s">
        <v>4729</v>
      </c>
      <c r="Z288" s="443" t="s">
        <v>4731</v>
      </c>
      <c r="AE288" s="443">
        <v>704663</v>
      </c>
    </row>
    <row r="289" spans="1:31" x14ac:dyDescent="0.3">
      <c r="A289" s="443">
        <v>704666</v>
      </c>
      <c r="B289" s="443" t="s">
        <v>1699</v>
      </c>
      <c r="C289" s="443" t="s">
        <v>1700</v>
      </c>
      <c r="H289" s="443"/>
      <c r="I289" s="443" t="s">
        <v>317</v>
      </c>
      <c r="J289" s="443"/>
      <c r="L289" s="443"/>
      <c r="R289" s="443">
        <v>2000</v>
      </c>
      <c r="T289" s="443" t="s">
        <v>4195</v>
      </c>
      <c r="U289" s="443" t="s">
        <v>4195</v>
      </c>
      <c r="V289" s="443" t="s">
        <v>4195</v>
      </c>
      <c r="W289" s="443" t="s">
        <v>4195</v>
      </c>
      <c r="X289" s="443" t="s">
        <v>4729</v>
      </c>
      <c r="Z289" s="443" t="s">
        <v>4731</v>
      </c>
      <c r="AE289" s="443">
        <v>704666</v>
      </c>
    </row>
    <row r="290" spans="1:31" x14ac:dyDescent="0.3">
      <c r="A290" s="443">
        <v>704669</v>
      </c>
      <c r="B290" s="443" t="s">
        <v>1145</v>
      </c>
      <c r="C290" s="443" t="s">
        <v>66</v>
      </c>
      <c r="H290" s="443"/>
      <c r="I290" s="443" t="s">
        <v>317</v>
      </c>
      <c r="J290" s="443"/>
      <c r="L290" s="443"/>
      <c r="R290" s="443">
        <v>2000</v>
      </c>
      <c r="S290" s="443" t="s">
        <v>4195</v>
      </c>
      <c r="T290" s="443" t="s">
        <v>4195</v>
      </c>
      <c r="V290" s="443" t="s">
        <v>4195</v>
      </c>
      <c r="W290" s="443" t="s">
        <v>4195</v>
      </c>
      <c r="X290" s="443" t="s">
        <v>4729</v>
      </c>
      <c r="Z290" s="443" t="s">
        <v>4731</v>
      </c>
      <c r="AE290" s="443">
        <v>704669</v>
      </c>
    </row>
    <row r="291" spans="1:31" x14ac:dyDescent="0.3">
      <c r="A291" s="443">
        <v>704691</v>
      </c>
      <c r="B291" s="443" t="s">
        <v>1451</v>
      </c>
      <c r="C291" s="443" t="s">
        <v>103</v>
      </c>
      <c r="H291" s="443"/>
      <c r="I291" s="443" t="s">
        <v>317</v>
      </c>
      <c r="J291" s="443"/>
      <c r="L291" s="443"/>
      <c r="R291" s="443">
        <v>2000</v>
      </c>
      <c r="T291" s="443" t="s">
        <v>4195</v>
      </c>
      <c r="U291" s="443" t="s">
        <v>4195</v>
      </c>
      <c r="V291" s="443" t="s">
        <v>4195</v>
      </c>
      <c r="W291" s="443" t="s">
        <v>4195</v>
      </c>
      <c r="X291" s="443" t="s">
        <v>4729</v>
      </c>
      <c r="Z291" s="443" t="s">
        <v>4731</v>
      </c>
      <c r="AE291" s="443">
        <v>704691</v>
      </c>
    </row>
    <row r="292" spans="1:31" x14ac:dyDescent="0.3">
      <c r="A292" s="443">
        <v>704693</v>
      </c>
      <c r="B292" s="443" t="s">
        <v>2742</v>
      </c>
      <c r="C292" s="443" t="s">
        <v>517</v>
      </c>
      <c r="D292" s="443" t="s">
        <v>3524</v>
      </c>
      <c r="H292" s="443"/>
      <c r="I292" s="443" t="s">
        <v>317</v>
      </c>
      <c r="J292" s="443"/>
      <c r="L292" s="443"/>
      <c r="R292" s="443">
        <v>2000</v>
      </c>
      <c r="T292" s="443" t="s">
        <v>4195</v>
      </c>
      <c r="U292" s="443" t="s">
        <v>4195</v>
      </c>
      <c r="W292" s="443" t="s">
        <v>4195</v>
      </c>
      <c r="X292" s="443" t="s">
        <v>4729</v>
      </c>
      <c r="Z292" s="443" t="s">
        <v>4731</v>
      </c>
      <c r="AE292" s="443">
        <v>704693</v>
      </c>
    </row>
    <row r="293" spans="1:31" x14ac:dyDescent="0.3">
      <c r="A293" s="443">
        <v>704694</v>
      </c>
      <c r="B293" s="443" t="s">
        <v>825</v>
      </c>
      <c r="C293" s="443" t="s">
        <v>208</v>
      </c>
      <c r="D293" s="443" t="s">
        <v>3402</v>
      </c>
      <c r="E293" s="443" t="s">
        <v>222</v>
      </c>
      <c r="F293" s="444">
        <v>35704</v>
      </c>
      <c r="G293" s="443" t="s">
        <v>3432</v>
      </c>
      <c r="H293" s="443" t="s">
        <v>3222</v>
      </c>
      <c r="I293" s="443" t="s">
        <v>317</v>
      </c>
      <c r="J293" s="443" t="s">
        <v>264</v>
      </c>
      <c r="K293" s="443">
        <v>2015</v>
      </c>
      <c r="L293" s="443" t="s">
        <v>263</v>
      </c>
      <c r="R293" s="443">
        <v>2000</v>
      </c>
      <c r="X293" s="443" t="s">
        <v>4729</v>
      </c>
      <c r="Z293" s="443" t="s">
        <v>4731</v>
      </c>
      <c r="AE293" s="443">
        <v>704694</v>
      </c>
    </row>
    <row r="294" spans="1:31" x14ac:dyDescent="0.3">
      <c r="A294" s="443">
        <v>704701</v>
      </c>
      <c r="B294" s="443" t="s">
        <v>1452</v>
      </c>
      <c r="C294" s="443" t="s">
        <v>101</v>
      </c>
      <c r="H294" s="443"/>
      <c r="I294" s="443" t="s">
        <v>317</v>
      </c>
      <c r="J294" s="443"/>
      <c r="L294" s="443"/>
      <c r="R294" s="443">
        <v>2000</v>
      </c>
      <c r="T294" s="443" t="s">
        <v>4195</v>
      </c>
      <c r="U294" s="443" t="s">
        <v>4195</v>
      </c>
      <c r="V294" s="443" t="s">
        <v>4195</v>
      </c>
      <c r="W294" s="443" t="s">
        <v>4195</v>
      </c>
      <c r="X294" s="443" t="s">
        <v>4729</v>
      </c>
      <c r="Z294" s="443" t="s">
        <v>4731</v>
      </c>
      <c r="AE294" s="443">
        <v>704701</v>
      </c>
    </row>
    <row r="295" spans="1:31" x14ac:dyDescent="0.3">
      <c r="A295" s="443">
        <v>704722</v>
      </c>
      <c r="B295" s="443" t="s">
        <v>1453</v>
      </c>
      <c r="C295" s="443" t="s">
        <v>572</v>
      </c>
      <c r="H295" s="443"/>
      <c r="I295" s="443" t="s">
        <v>317</v>
      </c>
      <c r="J295" s="443"/>
      <c r="L295" s="443"/>
      <c r="R295" s="443">
        <v>2000</v>
      </c>
      <c r="T295" s="443" t="s">
        <v>4195</v>
      </c>
      <c r="U295" s="443" t="s">
        <v>4195</v>
      </c>
      <c r="V295" s="443" t="s">
        <v>4195</v>
      </c>
      <c r="W295" s="443" t="s">
        <v>4195</v>
      </c>
      <c r="X295" s="443" t="s">
        <v>4729</v>
      </c>
      <c r="Z295" s="443" t="s">
        <v>4731</v>
      </c>
      <c r="AE295" s="443">
        <v>704722</v>
      </c>
    </row>
    <row r="296" spans="1:31" x14ac:dyDescent="0.3">
      <c r="A296" s="443">
        <v>704724</v>
      </c>
      <c r="B296" s="443" t="s">
        <v>1454</v>
      </c>
      <c r="C296" s="443" t="s">
        <v>112</v>
      </c>
      <c r="H296" s="443"/>
      <c r="I296" s="443" t="s">
        <v>317</v>
      </c>
      <c r="J296" s="443"/>
      <c r="L296" s="443"/>
      <c r="R296" s="443">
        <v>2000</v>
      </c>
      <c r="T296" s="443" t="s">
        <v>4195</v>
      </c>
      <c r="U296" s="443" t="s">
        <v>4195</v>
      </c>
      <c r="V296" s="443" t="s">
        <v>4195</v>
      </c>
      <c r="W296" s="443" t="s">
        <v>4195</v>
      </c>
      <c r="X296" s="443" t="s">
        <v>4729</v>
      </c>
      <c r="Z296" s="443" t="s">
        <v>4731</v>
      </c>
      <c r="AE296" s="443">
        <v>704724</v>
      </c>
    </row>
    <row r="297" spans="1:31" x14ac:dyDescent="0.3">
      <c r="A297" s="443">
        <v>704732</v>
      </c>
      <c r="B297" s="443" t="s">
        <v>1146</v>
      </c>
      <c r="C297" s="443" t="s">
        <v>1147</v>
      </c>
      <c r="H297" s="443"/>
      <c r="I297" s="443" t="s">
        <v>317</v>
      </c>
      <c r="J297" s="443"/>
      <c r="L297" s="443"/>
      <c r="R297" s="443">
        <v>2000</v>
      </c>
      <c r="S297" s="443" t="s">
        <v>4195</v>
      </c>
      <c r="T297" s="443" t="s">
        <v>4195</v>
      </c>
      <c r="V297" s="443" t="s">
        <v>4195</v>
      </c>
      <c r="W297" s="443" t="s">
        <v>4195</v>
      </c>
      <c r="X297" s="443" t="s">
        <v>4729</v>
      </c>
      <c r="Z297" s="443" t="s">
        <v>4731</v>
      </c>
      <c r="AE297" s="443">
        <v>704732</v>
      </c>
    </row>
    <row r="298" spans="1:31" x14ac:dyDescent="0.3">
      <c r="A298" s="443">
        <v>704743</v>
      </c>
      <c r="B298" s="443" t="s">
        <v>1148</v>
      </c>
      <c r="C298" s="443" t="s">
        <v>128</v>
      </c>
      <c r="H298" s="443"/>
      <c r="I298" s="443" t="s">
        <v>317</v>
      </c>
      <c r="J298" s="443"/>
      <c r="L298" s="443"/>
      <c r="R298" s="443">
        <v>2000</v>
      </c>
      <c r="S298" s="443" t="s">
        <v>4195</v>
      </c>
      <c r="T298" s="443" t="s">
        <v>4195</v>
      </c>
      <c r="V298" s="443" t="s">
        <v>4195</v>
      </c>
      <c r="W298" s="443" t="s">
        <v>4195</v>
      </c>
      <c r="X298" s="443" t="s">
        <v>4729</v>
      </c>
      <c r="Z298" s="443" t="s">
        <v>4731</v>
      </c>
      <c r="AE298" s="443">
        <v>704743</v>
      </c>
    </row>
    <row r="299" spans="1:31" x14ac:dyDescent="0.3">
      <c r="A299" s="443">
        <v>704745</v>
      </c>
      <c r="B299" s="443" t="s">
        <v>1072</v>
      </c>
      <c r="C299" s="443" t="s">
        <v>1073</v>
      </c>
      <c r="H299" s="443"/>
      <c r="I299" s="443" t="s">
        <v>317</v>
      </c>
      <c r="J299" s="443"/>
      <c r="L299" s="443"/>
      <c r="R299" s="443">
        <v>2000</v>
      </c>
      <c r="S299" s="443" t="s">
        <v>4195</v>
      </c>
      <c r="V299" s="443" t="s">
        <v>4195</v>
      </c>
      <c r="W299" s="443" t="s">
        <v>4195</v>
      </c>
      <c r="X299" s="443" t="s">
        <v>4729</v>
      </c>
      <c r="Z299" s="443" t="s">
        <v>4731</v>
      </c>
      <c r="AE299" s="443">
        <v>704745</v>
      </c>
    </row>
    <row r="300" spans="1:31" x14ac:dyDescent="0.3">
      <c r="A300" s="443">
        <v>704752</v>
      </c>
      <c r="B300" s="443" t="s">
        <v>1702</v>
      </c>
      <c r="C300" s="443" t="s">
        <v>682</v>
      </c>
      <c r="H300" s="443"/>
      <c r="I300" s="443" t="s">
        <v>317</v>
      </c>
      <c r="J300" s="443"/>
      <c r="L300" s="443"/>
      <c r="R300" s="443">
        <v>2000</v>
      </c>
      <c r="T300" s="443" t="s">
        <v>4195</v>
      </c>
      <c r="V300" s="443" t="s">
        <v>4195</v>
      </c>
      <c r="W300" s="443" t="s">
        <v>4195</v>
      </c>
      <c r="X300" s="443" t="s">
        <v>4729</v>
      </c>
      <c r="Z300" s="443" t="s">
        <v>4731</v>
      </c>
      <c r="AE300" s="443">
        <v>704752</v>
      </c>
    </row>
    <row r="301" spans="1:31" x14ac:dyDescent="0.3">
      <c r="A301" s="443">
        <v>704766</v>
      </c>
      <c r="B301" s="443" t="s">
        <v>438</v>
      </c>
      <c r="C301" s="443" t="s">
        <v>1455</v>
      </c>
      <c r="H301" s="443"/>
      <c r="I301" s="443" t="s">
        <v>317</v>
      </c>
      <c r="J301" s="443"/>
      <c r="L301" s="443"/>
      <c r="R301" s="443">
        <v>2000</v>
      </c>
      <c r="T301" s="443" t="s">
        <v>4195</v>
      </c>
      <c r="U301" s="443" t="s">
        <v>4195</v>
      </c>
      <c r="V301" s="443" t="s">
        <v>4195</v>
      </c>
      <c r="W301" s="443" t="s">
        <v>4195</v>
      </c>
      <c r="X301" s="443" t="s">
        <v>4729</v>
      </c>
      <c r="Z301" s="443" t="s">
        <v>4731</v>
      </c>
      <c r="AE301" s="443">
        <v>704766</v>
      </c>
    </row>
    <row r="302" spans="1:31" x14ac:dyDescent="0.3">
      <c r="A302" s="443">
        <v>704771</v>
      </c>
      <c r="B302" s="443" t="s">
        <v>1456</v>
      </c>
      <c r="C302" s="443" t="s">
        <v>470</v>
      </c>
      <c r="H302" s="443"/>
      <c r="I302" s="443" t="s">
        <v>317</v>
      </c>
      <c r="J302" s="443"/>
      <c r="L302" s="443"/>
      <c r="R302" s="443">
        <v>2000</v>
      </c>
      <c r="U302" s="443" t="s">
        <v>4195</v>
      </c>
      <c r="V302" s="443" t="s">
        <v>4195</v>
      </c>
      <c r="W302" s="443" t="s">
        <v>4195</v>
      </c>
      <c r="X302" s="443" t="s">
        <v>4729</v>
      </c>
      <c r="Z302" s="443" t="s">
        <v>4731</v>
      </c>
      <c r="AE302" s="443">
        <v>704771</v>
      </c>
    </row>
    <row r="303" spans="1:31" x14ac:dyDescent="0.3">
      <c r="A303" s="443">
        <v>704772</v>
      </c>
      <c r="B303" s="443" t="s">
        <v>1457</v>
      </c>
      <c r="C303" s="443" t="s">
        <v>103</v>
      </c>
      <c r="H303" s="443"/>
      <c r="I303" s="443" t="s">
        <v>317</v>
      </c>
      <c r="J303" s="443"/>
      <c r="L303" s="443"/>
      <c r="R303" s="443">
        <v>2000</v>
      </c>
      <c r="T303" s="443" t="s">
        <v>4195</v>
      </c>
      <c r="U303" s="443" t="s">
        <v>4195</v>
      </c>
      <c r="V303" s="443" t="s">
        <v>4195</v>
      </c>
      <c r="W303" s="443" t="s">
        <v>4195</v>
      </c>
      <c r="X303" s="443" t="s">
        <v>4729</v>
      </c>
      <c r="Z303" s="443" t="s">
        <v>4731</v>
      </c>
      <c r="AE303" s="443">
        <v>704772</v>
      </c>
    </row>
    <row r="304" spans="1:31" x14ac:dyDescent="0.3">
      <c r="A304" s="443">
        <v>704773</v>
      </c>
      <c r="B304" s="443" t="s">
        <v>1458</v>
      </c>
      <c r="C304" s="443" t="s">
        <v>169</v>
      </c>
      <c r="H304" s="443"/>
      <c r="I304" s="443" t="s">
        <v>317</v>
      </c>
      <c r="J304" s="443"/>
      <c r="L304" s="443"/>
      <c r="R304" s="443">
        <v>2000</v>
      </c>
      <c r="U304" s="443" t="s">
        <v>4195</v>
      </c>
      <c r="V304" s="443" t="s">
        <v>4195</v>
      </c>
      <c r="W304" s="443" t="s">
        <v>4195</v>
      </c>
      <c r="X304" s="443" t="s">
        <v>4729</v>
      </c>
      <c r="Z304" s="443" t="s">
        <v>4731</v>
      </c>
      <c r="AE304" s="443">
        <v>704773</v>
      </c>
    </row>
    <row r="305" spans="1:31" x14ac:dyDescent="0.3">
      <c r="A305" s="443">
        <v>704778</v>
      </c>
      <c r="B305" s="443" t="s">
        <v>1459</v>
      </c>
      <c r="C305" s="443" t="s">
        <v>348</v>
      </c>
      <c r="H305" s="443"/>
      <c r="I305" s="443" t="s">
        <v>317</v>
      </c>
      <c r="J305" s="443"/>
      <c r="L305" s="443"/>
      <c r="R305" s="443">
        <v>2000</v>
      </c>
      <c r="T305" s="443" t="s">
        <v>4195</v>
      </c>
      <c r="U305" s="443" t="s">
        <v>4195</v>
      </c>
      <c r="V305" s="443" t="s">
        <v>4195</v>
      </c>
      <c r="W305" s="443" t="s">
        <v>4195</v>
      </c>
      <c r="X305" s="443" t="s">
        <v>4729</v>
      </c>
      <c r="Z305" s="443" t="s">
        <v>4731</v>
      </c>
      <c r="AE305" s="443">
        <v>704778</v>
      </c>
    </row>
    <row r="306" spans="1:31" x14ac:dyDescent="0.3">
      <c r="A306" s="443">
        <v>704779</v>
      </c>
      <c r="B306" s="443" t="s">
        <v>1460</v>
      </c>
      <c r="C306" s="443" t="s">
        <v>194</v>
      </c>
      <c r="H306" s="443"/>
      <c r="I306" s="443" t="s">
        <v>317</v>
      </c>
      <c r="J306" s="443"/>
      <c r="L306" s="443"/>
      <c r="R306" s="443">
        <v>2000</v>
      </c>
      <c r="T306" s="443" t="s">
        <v>4195</v>
      </c>
      <c r="U306" s="443" t="s">
        <v>4195</v>
      </c>
      <c r="V306" s="443" t="s">
        <v>4195</v>
      </c>
      <c r="W306" s="443" t="s">
        <v>4195</v>
      </c>
      <c r="X306" s="443" t="s">
        <v>4729</v>
      </c>
      <c r="Z306" s="443" t="s">
        <v>4731</v>
      </c>
      <c r="AE306" s="443">
        <v>704779</v>
      </c>
    </row>
    <row r="307" spans="1:31" x14ac:dyDescent="0.3">
      <c r="A307" s="443">
        <v>704780</v>
      </c>
      <c r="B307" s="443" t="s">
        <v>4317</v>
      </c>
      <c r="C307" s="443" t="s">
        <v>1490</v>
      </c>
      <c r="H307" s="443"/>
      <c r="I307" s="443" t="s">
        <v>317</v>
      </c>
      <c r="J307" s="443"/>
      <c r="L307" s="443"/>
      <c r="R307" s="443">
        <v>2000</v>
      </c>
      <c r="X307" s="443" t="s">
        <v>4729</v>
      </c>
      <c r="Z307" s="443" t="s">
        <v>4731</v>
      </c>
      <c r="AE307" s="443">
        <v>704780</v>
      </c>
    </row>
    <row r="308" spans="1:31" x14ac:dyDescent="0.3">
      <c r="A308" s="443">
        <v>704788</v>
      </c>
      <c r="B308" s="443" t="s">
        <v>1703</v>
      </c>
      <c r="C308" s="443" t="s">
        <v>459</v>
      </c>
      <c r="H308" s="443"/>
      <c r="I308" s="443" t="s">
        <v>317</v>
      </c>
      <c r="J308" s="443"/>
      <c r="L308" s="443"/>
      <c r="R308" s="443">
        <v>2000</v>
      </c>
      <c r="T308" s="443" t="s">
        <v>4195</v>
      </c>
      <c r="U308" s="443" t="s">
        <v>4195</v>
      </c>
      <c r="V308" s="443" t="s">
        <v>4195</v>
      </c>
      <c r="W308" s="443" t="s">
        <v>4195</v>
      </c>
      <c r="X308" s="443" t="s">
        <v>4729</v>
      </c>
      <c r="Z308" s="443" t="s">
        <v>4731</v>
      </c>
      <c r="AE308" s="443">
        <v>704788</v>
      </c>
    </row>
    <row r="309" spans="1:31" x14ac:dyDescent="0.3">
      <c r="A309" s="443">
        <v>704792</v>
      </c>
      <c r="B309" s="443" t="s">
        <v>1461</v>
      </c>
      <c r="C309" s="443" t="s">
        <v>403</v>
      </c>
      <c r="H309" s="443"/>
      <c r="I309" s="443" t="s">
        <v>317</v>
      </c>
      <c r="J309" s="443"/>
      <c r="L309" s="443"/>
      <c r="R309" s="443">
        <v>2000</v>
      </c>
      <c r="T309" s="443" t="s">
        <v>4195</v>
      </c>
      <c r="U309" s="443" t="s">
        <v>4195</v>
      </c>
      <c r="V309" s="443" t="s">
        <v>4195</v>
      </c>
      <c r="W309" s="443" t="s">
        <v>4195</v>
      </c>
      <c r="X309" s="443" t="s">
        <v>4729</v>
      </c>
      <c r="Z309" s="443" t="s">
        <v>4731</v>
      </c>
      <c r="AE309" s="443">
        <v>704792</v>
      </c>
    </row>
    <row r="310" spans="1:31" x14ac:dyDescent="0.3">
      <c r="A310" s="443">
        <v>704794</v>
      </c>
      <c r="B310" s="443" t="s">
        <v>614</v>
      </c>
      <c r="C310" s="443" t="s">
        <v>121</v>
      </c>
      <c r="H310" s="443"/>
      <c r="I310" s="443" t="s">
        <v>317</v>
      </c>
      <c r="J310" s="443"/>
      <c r="L310" s="443"/>
      <c r="R310" s="443">
        <v>2000</v>
      </c>
      <c r="T310" s="443" t="s">
        <v>4195</v>
      </c>
      <c r="U310" s="443" t="s">
        <v>4195</v>
      </c>
      <c r="V310" s="443" t="s">
        <v>4195</v>
      </c>
      <c r="W310" s="443" t="s">
        <v>4195</v>
      </c>
      <c r="X310" s="443" t="s">
        <v>4729</v>
      </c>
      <c r="Z310" s="443" t="s">
        <v>4731</v>
      </c>
      <c r="AE310" s="443">
        <v>704794</v>
      </c>
    </row>
    <row r="311" spans="1:31" x14ac:dyDescent="0.3">
      <c r="A311" s="443">
        <v>704798</v>
      </c>
      <c r="B311" s="443" t="s">
        <v>1704</v>
      </c>
      <c r="C311" s="443" t="s">
        <v>66</v>
      </c>
      <c r="H311" s="443"/>
      <c r="I311" s="443" t="s">
        <v>317</v>
      </c>
      <c r="J311" s="443"/>
      <c r="L311" s="443"/>
      <c r="R311" s="443">
        <v>2000</v>
      </c>
      <c r="T311" s="443" t="s">
        <v>4195</v>
      </c>
      <c r="U311" s="443" t="s">
        <v>4195</v>
      </c>
      <c r="V311" s="443" t="s">
        <v>4195</v>
      </c>
      <c r="W311" s="443" t="s">
        <v>4195</v>
      </c>
      <c r="X311" s="443" t="s">
        <v>4729</v>
      </c>
      <c r="Z311" s="443" t="s">
        <v>4731</v>
      </c>
      <c r="AE311" s="443">
        <v>704798</v>
      </c>
    </row>
    <row r="312" spans="1:31" x14ac:dyDescent="0.3">
      <c r="A312" s="443">
        <v>704800</v>
      </c>
      <c r="B312" s="443" t="s">
        <v>1462</v>
      </c>
      <c r="C312" s="443" t="s">
        <v>151</v>
      </c>
      <c r="H312" s="443"/>
      <c r="I312" s="443" t="s">
        <v>317</v>
      </c>
      <c r="J312" s="443"/>
      <c r="L312" s="443"/>
      <c r="R312" s="443">
        <v>2000</v>
      </c>
      <c r="U312" s="443" t="s">
        <v>4195</v>
      </c>
      <c r="V312" s="443" t="s">
        <v>4195</v>
      </c>
      <c r="W312" s="443" t="s">
        <v>4195</v>
      </c>
      <c r="X312" s="443" t="s">
        <v>4729</v>
      </c>
      <c r="Z312" s="443" t="s">
        <v>4731</v>
      </c>
      <c r="AE312" s="443">
        <v>704800</v>
      </c>
    </row>
    <row r="313" spans="1:31" x14ac:dyDescent="0.3">
      <c r="A313" s="443">
        <v>704804</v>
      </c>
      <c r="B313" s="443" t="s">
        <v>4318</v>
      </c>
      <c r="C313" s="443" t="s">
        <v>151</v>
      </c>
      <c r="H313" s="443"/>
      <c r="I313" s="443" t="s">
        <v>317</v>
      </c>
      <c r="J313" s="443"/>
      <c r="L313" s="443"/>
      <c r="R313" s="443">
        <v>2000</v>
      </c>
      <c r="X313" s="443" t="s">
        <v>4729</v>
      </c>
      <c r="Z313" s="443" t="s">
        <v>4731</v>
      </c>
      <c r="AE313" s="443">
        <v>704804</v>
      </c>
    </row>
    <row r="314" spans="1:31" x14ac:dyDescent="0.3">
      <c r="A314" s="443">
        <v>704806</v>
      </c>
      <c r="B314" s="443" t="s">
        <v>1463</v>
      </c>
      <c r="C314" s="443" t="s">
        <v>66</v>
      </c>
      <c r="H314" s="443"/>
      <c r="I314" s="443" t="s">
        <v>317</v>
      </c>
      <c r="J314" s="443"/>
      <c r="L314" s="443"/>
      <c r="R314" s="443">
        <v>2000</v>
      </c>
      <c r="T314" s="443" t="s">
        <v>4195</v>
      </c>
      <c r="U314" s="443" t="s">
        <v>4195</v>
      </c>
      <c r="V314" s="443" t="s">
        <v>4195</v>
      </c>
      <c r="W314" s="443" t="s">
        <v>4195</v>
      </c>
      <c r="X314" s="443" t="s">
        <v>4729</v>
      </c>
      <c r="Z314" s="443" t="s">
        <v>4731</v>
      </c>
      <c r="AE314" s="443">
        <v>704806</v>
      </c>
    </row>
    <row r="315" spans="1:31" x14ac:dyDescent="0.3">
      <c r="A315" s="443">
        <v>704810</v>
      </c>
      <c r="B315" s="443" t="s">
        <v>1705</v>
      </c>
      <c r="C315" s="443" t="s">
        <v>201</v>
      </c>
      <c r="H315" s="443"/>
      <c r="I315" s="443" t="s">
        <v>317</v>
      </c>
      <c r="J315" s="443"/>
      <c r="L315" s="443"/>
      <c r="R315" s="443">
        <v>2000</v>
      </c>
      <c r="T315" s="443" t="s">
        <v>4195</v>
      </c>
      <c r="V315" s="443" t="s">
        <v>4195</v>
      </c>
      <c r="W315" s="443" t="s">
        <v>4195</v>
      </c>
      <c r="X315" s="443" t="s">
        <v>4729</v>
      </c>
      <c r="Z315" s="443" t="s">
        <v>4731</v>
      </c>
      <c r="AE315" s="443">
        <v>704810</v>
      </c>
    </row>
    <row r="316" spans="1:31" x14ac:dyDescent="0.3">
      <c r="A316" s="443">
        <v>704813</v>
      </c>
      <c r="B316" s="443" t="s">
        <v>1464</v>
      </c>
      <c r="C316" s="443" t="s">
        <v>654</v>
      </c>
      <c r="H316" s="443"/>
      <c r="I316" s="443" t="s">
        <v>317</v>
      </c>
      <c r="J316" s="443"/>
      <c r="L316" s="443"/>
      <c r="R316" s="443">
        <v>2000</v>
      </c>
      <c r="T316" s="443" t="s">
        <v>4195</v>
      </c>
      <c r="U316" s="443" t="s">
        <v>4195</v>
      </c>
      <c r="V316" s="443" t="s">
        <v>4195</v>
      </c>
      <c r="W316" s="443" t="s">
        <v>4195</v>
      </c>
      <c r="X316" s="443" t="s">
        <v>4729</v>
      </c>
      <c r="Z316" s="443" t="s">
        <v>4731</v>
      </c>
      <c r="AE316" s="443">
        <v>704813</v>
      </c>
    </row>
    <row r="317" spans="1:31" x14ac:dyDescent="0.3">
      <c r="A317" s="443">
        <v>704815</v>
      </c>
      <c r="B317" s="443" t="s">
        <v>1706</v>
      </c>
      <c r="C317" s="443" t="s">
        <v>605</v>
      </c>
      <c r="H317" s="443"/>
      <c r="I317" s="443" t="s">
        <v>317</v>
      </c>
      <c r="J317" s="443"/>
      <c r="L317" s="443"/>
      <c r="R317" s="443">
        <v>2000</v>
      </c>
      <c r="U317" s="443" t="s">
        <v>4195</v>
      </c>
      <c r="V317" s="443" t="s">
        <v>4195</v>
      </c>
      <c r="W317" s="443" t="s">
        <v>4195</v>
      </c>
      <c r="X317" s="443" t="s">
        <v>4729</v>
      </c>
      <c r="Z317" s="443" t="s">
        <v>4731</v>
      </c>
      <c r="AE317" s="443">
        <v>704815</v>
      </c>
    </row>
    <row r="318" spans="1:31" x14ac:dyDescent="0.3">
      <c r="A318" s="443">
        <v>704816</v>
      </c>
      <c r="B318" s="443" t="s">
        <v>4319</v>
      </c>
      <c r="C318" s="443" t="s">
        <v>189</v>
      </c>
      <c r="H318" s="443"/>
      <c r="I318" s="443" t="s">
        <v>317</v>
      </c>
      <c r="J318" s="443"/>
      <c r="L318" s="443"/>
      <c r="R318" s="443">
        <v>2000</v>
      </c>
      <c r="X318" s="443" t="s">
        <v>4729</v>
      </c>
      <c r="Z318" s="443" t="s">
        <v>4731</v>
      </c>
      <c r="AE318" s="443">
        <v>704816</v>
      </c>
    </row>
    <row r="319" spans="1:31" x14ac:dyDescent="0.3">
      <c r="A319" s="443">
        <v>704817</v>
      </c>
      <c r="B319" s="443" t="s">
        <v>1465</v>
      </c>
      <c r="C319" s="443" t="s">
        <v>1466</v>
      </c>
      <c r="H319" s="443"/>
      <c r="I319" s="443" t="s">
        <v>317</v>
      </c>
      <c r="J319" s="443"/>
      <c r="L319" s="443"/>
      <c r="R319" s="443">
        <v>2000</v>
      </c>
      <c r="T319" s="443" t="s">
        <v>4195</v>
      </c>
      <c r="V319" s="443" t="s">
        <v>4195</v>
      </c>
      <c r="W319" s="443" t="s">
        <v>4195</v>
      </c>
      <c r="X319" s="443" t="s">
        <v>4729</v>
      </c>
      <c r="Z319" s="443" t="s">
        <v>4731</v>
      </c>
      <c r="AE319" s="443">
        <v>704817</v>
      </c>
    </row>
    <row r="320" spans="1:31" x14ac:dyDescent="0.3">
      <c r="A320" s="443">
        <v>704818</v>
      </c>
      <c r="B320" s="443" t="s">
        <v>1467</v>
      </c>
      <c r="C320" s="443" t="s">
        <v>130</v>
      </c>
      <c r="H320" s="443"/>
      <c r="I320" s="443" t="s">
        <v>317</v>
      </c>
      <c r="J320" s="443"/>
      <c r="L320" s="443"/>
      <c r="R320" s="443">
        <v>2000</v>
      </c>
      <c r="T320" s="443" t="s">
        <v>4195</v>
      </c>
      <c r="U320" s="443" t="s">
        <v>4195</v>
      </c>
      <c r="V320" s="443" t="s">
        <v>4195</v>
      </c>
      <c r="W320" s="443" t="s">
        <v>4195</v>
      </c>
      <c r="X320" s="443" t="s">
        <v>4729</v>
      </c>
      <c r="Z320" s="443" t="s">
        <v>4731</v>
      </c>
      <c r="AE320" s="443">
        <v>704818</v>
      </c>
    </row>
    <row r="321" spans="1:31" x14ac:dyDescent="0.3">
      <c r="A321" s="443">
        <v>704820</v>
      </c>
      <c r="B321" s="443" t="s">
        <v>1468</v>
      </c>
      <c r="C321" s="443" t="s">
        <v>1469</v>
      </c>
      <c r="H321" s="443"/>
      <c r="I321" s="443" t="s">
        <v>317</v>
      </c>
      <c r="J321" s="443"/>
      <c r="L321" s="443"/>
      <c r="R321" s="443">
        <v>2000</v>
      </c>
      <c r="U321" s="443" t="s">
        <v>4195</v>
      </c>
      <c r="V321" s="443" t="s">
        <v>4195</v>
      </c>
      <c r="W321" s="443" t="s">
        <v>4195</v>
      </c>
      <c r="X321" s="443" t="s">
        <v>4729</v>
      </c>
      <c r="Z321" s="443" t="s">
        <v>4731</v>
      </c>
      <c r="AE321" s="443">
        <v>704820</v>
      </c>
    </row>
    <row r="322" spans="1:31" x14ac:dyDescent="0.3">
      <c r="A322" s="443">
        <v>704823</v>
      </c>
      <c r="B322" s="443" t="s">
        <v>1470</v>
      </c>
      <c r="C322" s="443" t="s">
        <v>159</v>
      </c>
      <c r="H322" s="443"/>
      <c r="I322" s="443" t="s">
        <v>317</v>
      </c>
      <c r="J322" s="443"/>
      <c r="L322" s="443"/>
      <c r="R322" s="443">
        <v>2000</v>
      </c>
      <c r="T322" s="443" t="s">
        <v>4195</v>
      </c>
      <c r="U322" s="443" t="s">
        <v>4195</v>
      </c>
      <c r="V322" s="443" t="s">
        <v>4195</v>
      </c>
      <c r="W322" s="443" t="s">
        <v>4195</v>
      </c>
      <c r="X322" s="443" t="s">
        <v>4729</v>
      </c>
      <c r="Z322" s="443" t="s">
        <v>4731</v>
      </c>
      <c r="AE322" s="443">
        <v>704823</v>
      </c>
    </row>
    <row r="323" spans="1:31" x14ac:dyDescent="0.3">
      <c r="A323" s="443">
        <v>704824</v>
      </c>
      <c r="B323" s="443" t="s">
        <v>1471</v>
      </c>
      <c r="C323" s="443" t="s">
        <v>66</v>
      </c>
      <c r="H323" s="443"/>
      <c r="I323" s="443" t="s">
        <v>317</v>
      </c>
      <c r="J323" s="443"/>
      <c r="L323" s="443"/>
      <c r="R323" s="443">
        <v>2000</v>
      </c>
      <c r="U323" s="443" t="s">
        <v>4195</v>
      </c>
      <c r="V323" s="443" t="s">
        <v>4195</v>
      </c>
      <c r="W323" s="443" t="s">
        <v>4195</v>
      </c>
      <c r="X323" s="443" t="s">
        <v>4729</v>
      </c>
      <c r="Z323" s="443" t="s">
        <v>4731</v>
      </c>
      <c r="AE323" s="443">
        <v>704824</v>
      </c>
    </row>
    <row r="324" spans="1:31" x14ac:dyDescent="0.3">
      <c r="A324" s="443">
        <v>704830</v>
      </c>
      <c r="B324" s="443" t="s">
        <v>1472</v>
      </c>
      <c r="C324" s="443" t="s">
        <v>461</v>
      </c>
      <c r="H324" s="443"/>
      <c r="I324" s="443" t="s">
        <v>317</v>
      </c>
      <c r="J324" s="443"/>
      <c r="L324" s="443"/>
      <c r="R324" s="443">
        <v>2000</v>
      </c>
      <c r="U324" s="443" t="s">
        <v>4195</v>
      </c>
      <c r="V324" s="443" t="s">
        <v>4195</v>
      </c>
      <c r="W324" s="443" t="s">
        <v>4195</v>
      </c>
      <c r="X324" s="443" t="s">
        <v>4729</v>
      </c>
      <c r="Z324" s="443" t="s">
        <v>4731</v>
      </c>
      <c r="AE324" s="443">
        <v>704830</v>
      </c>
    </row>
    <row r="325" spans="1:31" x14ac:dyDescent="0.3">
      <c r="A325" s="443">
        <v>704837</v>
      </c>
      <c r="B325" s="443" t="s">
        <v>1149</v>
      </c>
      <c r="C325" s="443" t="s">
        <v>62</v>
      </c>
      <c r="H325" s="443"/>
      <c r="I325" s="443" t="s">
        <v>317</v>
      </c>
      <c r="J325" s="443"/>
      <c r="L325" s="443"/>
      <c r="R325" s="443">
        <v>2000</v>
      </c>
      <c r="S325" s="443" t="s">
        <v>4195</v>
      </c>
      <c r="T325" s="443" t="s">
        <v>4195</v>
      </c>
      <c r="V325" s="443" t="s">
        <v>4195</v>
      </c>
      <c r="W325" s="443" t="s">
        <v>4195</v>
      </c>
      <c r="X325" s="443" t="s">
        <v>4729</v>
      </c>
      <c r="Z325" s="443" t="s">
        <v>4731</v>
      </c>
      <c r="AE325" s="443">
        <v>704837</v>
      </c>
    </row>
    <row r="326" spans="1:31" x14ac:dyDescent="0.3">
      <c r="A326" s="443">
        <v>704839</v>
      </c>
      <c r="B326" s="443" t="s">
        <v>1473</v>
      </c>
      <c r="C326" s="443" t="s">
        <v>123</v>
      </c>
      <c r="H326" s="443"/>
      <c r="I326" s="443" t="s">
        <v>317</v>
      </c>
      <c r="J326" s="443"/>
      <c r="L326" s="443"/>
      <c r="R326" s="443">
        <v>2000</v>
      </c>
      <c r="T326" s="443" t="s">
        <v>4195</v>
      </c>
      <c r="U326" s="443" t="s">
        <v>4195</v>
      </c>
      <c r="V326" s="443" t="s">
        <v>4195</v>
      </c>
      <c r="W326" s="443" t="s">
        <v>4195</v>
      </c>
      <c r="X326" s="443" t="s">
        <v>4729</v>
      </c>
      <c r="Z326" s="443" t="s">
        <v>4731</v>
      </c>
      <c r="AE326" s="443">
        <v>704839</v>
      </c>
    </row>
    <row r="327" spans="1:31" x14ac:dyDescent="0.3">
      <c r="A327" s="443">
        <v>704844</v>
      </c>
      <c r="B327" s="443" t="s">
        <v>1474</v>
      </c>
      <c r="C327" s="443" t="s">
        <v>141</v>
      </c>
      <c r="H327" s="443"/>
      <c r="I327" s="443" t="s">
        <v>317</v>
      </c>
      <c r="J327" s="443"/>
      <c r="L327" s="443"/>
      <c r="R327" s="443">
        <v>2000</v>
      </c>
      <c r="T327" s="443" t="s">
        <v>4195</v>
      </c>
      <c r="U327" s="443" t="s">
        <v>4195</v>
      </c>
      <c r="V327" s="443" t="s">
        <v>4195</v>
      </c>
      <c r="W327" s="443" t="s">
        <v>4195</v>
      </c>
      <c r="X327" s="443" t="s">
        <v>4729</v>
      </c>
      <c r="Z327" s="443" t="s">
        <v>4731</v>
      </c>
      <c r="AE327" s="443">
        <v>704844</v>
      </c>
    </row>
    <row r="328" spans="1:31" x14ac:dyDescent="0.3">
      <c r="A328" s="443">
        <v>704846</v>
      </c>
      <c r="B328" s="443" t="s">
        <v>1150</v>
      </c>
      <c r="C328" s="443" t="s">
        <v>66</v>
      </c>
      <c r="H328" s="443"/>
      <c r="I328" s="443" t="s">
        <v>317</v>
      </c>
      <c r="J328" s="443"/>
      <c r="L328" s="443"/>
      <c r="R328" s="443">
        <v>2000</v>
      </c>
      <c r="S328" s="443" t="s">
        <v>4195</v>
      </c>
      <c r="T328" s="443" t="s">
        <v>4195</v>
      </c>
      <c r="V328" s="443" t="s">
        <v>4195</v>
      </c>
      <c r="W328" s="443" t="s">
        <v>4195</v>
      </c>
      <c r="X328" s="443" t="s">
        <v>4729</v>
      </c>
      <c r="Z328" s="443" t="s">
        <v>4731</v>
      </c>
      <c r="AE328" s="443">
        <v>704846</v>
      </c>
    </row>
    <row r="329" spans="1:31" x14ac:dyDescent="0.3">
      <c r="A329" s="443">
        <v>704847</v>
      </c>
      <c r="B329" s="443" t="s">
        <v>1074</v>
      </c>
      <c r="C329" s="443" t="s">
        <v>157</v>
      </c>
      <c r="H329" s="443"/>
      <c r="I329" s="443" t="s">
        <v>317</v>
      </c>
      <c r="J329" s="443"/>
      <c r="L329" s="443"/>
      <c r="R329" s="443">
        <v>2000</v>
      </c>
      <c r="S329" s="443" t="s">
        <v>4195</v>
      </c>
      <c r="T329" s="443" t="s">
        <v>4195</v>
      </c>
      <c r="V329" s="443" t="s">
        <v>4195</v>
      </c>
      <c r="W329" s="443" t="s">
        <v>4195</v>
      </c>
      <c r="X329" s="443" t="s">
        <v>4729</v>
      </c>
      <c r="Z329" s="443" t="s">
        <v>4731</v>
      </c>
      <c r="AE329" s="443">
        <v>704847</v>
      </c>
    </row>
    <row r="330" spans="1:31" x14ac:dyDescent="0.3">
      <c r="A330" s="443">
        <v>704849</v>
      </c>
      <c r="B330" s="443" t="s">
        <v>1475</v>
      </c>
      <c r="C330" s="443" t="s">
        <v>1476</v>
      </c>
      <c r="H330" s="443"/>
      <c r="I330" s="443" t="s">
        <v>317</v>
      </c>
      <c r="J330" s="443"/>
      <c r="L330" s="443"/>
      <c r="R330" s="443">
        <v>2000</v>
      </c>
      <c r="T330" s="443" t="s">
        <v>4195</v>
      </c>
      <c r="U330" s="443" t="s">
        <v>4195</v>
      </c>
      <c r="V330" s="443" t="s">
        <v>4195</v>
      </c>
      <c r="W330" s="443" t="s">
        <v>4195</v>
      </c>
      <c r="X330" s="443" t="s">
        <v>4729</v>
      </c>
      <c r="Z330" s="443" t="s">
        <v>4731</v>
      </c>
      <c r="AE330" s="443">
        <v>704849</v>
      </c>
    </row>
    <row r="331" spans="1:31" x14ac:dyDescent="0.3">
      <c r="A331" s="443">
        <v>704850</v>
      </c>
      <c r="B331" s="443" t="s">
        <v>1075</v>
      </c>
      <c r="C331" s="443" t="s">
        <v>67</v>
      </c>
      <c r="H331" s="443"/>
      <c r="I331" s="443" t="s">
        <v>317</v>
      </c>
      <c r="J331" s="443"/>
      <c r="L331" s="443"/>
      <c r="R331" s="443">
        <v>2000</v>
      </c>
      <c r="S331" s="443" t="s">
        <v>4195</v>
      </c>
      <c r="T331" s="443" t="s">
        <v>4195</v>
      </c>
      <c r="V331" s="443" t="s">
        <v>4195</v>
      </c>
      <c r="W331" s="443" t="s">
        <v>4195</v>
      </c>
      <c r="X331" s="443" t="s">
        <v>4729</v>
      </c>
      <c r="Z331" s="443" t="s">
        <v>4731</v>
      </c>
      <c r="AE331" s="443">
        <v>704850</v>
      </c>
    </row>
    <row r="332" spans="1:31" x14ac:dyDescent="0.3">
      <c r="A332" s="443">
        <v>704864</v>
      </c>
      <c r="B332" s="443" t="s">
        <v>1707</v>
      </c>
      <c r="C332" s="443" t="s">
        <v>330</v>
      </c>
      <c r="H332" s="443"/>
      <c r="I332" s="443" t="s">
        <v>317</v>
      </c>
      <c r="J332" s="443"/>
      <c r="L332" s="443"/>
      <c r="R332" s="443">
        <v>2000</v>
      </c>
      <c r="T332" s="443" t="s">
        <v>4195</v>
      </c>
      <c r="V332" s="443" t="s">
        <v>4195</v>
      </c>
      <c r="W332" s="443" t="s">
        <v>4195</v>
      </c>
      <c r="X332" s="443" t="s">
        <v>4729</v>
      </c>
      <c r="Z332" s="443" t="s">
        <v>4731</v>
      </c>
      <c r="AE332" s="443">
        <v>704864</v>
      </c>
    </row>
    <row r="333" spans="1:31" x14ac:dyDescent="0.3">
      <c r="A333" s="443">
        <v>704865</v>
      </c>
      <c r="B333" s="443" t="s">
        <v>1479</v>
      </c>
      <c r="C333" s="443" t="s">
        <v>66</v>
      </c>
      <c r="H333" s="443"/>
      <c r="I333" s="443" t="s">
        <v>317</v>
      </c>
      <c r="J333" s="443"/>
      <c r="L333" s="443"/>
      <c r="R333" s="443">
        <v>2000</v>
      </c>
      <c r="V333" s="443" t="s">
        <v>4195</v>
      </c>
      <c r="W333" s="443" t="s">
        <v>4195</v>
      </c>
      <c r="X333" s="443" t="s">
        <v>4729</v>
      </c>
      <c r="Z333" s="443" t="s">
        <v>4731</v>
      </c>
      <c r="AE333" s="443">
        <v>704865</v>
      </c>
    </row>
    <row r="334" spans="1:31" x14ac:dyDescent="0.3">
      <c r="A334" s="443">
        <v>704867</v>
      </c>
      <c r="B334" s="443" t="s">
        <v>1708</v>
      </c>
      <c r="C334" s="443" t="s">
        <v>112</v>
      </c>
      <c r="H334" s="443"/>
      <c r="I334" s="443" t="s">
        <v>317</v>
      </c>
      <c r="J334" s="443"/>
      <c r="L334" s="443"/>
      <c r="R334" s="443">
        <v>2000</v>
      </c>
      <c r="U334" s="443" t="s">
        <v>4195</v>
      </c>
      <c r="V334" s="443" t="s">
        <v>4195</v>
      </c>
      <c r="W334" s="443" t="s">
        <v>4195</v>
      </c>
      <c r="X334" s="443" t="s">
        <v>4729</v>
      </c>
      <c r="Z334" s="443" t="s">
        <v>4731</v>
      </c>
      <c r="AE334" s="443">
        <v>704867</v>
      </c>
    </row>
    <row r="335" spans="1:31" x14ac:dyDescent="0.3">
      <c r="A335" s="443">
        <v>704869</v>
      </c>
      <c r="B335" s="443" t="s">
        <v>1709</v>
      </c>
      <c r="C335" s="443" t="s">
        <v>76</v>
      </c>
      <c r="H335" s="443"/>
      <c r="I335" s="443" t="s">
        <v>317</v>
      </c>
      <c r="J335" s="443"/>
      <c r="L335" s="443"/>
      <c r="R335" s="443">
        <v>2000</v>
      </c>
      <c r="T335" s="443" t="s">
        <v>4195</v>
      </c>
      <c r="U335" s="443" t="s">
        <v>4195</v>
      </c>
      <c r="V335" s="443" t="s">
        <v>4195</v>
      </c>
      <c r="W335" s="443" t="s">
        <v>4195</v>
      </c>
      <c r="X335" s="443" t="s">
        <v>4729</v>
      </c>
      <c r="Z335" s="443" t="s">
        <v>4731</v>
      </c>
      <c r="AE335" s="443">
        <v>704869</v>
      </c>
    </row>
    <row r="336" spans="1:31" x14ac:dyDescent="0.3">
      <c r="A336" s="443">
        <v>704871</v>
      </c>
      <c r="B336" s="443" t="s">
        <v>1710</v>
      </c>
      <c r="C336" s="443" t="s">
        <v>66</v>
      </c>
      <c r="H336" s="443"/>
      <c r="I336" s="443" t="s">
        <v>317</v>
      </c>
      <c r="J336" s="443"/>
      <c r="L336" s="443"/>
      <c r="R336" s="443">
        <v>2000</v>
      </c>
      <c r="U336" s="443" t="s">
        <v>4195</v>
      </c>
      <c r="V336" s="443" t="s">
        <v>4195</v>
      </c>
      <c r="W336" s="443" t="s">
        <v>4195</v>
      </c>
      <c r="X336" s="443" t="s">
        <v>4729</v>
      </c>
      <c r="Z336" s="443" t="s">
        <v>4731</v>
      </c>
      <c r="AE336" s="443">
        <v>704871</v>
      </c>
    </row>
    <row r="337" spans="1:31" x14ac:dyDescent="0.3">
      <c r="A337" s="443">
        <v>704874</v>
      </c>
      <c r="B337" s="443" t="s">
        <v>1711</v>
      </c>
      <c r="C337" s="443" t="s">
        <v>80</v>
      </c>
      <c r="H337" s="443"/>
      <c r="I337" s="443" t="s">
        <v>317</v>
      </c>
      <c r="J337" s="443"/>
      <c r="L337" s="443"/>
      <c r="R337" s="443">
        <v>2000</v>
      </c>
      <c r="T337" s="443" t="s">
        <v>4195</v>
      </c>
      <c r="U337" s="443" t="s">
        <v>4195</v>
      </c>
      <c r="V337" s="443" t="s">
        <v>4195</v>
      </c>
      <c r="W337" s="443" t="s">
        <v>4195</v>
      </c>
      <c r="X337" s="443" t="s">
        <v>4729</v>
      </c>
      <c r="Z337" s="443" t="s">
        <v>4731</v>
      </c>
      <c r="AE337" s="443">
        <v>704874</v>
      </c>
    </row>
    <row r="338" spans="1:31" x14ac:dyDescent="0.3">
      <c r="A338" s="443">
        <v>704878</v>
      </c>
      <c r="B338" s="443" t="s">
        <v>1712</v>
      </c>
      <c r="C338" s="443" t="s">
        <v>89</v>
      </c>
      <c r="H338" s="443"/>
      <c r="I338" s="443" t="s">
        <v>317</v>
      </c>
      <c r="J338" s="443"/>
      <c r="L338" s="443"/>
      <c r="R338" s="443">
        <v>2000</v>
      </c>
      <c r="T338" s="443" t="s">
        <v>4195</v>
      </c>
      <c r="U338" s="443" t="s">
        <v>4195</v>
      </c>
      <c r="V338" s="443" t="s">
        <v>4195</v>
      </c>
      <c r="W338" s="443" t="s">
        <v>4195</v>
      </c>
      <c r="X338" s="443" t="s">
        <v>4729</v>
      </c>
      <c r="Z338" s="443" t="s">
        <v>4731</v>
      </c>
      <c r="AE338" s="443">
        <v>704878</v>
      </c>
    </row>
    <row r="339" spans="1:31" x14ac:dyDescent="0.3">
      <c r="A339" s="443">
        <v>704889</v>
      </c>
      <c r="B339" s="443" t="s">
        <v>1713</v>
      </c>
      <c r="C339" s="443" t="s">
        <v>147</v>
      </c>
      <c r="H339" s="443"/>
      <c r="I339" s="443" t="s">
        <v>317</v>
      </c>
      <c r="J339" s="443"/>
      <c r="L339" s="443"/>
      <c r="R339" s="443">
        <v>2000</v>
      </c>
      <c r="U339" s="443" t="s">
        <v>4195</v>
      </c>
      <c r="V339" s="443" t="s">
        <v>4195</v>
      </c>
      <c r="W339" s="443" t="s">
        <v>4195</v>
      </c>
      <c r="X339" s="443" t="s">
        <v>4729</v>
      </c>
      <c r="Z339" s="443" t="s">
        <v>4731</v>
      </c>
      <c r="AE339" s="443">
        <v>704889</v>
      </c>
    </row>
    <row r="340" spans="1:31" x14ac:dyDescent="0.3">
      <c r="A340" s="443">
        <v>704892</v>
      </c>
      <c r="B340" s="443" t="s">
        <v>1482</v>
      </c>
      <c r="C340" s="443" t="s">
        <v>194</v>
      </c>
      <c r="H340" s="443"/>
      <c r="I340" s="443" t="s">
        <v>317</v>
      </c>
      <c r="J340" s="443"/>
      <c r="L340" s="443"/>
      <c r="R340" s="443">
        <v>2000</v>
      </c>
      <c r="V340" s="443" t="s">
        <v>4195</v>
      </c>
      <c r="W340" s="443" t="s">
        <v>4195</v>
      </c>
      <c r="X340" s="443" t="s">
        <v>4729</v>
      </c>
      <c r="Z340" s="443" t="s">
        <v>4731</v>
      </c>
      <c r="AE340" s="443">
        <v>704892</v>
      </c>
    </row>
    <row r="341" spans="1:31" x14ac:dyDescent="0.3">
      <c r="A341" s="443">
        <v>704893</v>
      </c>
      <c r="B341" s="443" t="s">
        <v>2760</v>
      </c>
      <c r="C341" s="443" t="s">
        <v>210</v>
      </c>
      <c r="D341" s="443" t="s">
        <v>3418</v>
      </c>
      <c r="H341" s="443"/>
      <c r="I341" s="443" t="s">
        <v>317</v>
      </c>
      <c r="J341" s="443"/>
      <c r="L341" s="443"/>
      <c r="R341" s="443">
        <v>2000</v>
      </c>
      <c r="W341" s="443" t="s">
        <v>4195</v>
      </c>
      <c r="X341" s="443" t="s">
        <v>4729</v>
      </c>
      <c r="Z341" s="443" t="s">
        <v>4731</v>
      </c>
      <c r="AE341" s="443">
        <v>704893</v>
      </c>
    </row>
    <row r="342" spans="1:31" x14ac:dyDescent="0.3">
      <c r="A342" s="443">
        <v>704900</v>
      </c>
      <c r="B342" s="443" t="s">
        <v>1483</v>
      </c>
      <c r="C342" s="443" t="s">
        <v>136</v>
      </c>
      <c r="H342" s="443"/>
      <c r="I342" s="443" t="s">
        <v>317</v>
      </c>
      <c r="J342" s="443"/>
      <c r="L342" s="443"/>
      <c r="R342" s="443">
        <v>2000</v>
      </c>
      <c r="T342" s="443" t="s">
        <v>4195</v>
      </c>
      <c r="U342" s="443" t="s">
        <v>4195</v>
      </c>
      <c r="V342" s="443" t="s">
        <v>4195</v>
      </c>
      <c r="W342" s="443" t="s">
        <v>4195</v>
      </c>
      <c r="X342" s="443" t="s">
        <v>4729</v>
      </c>
      <c r="Z342" s="443" t="s">
        <v>4731</v>
      </c>
      <c r="AE342" s="443">
        <v>704900</v>
      </c>
    </row>
    <row r="343" spans="1:31" x14ac:dyDescent="0.3">
      <c r="A343" s="443">
        <v>704902</v>
      </c>
      <c r="B343" s="443" t="s">
        <v>1484</v>
      </c>
      <c r="C343" s="443" t="s">
        <v>169</v>
      </c>
      <c r="H343" s="443"/>
      <c r="I343" s="443" t="s">
        <v>317</v>
      </c>
      <c r="J343" s="443"/>
      <c r="L343" s="443"/>
      <c r="R343" s="443">
        <v>2000</v>
      </c>
      <c r="T343" s="443" t="s">
        <v>4195</v>
      </c>
      <c r="V343" s="443" t="s">
        <v>4195</v>
      </c>
      <c r="W343" s="443" t="s">
        <v>4195</v>
      </c>
      <c r="X343" s="443" t="s">
        <v>4729</v>
      </c>
      <c r="Z343" s="443" t="s">
        <v>4731</v>
      </c>
      <c r="AE343" s="443">
        <v>704902</v>
      </c>
    </row>
    <row r="344" spans="1:31" x14ac:dyDescent="0.3">
      <c r="A344" s="443">
        <v>704907</v>
      </c>
      <c r="B344" s="443" t="s">
        <v>1485</v>
      </c>
      <c r="C344" s="443" t="s">
        <v>329</v>
      </c>
      <c r="H344" s="443"/>
      <c r="I344" s="443" t="s">
        <v>317</v>
      </c>
      <c r="J344" s="443"/>
      <c r="L344" s="443"/>
      <c r="R344" s="443">
        <v>2000</v>
      </c>
      <c r="V344" s="443" t="s">
        <v>4195</v>
      </c>
      <c r="W344" s="443" t="s">
        <v>4195</v>
      </c>
      <c r="X344" s="443" t="s">
        <v>4729</v>
      </c>
      <c r="Z344" s="443" t="s">
        <v>4731</v>
      </c>
      <c r="AE344" s="443">
        <v>704907</v>
      </c>
    </row>
    <row r="345" spans="1:31" x14ac:dyDescent="0.3">
      <c r="A345" s="443">
        <v>704908</v>
      </c>
      <c r="B345" s="443" t="s">
        <v>1486</v>
      </c>
      <c r="C345" s="443" t="s">
        <v>78</v>
      </c>
      <c r="H345" s="443"/>
      <c r="I345" s="443" t="s">
        <v>317</v>
      </c>
      <c r="J345" s="443"/>
      <c r="L345" s="443"/>
      <c r="R345" s="443">
        <v>2000</v>
      </c>
      <c r="U345" s="443" t="s">
        <v>4195</v>
      </c>
      <c r="V345" s="443" t="s">
        <v>4195</v>
      </c>
      <c r="W345" s="443" t="s">
        <v>4195</v>
      </c>
      <c r="X345" s="443" t="s">
        <v>4729</v>
      </c>
      <c r="Z345" s="443" t="s">
        <v>4731</v>
      </c>
      <c r="AE345" s="443">
        <v>704908</v>
      </c>
    </row>
    <row r="346" spans="1:31" x14ac:dyDescent="0.3">
      <c r="A346" s="443">
        <v>704914</v>
      </c>
      <c r="B346" s="443" t="s">
        <v>1487</v>
      </c>
      <c r="C346" s="443" t="s">
        <v>133</v>
      </c>
      <c r="H346" s="443"/>
      <c r="I346" s="443" t="s">
        <v>317</v>
      </c>
      <c r="J346" s="443"/>
      <c r="L346" s="443"/>
      <c r="R346" s="443">
        <v>2000</v>
      </c>
      <c r="T346" s="443" t="s">
        <v>4195</v>
      </c>
      <c r="U346" s="443" t="s">
        <v>4195</v>
      </c>
      <c r="V346" s="443" t="s">
        <v>4195</v>
      </c>
      <c r="W346" s="443" t="s">
        <v>4195</v>
      </c>
      <c r="X346" s="443" t="s">
        <v>4729</v>
      </c>
      <c r="Z346" s="443" t="s">
        <v>4731</v>
      </c>
      <c r="AE346" s="443">
        <v>704914</v>
      </c>
    </row>
    <row r="347" spans="1:31" x14ac:dyDescent="0.3">
      <c r="A347" s="443">
        <v>704916</v>
      </c>
      <c r="B347" s="443" t="s">
        <v>1488</v>
      </c>
      <c r="C347" s="443" t="s">
        <v>87</v>
      </c>
      <c r="H347" s="443"/>
      <c r="I347" s="443" t="s">
        <v>317</v>
      </c>
      <c r="J347" s="443"/>
      <c r="L347" s="443"/>
      <c r="R347" s="443">
        <v>2000</v>
      </c>
      <c r="T347" s="443" t="s">
        <v>4195</v>
      </c>
      <c r="U347" s="443" t="s">
        <v>4195</v>
      </c>
      <c r="V347" s="443" t="s">
        <v>4195</v>
      </c>
      <c r="W347" s="443" t="s">
        <v>4195</v>
      </c>
      <c r="X347" s="443" t="s">
        <v>4729</v>
      </c>
      <c r="Z347" s="443" t="s">
        <v>4731</v>
      </c>
      <c r="AE347" s="443">
        <v>704916</v>
      </c>
    </row>
    <row r="348" spans="1:31" x14ac:dyDescent="0.3">
      <c r="A348" s="443">
        <v>704922</v>
      </c>
      <c r="B348" s="443" t="s">
        <v>1491</v>
      </c>
      <c r="C348" s="443" t="s">
        <v>66</v>
      </c>
      <c r="H348" s="443"/>
      <c r="I348" s="443" t="s">
        <v>317</v>
      </c>
      <c r="J348" s="443"/>
      <c r="L348" s="443"/>
      <c r="R348" s="443">
        <v>2000</v>
      </c>
      <c r="U348" s="443" t="s">
        <v>4195</v>
      </c>
      <c r="V348" s="443" t="s">
        <v>4195</v>
      </c>
      <c r="W348" s="443" t="s">
        <v>4195</v>
      </c>
      <c r="X348" s="443" t="s">
        <v>4729</v>
      </c>
      <c r="Z348" s="443" t="s">
        <v>4731</v>
      </c>
      <c r="AE348" s="443">
        <v>704922</v>
      </c>
    </row>
    <row r="349" spans="1:31" x14ac:dyDescent="0.3">
      <c r="A349" s="443">
        <v>704926</v>
      </c>
      <c r="B349" s="443" t="s">
        <v>1714</v>
      </c>
      <c r="C349" s="443" t="s">
        <v>401</v>
      </c>
      <c r="H349" s="443"/>
      <c r="I349" s="443" t="s">
        <v>317</v>
      </c>
      <c r="J349" s="443"/>
      <c r="L349" s="443"/>
      <c r="R349" s="443">
        <v>2000</v>
      </c>
      <c r="T349" s="443" t="s">
        <v>4195</v>
      </c>
      <c r="V349" s="443" t="s">
        <v>4195</v>
      </c>
      <c r="W349" s="443" t="s">
        <v>4195</v>
      </c>
      <c r="X349" s="443" t="s">
        <v>4729</v>
      </c>
      <c r="Z349" s="443" t="s">
        <v>4731</v>
      </c>
      <c r="AE349" s="443">
        <v>704926</v>
      </c>
    </row>
    <row r="350" spans="1:31" x14ac:dyDescent="0.3">
      <c r="A350" s="443">
        <v>704927</v>
      </c>
      <c r="B350" s="443" t="s">
        <v>1715</v>
      </c>
      <c r="C350" s="443" t="s">
        <v>1716</v>
      </c>
      <c r="H350" s="443"/>
      <c r="I350" s="443" t="s">
        <v>317</v>
      </c>
      <c r="J350" s="443"/>
      <c r="L350" s="443"/>
      <c r="R350" s="443">
        <v>2000</v>
      </c>
      <c r="T350" s="443" t="s">
        <v>4195</v>
      </c>
      <c r="U350" s="443" t="s">
        <v>4195</v>
      </c>
      <c r="V350" s="443" t="s">
        <v>4195</v>
      </c>
      <c r="W350" s="443" t="s">
        <v>4195</v>
      </c>
      <c r="X350" s="443" t="s">
        <v>4729</v>
      </c>
      <c r="Z350" s="443" t="s">
        <v>4731</v>
      </c>
      <c r="AE350" s="443">
        <v>704927</v>
      </c>
    </row>
    <row r="351" spans="1:31" x14ac:dyDescent="0.3">
      <c r="A351" s="443">
        <v>704929</v>
      </c>
      <c r="B351" s="443" t="s">
        <v>1717</v>
      </c>
      <c r="C351" s="443" t="s">
        <v>310</v>
      </c>
      <c r="H351" s="443"/>
      <c r="I351" s="443" t="s">
        <v>317</v>
      </c>
      <c r="J351" s="443"/>
      <c r="L351" s="443"/>
      <c r="R351" s="443">
        <v>2000</v>
      </c>
      <c r="T351" s="443" t="s">
        <v>4195</v>
      </c>
      <c r="U351" s="443" t="s">
        <v>4195</v>
      </c>
      <c r="V351" s="443" t="s">
        <v>4195</v>
      </c>
      <c r="W351" s="443" t="s">
        <v>4195</v>
      </c>
      <c r="X351" s="443" t="s">
        <v>4729</v>
      </c>
      <c r="Z351" s="443" t="s">
        <v>4731</v>
      </c>
      <c r="AE351" s="443">
        <v>704929</v>
      </c>
    </row>
    <row r="352" spans="1:31" x14ac:dyDescent="0.3">
      <c r="A352" s="443">
        <v>704930</v>
      </c>
      <c r="B352" s="443" t="s">
        <v>1492</v>
      </c>
      <c r="C352" s="443" t="s">
        <v>494</v>
      </c>
      <c r="H352" s="443"/>
      <c r="I352" s="443" t="s">
        <v>317</v>
      </c>
      <c r="J352" s="443"/>
      <c r="L352" s="443"/>
      <c r="R352" s="443">
        <v>2000</v>
      </c>
      <c r="T352" s="443" t="s">
        <v>4195</v>
      </c>
      <c r="U352" s="443" t="s">
        <v>4195</v>
      </c>
      <c r="V352" s="443" t="s">
        <v>4195</v>
      </c>
      <c r="W352" s="443" t="s">
        <v>4195</v>
      </c>
      <c r="X352" s="443" t="s">
        <v>4729</v>
      </c>
      <c r="Z352" s="443" t="s">
        <v>4731</v>
      </c>
      <c r="AE352" s="443">
        <v>704930</v>
      </c>
    </row>
    <row r="353" spans="1:31" x14ac:dyDescent="0.3">
      <c r="A353" s="443">
        <v>704941</v>
      </c>
      <c r="B353" s="443" t="s">
        <v>1494</v>
      </c>
      <c r="C353" s="443" t="s">
        <v>124</v>
      </c>
      <c r="H353" s="443"/>
      <c r="I353" s="443" t="s">
        <v>317</v>
      </c>
      <c r="J353" s="443"/>
      <c r="L353" s="443"/>
      <c r="R353" s="443">
        <v>2000</v>
      </c>
      <c r="U353" s="443" t="s">
        <v>4195</v>
      </c>
      <c r="V353" s="443" t="s">
        <v>4195</v>
      </c>
      <c r="W353" s="443" t="s">
        <v>4195</v>
      </c>
      <c r="X353" s="443" t="s">
        <v>4729</v>
      </c>
      <c r="Z353" s="443" t="s">
        <v>4731</v>
      </c>
      <c r="AE353" s="443">
        <v>704941</v>
      </c>
    </row>
    <row r="354" spans="1:31" x14ac:dyDescent="0.3">
      <c r="A354" s="443">
        <v>704944</v>
      </c>
      <c r="B354" s="443" t="s">
        <v>809</v>
      </c>
      <c r="C354" s="443" t="s">
        <v>120</v>
      </c>
      <c r="D354" s="443" t="s">
        <v>3456</v>
      </c>
      <c r="E354" s="443" t="s">
        <v>222</v>
      </c>
      <c r="F354" s="444">
        <v>31300</v>
      </c>
      <c r="G354" s="443" t="s">
        <v>3816</v>
      </c>
      <c r="H354" s="443" t="s">
        <v>3222</v>
      </c>
      <c r="I354" s="443" t="s">
        <v>317</v>
      </c>
      <c r="J354" s="443" t="s">
        <v>264</v>
      </c>
      <c r="K354" s="443">
        <v>2003</v>
      </c>
      <c r="L354" s="443" t="s">
        <v>261</v>
      </c>
      <c r="Z354" s="443" t="s">
        <v>4731</v>
      </c>
      <c r="AA354" s="443" t="s">
        <v>5002</v>
      </c>
      <c r="AB354" s="443" t="s">
        <v>5003</v>
      </c>
      <c r="AC354" s="443" t="s">
        <v>5004</v>
      </c>
      <c r="AD354" s="443" t="s">
        <v>5005</v>
      </c>
      <c r="AE354" s="443">
        <v>704944</v>
      </c>
    </row>
    <row r="355" spans="1:31" x14ac:dyDescent="0.3">
      <c r="A355" s="443">
        <v>704953</v>
      </c>
      <c r="B355" s="443" t="s">
        <v>1495</v>
      </c>
      <c r="C355" s="443" t="s">
        <v>454</v>
      </c>
      <c r="H355" s="443"/>
      <c r="I355" s="443" t="s">
        <v>317</v>
      </c>
      <c r="J355" s="443"/>
      <c r="L355" s="443"/>
      <c r="R355" s="443">
        <v>2000</v>
      </c>
      <c r="T355" s="443" t="s">
        <v>4195</v>
      </c>
      <c r="U355" s="443" t="s">
        <v>4195</v>
      </c>
      <c r="V355" s="443" t="s">
        <v>4195</v>
      </c>
      <c r="W355" s="443" t="s">
        <v>4195</v>
      </c>
      <c r="X355" s="443" t="s">
        <v>4729</v>
      </c>
      <c r="Z355" s="443" t="s">
        <v>4731</v>
      </c>
      <c r="AE355" s="443">
        <v>704953</v>
      </c>
    </row>
    <row r="356" spans="1:31" x14ac:dyDescent="0.3">
      <c r="A356" s="443">
        <v>704960</v>
      </c>
      <c r="B356" s="443" t="s">
        <v>1496</v>
      </c>
      <c r="C356" s="443" t="s">
        <v>103</v>
      </c>
      <c r="H356" s="443"/>
      <c r="I356" s="443" t="s">
        <v>317</v>
      </c>
      <c r="J356" s="443"/>
      <c r="L356" s="443"/>
      <c r="R356" s="443">
        <v>2000</v>
      </c>
      <c r="T356" s="443" t="s">
        <v>4195</v>
      </c>
      <c r="U356" s="443" t="s">
        <v>4195</v>
      </c>
      <c r="V356" s="443" t="s">
        <v>4195</v>
      </c>
      <c r="W356" s="443" t="s">
        <v>4195</v>
      </c>
      <c r="X356" s="443" t="s">
        <v>4729</v>
      </c>
      <c r="Z356" s="443" t="s">
        <v>4731</v>
      </c>
      <c r="AE356" s="443">
        <v>704960</v>
      </c>
    </row>
    <row r="357" spans="1:31" x14ac:dyDescent="0.3">
      <c r="A357" s="443">
        <v>704962</v>
      </c>
      <c r="B357" s="443" t="s">
        <v>1718</v>
      </c>
      <c r="C357" s="443" t="s">
        <v>159</v>
      </c>
      <c r="H357" s="443"/>
      <c r="I357" s="443" t="s">
        <v>317</v>
      </c>
      <c r="J357" s="443"/>
      <c r="L357" s="443"/>
      <c r="R357" s="443">
        <v>2000</v>
      </c>
      <c r="T357" s="443" t="s">
        <v>4195</v>
      </c>
      <c r="V357" s="443" t="s">
        <v>4195</v>
      </c>
      <c r="W357" s="443" t="s">
        <v>4195</v>
      </c>
      <c r="X357" s="443" t="s">
        <v>4729</v>
      </c>
      <c r="Z357" s="443" t="s">
        <v>4731</v>
      </c>
      <c r="AE357" s="443">
        <v>704962</v>
      </c>
    </row>
    <row r="358" spans="1:31" x14ac:dyDescent="0.3">
      <c r="A358" s="443">
        <v>704963</v>
      </c>
      <c r="B358" s="443" t="s">
        <v>1497</v>
      </c>
      <c r="C358" s="443" t="s">
        <v>70</v>
      </c>
      <c r="H358" s="443"/>
      <c r="I358" s="443" t="s">
        <v>317</v>
      </c>
      <c r="J358" s="443"/>
      <c r="L358" s="443"/>
      <c r="R358" s="443">
        <v>2000</v>
      </c>
      <c r="T358" s="443" t="s">
        <v>4195</v>
      </c>
      <c r="U358" s="443" t="s">
        <v>4195</v>
      </c>
      <c r="V358" s="443" t="s">
        <v>4195</v>
      </c>
      <c r="W358" s="443" t="s">
        <v>4195</v>
      </c>
      <c r="X358" s="443" t="s">
        <v>4729</v>
      </c>
      <c r="Z358" s="443" t="s">
        <v>4731</v>
      </c>
      <c r="AE358" s="443">
        <v>704963</v>
      </c>
    </row>
    <row r="359" spans="1:31" x14ac:dyDescent="0.3">
      <c r="A359" s="443">
        <v>704968</v>
      </c>
      <c r="B359" s="443" t="s">
        <v>1498</v>
      </c>
      <c r="C359" s="443" t="s">
        <v>172</v>
      </c>
      <c r="H359" s="443"/>
      <c r="I359" s="443" t="s">
        <v>317</v>
      </c>
      <c r="J359" s="443"/>
      <c r="L359" s="443"/>
      <c r="R359" s="443">
        <v>2000</v>
      </c>
      <c r="T359" s="443" t="s">
        <v>4195</v>
      </c>
      <c r="U359" s="443" t="s">
        <v>4195</v>
      </c>
      <c r="V359" s="443" t="s">
        <v>4195</v>
      </c>
      <c r="W359" s="443" t="s">
        <v>4195</v>
      </c>
      <c r="X359" s="443" t="s">
        <v>4729</v>
      </c>
      <c r="Z359" s="443" t="s">
        <v>4731</v>
      </c>
      <c r="AE359" s="443">
        <v>704968</v>
      </c>
    </row>
    <row r="360" spans="1:31" x14ac:dyDescent="0.3">
      <c r="A360" s="443">
        <v>704976</v>
      </c>
      <c r="B360" s="443" t="s">
        <v>4320</v>
      </c>
      <c r="C360" s="443" t="s">
        <v>149</v>
      </c>
      <c r="H360" s="443"/>
      <c r="I360" s="443" t="s">
        <v>317</v>
      </c>
      <c r="J360" s="443"/>
      <c r="L360" s="443"/>
      <c r="R360" s="443">
        <v>2000</v>
      </c>
      <c r="X360" s="443" t="s">
        <v>4729</v>
      </c>
      <c r="Z360" s="443" t="s">
        <v>4731</v>
      </c>
      <c r="AE360" s="443">
        <v>704976</v>
      </c>
    </row>
    <row r="361" spans="1:31" x14ac:dyDescent="0.3">
      <c r="A361" s="443">
        <v>704980</v>
      </c>
      <c r="B361" s="443" t="s">
        <v>4321</v>
      </c>
      <c r="C361" s="443" t="s">
        <v>90</v>
      </c>
      <c r="H361" s="443"/>
      <c r="I361" s="443" t="s">
        <v>317</v>
      </c>
      <c r="J361" s="443"/>
      <c r="L361" s="443"/>
      <c r="R361" s="443">
        <v>2000</v>
      </c>
      <c r="X361" s="443" t="s">
        <v>4729</v>
      </c>
      <c r="Z361" s="443" t="s">
        <v>4731</v>
      </c>
      <c r="AE361" s="443">
        <v>704980</v>
      </c>
    </row>
    <row r="362" spans="1:31" x14ac:dyDescent="0.3">
      <c r="A362" s="443">
        <v>704982</v>
      </c>
      <c r="B362" s="443" t="s">
        <v>1500</v>
      </c>
      <c r="C362" s="443" t="s">
        <v>66</v>
      </c>
      <c r="H362" s="443"/>
      <c r="I362" s="443" t="s">
        <v>317</v>
      </c>
      <c r="J362" s="443"/>
      <c r="L362" s="443"/>
      <c r="R362" s="443">
        <v>2000</v>
      </c>
      <c r="V362" s="443" t="s">
        <v>4195</v>
      </c>
      <c r="W362" s="443" t="s">
        <v>4195</v>
      </c>
      <c r="X362" s="443" t="s">
        <v>4729</v>
      </c>
      <c r="Z362" s="443" t="s">
        <v>4731</v>
      </c>
      <c r="AE362" s="443">
        <v>704982</v>
      </c>
    </row>
    <row r="363" spans="1:31" x14ac:dyDescent="0.3">
      <c r="A363" s="443">
        <v>704985</v>
      </c>
      <c r="B363" s="443" t="s">
        <v>1719</v>
      </c>
      <c r="C363" s="443" t="s">
        <v>65</v>
      </c>
      <c r="H363" s="443"/>
      <c r="I363" s="443" t="s">
        <v>317</v>
      </c>
      <c r="J363" s="443"/>
      <c r="L363" s="443"/>
      <c r="R363" s="443">
        <v>2000</v>
      </c>
      <c r="T363" s="443" t="s">
        <v>4195</v>
      </c>
      <c r="U363" s="443" t="s">
        <v>4195</v>
      </c>
      <c r="V363" s="443" t="s">
        <v>4195</v>
      </c>
      <c r="W363" s="443" t="s">
        <v>4195</v>
      </c>
      <c r="X363" s="443" t="s">
        <v>4729</v>
      </c>
      <c r="Z363" s="443" t="s">
        <v>4731</v>
      </c>
      <c r="AE363" s="443">
        <v>704985</v>
      </c>
    </row>
    <row r="364" spans="1:31" x14ac:dyDescent="0.3">
      <c r="A364" s="443">
        <v>704987</v>
      </c>
      <c r="B364" s="443" t="s">
        <v>1153</v>
      </c>
      <c r="C364" s="443" t="s">
        <v>92</v>
      </c>
      <c r="H364" s="443"/>
      <c r="I364" s="443" t="s">
        <v>317</v>
      </c>
      <c r="J364" s="443"/>
      <c r="L364" s="443"/>
      <c r="R364" s="443">
        <v>2000</v>
      </c>
      <c r="S364" s="443" t="s">
        <v>4195</v>
      </c>
      <c r="T364" s="443" t="s">
        <v>4195</v>
      </c>
      <c r="V364" s="443" t="s">
        <v>4195</v>
      </c>
      <c r="W364" s="443" t="s">
        <v>4195</v>
      </c>
      <c r="X364" s="443" t="s">
        <v>4729</v>
      </c>
      <c r="Z364" s="443" t="s">
        <v>4731</v>
      </c>
      <c r="AE364" s="443">
        <v>704987</v>
      </c>
    </row>
    <row r="365" spans="1:31" x14ac:dyDescent="0.3">
      <c r="A365" s="443">
        <v>704990</v>
      </c>
      <c r="B365" s="443" t="s">
        <v>527</v>
      </c>
      <c r="C365" s="443" t="s">
        <v>109</v>
      </c>
      <c r="D365" s="443" t="s">
        <v>3393</v>
      </c>
      <c r="E365" s="443" t="s">
        <v>221</v>
      </c>
      <c r="F365" s="444">
        <v>31463</v>
      </c>
      <c r="G365" s="443" t="s">
        <v>4814</v>
      </c>
      <c r="H365" s="443" t="s">
        <v>3222</v>
      </c>
      <c r="I365" s="443" t="s">
        <v>317</v>
      </c>
      <c r="J365" s="443"/>
      <c r="L365" s="443"/>
      <c r="R365" s="443">
        <v>2000</v>
      </c>
      <c r="X365" s="443" t="s">
        <v>4729</v>
      </c>
      <c r="Z365" s="443" t="s">
        <v>4731</v>
      </c>
      <c r="AE365" s="443">
        <v>704990</v>
      </c>
    </row>
    <row r="366" spans="1:31" x14ac:dyDescent="0.3">
      <c r="A366" s="443">
        <v>704994</v>
      </c>
      <c r="B366" s="443" t="s">
        <v>1720</v>
      </c>
      <c r="C366" s="443" t="s">
        <v>66</v>
      </c>
      <c r="H366" s="443"/>
      <c r="I366" s="443" t="s">
        <v>317</v>
      </c>
      <c r="J366" s="443"/>
      <c r="L366" s="443"/>
      <c r="R366" s="443">
        <v>2000</v>
      </c>
      <c r="T366" s="443" t="s">
        <v>4195</v>
      </c>
      <c r="V366" s="443" t="s">
        <v>4195</v>
      </c>
      <c r="W366" s="443" t="s">
        <v>4195</v>
      </c>
      <c r="X366" s="443" t="s">
        <v>4729</v>
      </c>
      <c r="Z366" s="443" t="s">
        <v>4731</v>
      </c>
      <c r="AE366" s="443">
        <v>704994</v>
      </c>
    </row>
    <row r="367" spans="1:31" x14ac:dyDescent="0.3">
      <c r="A367" s="443">
        <v>705000</v>
      </c>
      <c r="B367" s="443" t="s">
        <v>1501</v>
      </c>
      <c r="C367" s="443" t="s">
        <v>524</v>
      </c>
      <c r="H367" s="443"/>
      <c r="I367" s="443" t="s">
        <v>317</v>
      </c>
      <c r="J367" s="443"/>
      <c r="L367" s="443"/>
      <c r="R367" s="443">
        <v>2000</v>
      </c>
      <c r="V367" s="443" t="s">
        <v>4195</v>
      </c>
      <c r="W367" s="443" t="s">
        <v>4195</v>
      </c>
      <c r="X367" s="443" t="s">
        <v>4729</v>
      </c>
      <c r="Z367" s="443" t="s">
        <v>4731</v>
      </c>
      <c r="AE367" s="443">
        <v>705000</v>
      </c>
    </row>
    <row r="368" spans="1:31" x14ac:dyDescent="0.3">
      <c r="A368" s="443">
        <v>705001</v>
      </c>
      <c r="B368" s="443" t="s">
        <v>1502</v>
      </c>
      <c r="C368" s="443" t="s">
        <v>64</v>
      </c>
      <c r="H368" s="443"/>
      <c r="I368" s="443" t="s">
        <v>317</v>
      </c>
      <c r="J368" s="443"/>
      <c r="L368" s="443"/>
      <c r="R368" s="443">
        <v>2000</v>
      </c>
      <c r="T368" s="443" t="s">
        <v>4195</v>
      </c>
      <c r="U368" s="443" t="s">
        <v>4195</v>
      </c>
      <c r="V368" s="443" t="s">
        <v>4195</v>
      </c>
      <c r="W368" s="443" t="s">
        <v>4195</v>
      </c>
      <c r="X368" s="443" t="s">
        <v>4729</v>
      </c>
      <c r="Z368" s="443" t="s">
        <v>4731</v>
      </c>
      <c r="AE368" s="443">
        <v>705001</v>
      </c>
    </row>
    <row r="369" spans="1:31" x14ac:dyDescent="0.3">
      <c r="A369" s="443">
        <v>705004</v>
      </c>
      <c r="B369" s="443" t="s">
        <v>1076</v>
      </c>
      <c r="C369" s="443" t="s">
        <v>129</v>
      </c>
      <c r="H369" s="443"/>
      <c r="I369" s="443" t="s">
        <v>317</v>
      </c>
      <c r="J369" s="443"/>
      <c r="L369" s="443"/>
      <c r="R369" s="443">
        <v>2000</v>
      </c>
      <c r="S369" s="443" t="s">
        <v>4195</v>
      </c>
      <c r="T369" s="443" t="s">
        <v>4195</v>
      </c>
      <c r="V369" s="443" t="s">
        <v>4195</v>
      </c>
      <c r="W369" s="443" t="s">
        <v>4195</v>
      </c>
      <c r="X369" s="443" t="s">
        <v>4729</v>
      </c>
      <c r="Z369" s="443" t="s">
        <v>4731</v>
      </c>
      <c r="AE369" s="443">
        <v>705004</v>
      </c>
    </row>
    <row r="370" spans="1:31" x14ac:dyDescent="0.3">
      <c r="A370" s="443">
        <v>705008</v>
      </c>
      <c r="B370" s="443" t="s">
        <v>1721</v>
      </c>
      <c r="C370" s="443" t="s">
        <v>1722</v>
      </c>
      <c r="H370" s="443"/>
      <c r="I370" s="443" t="s">
        <v>317</v>
      </c>
      <c r="J370" s="443"/>
      <c r="L370" s="443"/>
      <c r="R370" s="443">
        <v>2000</v>
      </c>
      <c r="T370" s="443" t="s">
        <v>4195</v>
      </c>
      <c r="U370" s="443" t="s">
        <v>4195</v>
      </c>
      <c r="V370" s="443" t="s">
        <v>4195</v>
      </c>
      <c r="W370" s="443" t="s">
        <v>4195</v>
      </c>
      <c r="X370" s="443" t="s">
        <v>4729</v>
      </c>
      <c r="Z370" s="443" t="s">
        <v>4731</v>
      </c>
      <c r="AE370" s="443">
        <v>705008</v>
      </c>
    </row>
    <row r="371" spans="1:31" x14ac:dyDescent="0.3">
      <c r="A371" s="443">
        <v>705014</v>
      </c>
      <c r="B371" s="443" t="s">
        <v>1723</v>
      </c>
      <c r="C371" s="443" t="s">
        <v>66</v>
      </c>
      <c r="H371" s="443"/>
      <c r="I371" s="443" t="s">
        <v>317</v>
      </c>
      <c r="J371" s="443"/>
      <c r="L371" s="443"/>
      <c r="R371" s="443">
        <v>2000</v>
      </c>
      <c r="T371" s="443" t="s">
        <v>4195</v>
      </c>
      <c r="U371" s="443" t="s">
        <v>4195</v>
      </c>
      <c r="V371" s="443" t="s">
        <v>4195</v>
      </c>
      <c r="W371" s="443" t="s">
        <v>4195</v>
      </c>
      <c r="X371" s="443" t="s">
        <v>4729</v>
      </c>
      <c r="Z371" s="443" t="s">
        <v>4731</v>
      </c>
      <c r="AE371" s="443">
        <v>705014</v>
      </c>
    </row>
    <row r="372" spans="1:31" x14ac:dyDescent="0.3">
      <c r="A372" s="443">
        <v>705018</v>
      </c>
      <c r="B372" s="443" t="s">
        <v>1503</v>
      </c>
      <c r="C372" s="443" t="s">
        <v>66</v>
      </c>
      <c r="H372" s="443"/>
      <c r="I372" s="443" t="s">
        <v>317</v>
      </c>
      <c r="J372" s="443"/>
      <c r="L372" s="443"/>
      <c r="R372" s="443">
        <v>2000</v>
      </c>
      <c r="U372" s="443" t="s">
        <v>4195</v>
      </c>
      <c r="V372" s="443" t="s">
        <v>4195</v>
      </c>
      <c r="W372" s="443" t="s">
        <v>4195</v>
      </c>
      <c r="X372" s="443" t="s">
        <v>4729</v>
      </c>
      <c r="Z372" s="443" t="s">
        <v>4731</v>
      </c>
      <c r="AE372" s="443">
        <v>705018</v>
      </c>
    </row>
    <row r="373" spans="1:31" x14ac:dyDescent="0.3">
      <c r="A373" s="443">
        <v>705026</v>
      </c>
      <c r="B373" s="443" t="s">
        <v>1724</v>
      </c>
      <c r="C373" s="443" t="s">
        <v>390</v>
      </c>
      <c r="H373" s="443"/>
      <c r="I373" s="443" t="s">
        <v>317</v>
      </c>
      <c r="J373" s="443"/>
      <c r="L373" s="443"/>
      <c r="R373" s="443">
        <v>2000</v>
      </c>
      <c r="V373" s="443" t="s">
        <v>4195</v>
      </c>
      <c r="W373" s="443" t="s">
        <v>4195</v>
      </c>
      <c r="X373" s="443" t="s">
        <v>4729</v>
      </c>
      <c r="Z373" s="443" t="s">
        <v>4731</v>
      </c>
      <c r="AE373" s="443">
        <v>705026</v>
      </c>
    </row>
    <row r="374" spans="1:31" x14ac:dyDescent="0.3">
      <c r="A374" s="443">
        <v>705027</v>
      </c>
      <c r="B374" s="443" t="s">
        <v>4322</v>
      </c>
      <c r="C374" s="443" t="s">
        <v>63</v>
      </c>
      <c r="H374" s="443"/>
      <c r="I374" s="443" t="s">
        <v>317</v>
      </c>
      <c r="J374" s="443"/>
      <c r="L374" s="443"/>
      <c r="R374" s="443">
        <v>2000</v>
      </c>
      <c r="X374" s="443" t="s">
        <v>4729</v>
      </c>
      <c r="Z374" s="443" t="s">
        <v>4731</v>
      </c>
      <c r="AE374" s="443">
        <v>705027</v>
      </c>
    </row>
    <row r="375" spans="1:31" x14ac:dyDescent="0.3">
      <c r="A375" s="443">
        <v>705029</v>
      </c>
      <c r="B375" s="443" t="s">
        <v>4323</v>
      </c>
      <c r="C375" s="443" t="s">
        <v>133</v>
      </c>
      <c r="H375" s="443"/>
      <c r="I375" s="443" t="s">
        <v>317</v>
      </c>
      <c r="J375" s="443"/>
      <c r="L375" s="443"/>
      <c r="R375" s="443">
        <v>2000</v>
      </c>
      <c r="X375" s="443" t="s">
        <v>4729</v>
      </c>
      <c r="Z375" s="443" t="s">
        <v>4731</v>
      </c>
      <c r="AE375" s="443">
        <v>705029</v>
      </c>
    </row>
    <row r="376" spans="1:31" x14ac:dyDescent="0.3">
      <c r="A376" s="443">
        <v>705033</v>
      </c>
      <c r="B376" s="443" t="s">
        <v>4324</v>
      </c>
      <c r="C376" s="443" t="s">
        <v>312</v>
      </c>
      <c r="H376" s="443"/>
      <c r="I376" s="443" t="s">
        <v>317</v>
      </c>
      <c r="J376" s="443"/>
      <c r="L376" s="443"/>
      <c r="R376" s="443">
        <v>2000</v>
      </c>
      <c r="X376" s="443" t="s">
        <v>4729</v>
      </c>
      <c r="Z376" s="443" t="s">
        <v>4731</v>
      </c>
      <c r="AE376" s="443">
        <v>705033</v>
      </c>
    </row>
    <row r="377" spans="1:31" x14ac:dyDescent="0.3">
      <c r="A377" s="443">
        <v>705037</v>
      </c>
      <c r="B377" s="443" t="s">
        <v>1504</v>
      </c>
      <c r="C377" s="443" t="s">
        <v>325</v>
      </c>
      <c r="H377" s="443"/>
      <c r="I377" s="443" t="s">
        <v>317</v>
      </c>
      <c r="J377" s="443"/>
      <c r="L377" s="443"/>
      <c r="R377" s="443">
        <v>2000</v>
      </c>
      <c r="V377" s="443" t="s">
        <v>4195</v>
      </c>
      <c r="W377" s="443" t="s">
        <v>4195</v>
      </c>
      <c r="X377" s="443" t="s">
        <v>4729</v>
      </c>
      <c r="Z377" s="443" t="s">
        <v>4731</v>
      </c>
      <c r="AE377" s="443">
        <v>705037</v>
      </c>
    </row>
    <row r="378" spans="1:31" x14ac:dyDescent="0.3">
      <c r="A378" s="443">
        <v>705045</v>
      </c>
      <c r="B378" s="443" t="s">
        <v>1725</v>
      </c>
      <c r="C378" s="443" t="s">
        <v>368</v>
      </c>
      <c r="H378" s="443"/>
      <c r="I378" s="443" t="s">
        <v>317</v>
      </c>
      <c r="J378" s="443"/>
      <c r="L378" s="443"/>
      <c r="R378" s="443">
        <v>2000</v>
      </c>
      <c r="T378" s="443" t="s">
        <v>4195</v>
      </c>
      <c r="U378" s="443" t="s">
        <v>4195</v>
      </c>
      <c r="V378" s="443" t="s">
        <v>4195</v>
      </c>
      <c r="W378" s="443" t="s">
        <v>4195</v>
      </c>
      <c r="X378" s="443" t="s">
        <v>4729</v>
      </c>
      <c r="Z378" s="443" t="s">
        <v>4731</v>
      </c>
      <c r="AE378" s="443">
        <v>705045</v>
      </c>
    </row>
    <row r="379" spans="1:31" x14ac:dyDescent="0.3">
      <c r="A379" s="443">
        <v>705046</v>
      </c>
      <c r="B379" s="443" t="s">
        <v>1505</v>
      </c>
      <c r="C379" s="443" t="s">
        <v>98</v>
      </c>
      <c r="H379" s="443"/>
      <c r="I379" s="443" t="s">
        <v>317</v>
      </c>
      <c r="J379" s="443"/>
      <c r="L379" s="443"/>
      <c r="R379" s="443">
        <v>2000</v>
      </c>
      <c r="U379" s="443" t="s">
        <v>4195</v>
      </c>
      <c r="V379" s="443" t="s">
        <v>4195</v>
      </c>
      <c r="W379" s="443" t="s">
        <v>4195</v>
      </c>
      <c r="X379" s="443" t="s">
        <v>4729</v>
      </c>
      <c r="Z379" s="443" t="s">
        <v>4731</v>
      </c>
      <c r="AE379" s="443">
        <v>705046</v>
      </c>
    </row>
    <row r="380" spans="1:31" x14ac:dyDescent="0.3">
      <c r="A380" s="443">
        <v>705050</v>
      </c>
      <c r="B380" s="443" t="s">
        <v>1506</v>
      </c>
      <c r="C380" s="443" t="s">
        <v>112</v>
      </c>
      <c r="H380" s="443"/>
      <c r="I380" s="443" t="s">
        <v>317</v>
      </c>
      <c r="J380" s="443"/>
      <c r="L380" s="443"/>
      <c r="R380" s="443">
        <v>2000</v>
      </c>
      <c r="U380" s="443" t="s">
        <v>4195</v>
      </c>
      <c r="V380" s="443" t="s">
        <v>4195</v>
      </c>
      <c r="W380" s="443" t="s">
        <v>4195</v>
      </c>
      <c r="X380" s="443" t="s">
        <v>4729</v>
      </c>
      <c r="Z380" s="443" t="s">
        <v>4731</v>
      </c>
      <c r="AE380" s="443">
        <v>705050</v>
      </c>
    </row>
    <row r="381" spans="1:31" x14ac:dyDescent="0.3">
      <c r="A381" s="443">
        <v>705054</v>
      </c>
      <c r="B381" s="443" t="s">
        <v>1726</v>
      </c>
      <c r="C381" s="443" t="s">
        <v>68</v>
      </c>
      <c r="H381" s="443"/>
      <c r="I381" s="443" t="s">
        <v>317</v>
      </c>
      <c r="J381" s="443"/>
      <c r="L381" s="443"/>
      <c r="R381" s="443">
        <v>2000</v>
      </c>
      <c r="T381" s="443" t="s">
        <v>4195</v>
      </c>
      <c r="U381" s="443" t="s">
        <v>4195</v>
      </c>
      <c r="V381" s="443" t="s">
        <v>4195</v>
      </c>
      <c r="W381" s="443" t="s">
        <v>4195</v>
      </c>
      <c r="X381" s="443" t="s">
        <v>4729</v>
      </c>
      <c r="Z381" s="443" t="s">
        <v>4731</v>
      </c>
      <c r="AE381" s="443">
        <v>705054</v>
      </c>
    </row>
    <row r="382" spans="1:31" x14ac:dyDescent="0.3">
      <c r="A382" s="443">
        <v>705061</v>
      </c>
      <c r="B382" s="443" t="s">
        <v>1507</v>
      </c>
      <c r="C382" s="443" t="s">
        <v>66</v>
      </c>
      <c r="H382" s="443"/>
      <c r="I382" s="443" t="s">
        <v>317</v>
      </c>
      <c r="J382" s="443"/>
      <c r="L382" s="443"/>
      <c r="R382" s="443">
        <v>2000</v>
      </c>
      <c r="V382" s="443" t="s">
        <v>4195</v>
      </c>
      <c r="W382" s="443" t="s">
        <v>4195</v>
      </c>
      <c r="X382" s="443" t="s">
        <v>4729</v>
      </c>
      <c r="Z382" s="443" t="s">
        <v>4731</v>
      </c>
      <c r="AE382" s="443">
        <v>705061</v>
      </c>
    </row>
    <row r="383" spans="1:31" x14ac:dyDescent="0.3">
      <c r="A383" s="443">
        <v>705063</v>
      </c>
      <c r="B383" s="443" t="s">
        <v>1727</v>
      </c>
      <c r="C383" s="443" t="s">
        <v>112</v>
      </c>
      <c r="H383" s="443"/>
      <c r="I383" s="443" t="s">
        <v>317</v>
      </c>
      <c r="J383" s="443"/>
      <c r="L383" s="443"/>
      <c r="R383" s="443">
        <v>2000</v>
      </c>
      <c r="T383" s="443" t="s">
        <v>4195</v>
      </c>
      <c r="U383" s="443" t="s">
        <v>4195</v>
      </c>
      <c r="V383" s="443" t="s">
        <v>4195</v>
      </c>
      <c r="W383" s="443" t="s">
        <v>4195</v>
      </c>
      <c r="X383" s="443" t="s">
        <v>4729</v>
      </c>
      <c r="Z383" s="443" t="s">
        <v>4731</v>
      </c>
      <c r="AE383" s="443">
        <v>705063</v>
      </c>
    </row>
    <row r="384" spans="1:31" x14ac:dyDescent="0.3">
      <c r="A384" s="443">
        <v>705069</v>
      </c>
      <c r="B384" s="443" t="s">
        <v>1508</v>
      </c>
      <c r="C384" s="443" t="s">
        <v>147</v>
      </c>
      <c r="H384" s="443"/>
      <c r="I384" s="443" t="s">
        <v>317</v>
      </c>
      <c r="J384" s="443"/>
      <c r="L384" s="443"/>
      <c r="R384" s="443">
        <v>2000</v>
      </c>
      <c r="T384" s="443" t="s">
        <v>4195</v>
      </c>
      <c r="U384" s="443" t="s">
        <v>4195</v>
      </c>
      <c r="V384" s="443" t="s">
        <v>4195</v>
      </c>
      <c r="W384" s="443" t="s">
        <v>4195</v>
      </c>
      <c r="X384" s="443" t="s">
        <v>4729</v>
      </c>
      <c r="Z384" s="443" t="s">
        <v>4731</v>
      </c>
      <c r="AE384" s="443">
        <v>705069</v>
      </c>
    </row>
    <row r="385" spans="1:31" x14ac:dyDescent="0.3">
      <c r="A385" s="443">
        <v>705075</v>
      </c>
      <c r="B385" s="443" t="s">
        <v>1509</v>
      </c>
      <c r="C385" s="443" t="s">
        <v>90</v>
      </c>
      <c r="H385" s="443"/>
      <c r="I385" s="443" t="s">
        <v>317</v>
      </c>
      <c r="J385" s="443"/>
      <c r="L385" s="443"/>
      <c r="R385" s="443">
        <v>2000</v>
      </c>
      <c r="T385" s="443" t="s">
        <v>4195</v>
      </c>
      <c r="U385" s="443" t="s">
        <v>4195</v>
      </c>
      <c r="V385" s="443" t="s">
        <v>4195</v>
      </c>
      <c r="W385" s="443" t="s">
        <v>4195</v>
      </c>
      <c r="X385" s="443" t="s">
        <v>4729</v>
      </c>
      <c r="Z385" s="443" t="s">
        <v>4731</v>
      </c>
      <c r="AE385" s="443">
        <v>705075</v>
      </c>
    </row>
    <row r="386" spans="1:31" x14ac:dyDescent="0.3">
      <c r="A386" s="443">
        <v>705081</v>
      </c>
      <c r="B386" s="443" t="s">
        <v>4325</v>
      </c>
      <c r="C386" s="443" t="s">
        <v>199</v>
      </c>
      <c r="D386" s="443" t="s">
        <v>4838</v>
      </c>
      <c r="E386" s="443" t="s">
        <v>222</v>
      </c>
      <c r="F386" s="444">
        <v>36367</v>
      </c>
      <c r="G386" s="443" t="s">
        <v>261</v>
      </c>
      <c r="H386" s="443" t="s">
        <v>3222</v>
      </c>
      <c r="I386" s="443" t="s">
        <v>317</v>
      </c>
      <c r="J386" s="443" t="s">
        <v>264</v>
      </c>
      <c r="K386" s="443">
        <v>2017</v>
      </c>
      <c r="L386" s="443" t="s">
        <v>263</v>
      </c>
      <c r="Z386" s="443" t="s">
        <v>4731</v>
      </c>
      <c r="AA386" s="443" t="s">
        <v>5078</v>
      </c>
      <c r="AB386" s="443" t="s">
        <v>5079</v>
      </c>
      <c r="AC386" s="443" t="s">
        <v>5004</v>
      </c>
      <c r="AD386" s="443" t="s">
        <v>4785</v>
      </c>
      <c r="AE386" s="443">
        <v>705081</v>
      </c>
    </row>
    <row r="387" spans="1:31" x14ac:dyDescent="0.3">
      <c r="A387" s="443">
        <v>705090</v>
      </c>
      <c r="B387" s="443" t="s">
        <v>676</v>
      </c>
      <c r="C387" s="443" t="s">
        <v>518</v>
      </c>
      <c r="H387" s="443"/>
      <c r="I387" s="443" t="s">
        <v>317</v>
      </c>
      <c r="J387" s="443"/>
      <c r="L387" s="443"/>
      <c r="R387" s="443">
        <v>2000</v>
      </c>
      <c r="V387" s="443" t="s">
        <v>4195</v>
      </c>
      <c r="W387" s="443" t="s">
        <v>4195</v>
      </c>
      <c r="X387" s="443" t="s">
        <v>4729</v>
      </c>
      <c r="Z387" s="443" t="s">
        <v>4731</v>
      </c>
      <c r="AE387" s="443">
        <v>705090</v>
      </c>
    </row>
    <row r="388" spans="1:31" x14ac:dyDescent="0.3">
      <c r="A388" s="443">
        <v>705094</v>
      </c>
      <c r="B388" s="443" t="s">
        <v>1077</v>
      </c>
      <c r="C388" s="443" t="s">
        <v>169</v>
      </c>
      <c r="H388" s="443"/>
      <c r="I388" s="443" t="s">
        <v>317</v>
      </c>
      <c r="J388" s="443"/>
      <c r="L388" s="443"/>
      <c r="R388" s="443">
        <v>2000</v>
      </c>
      <c r="S388" s="443" t="s">
        <v>4195</v>
      </c>
      <c r="T388" s="443" t="s">
        <v>4195</v>
      </c>
      <c r="V388" s="443" t="s">
        <v>4195</v>
      </c>
      <c r="W388" s="443" t="s">
        <v>4195</v>
      </c>
      <c r="X388" s="443" t="s">
        <v>4729</v>
      </c>
      <c r="Z388" s="443" t="s">
        <v>4731</v>
      </c>
      <c r="AE388" s="443">
        <v>705094</v>
      </c>
    </row>
    <row r="389" spans="1:31" x14ac:dyDescent="0.3">
      <c r="A389" s="443">
        <v>705096</v>
      </c>
      <c r="B389" s="443" t="s">
        <v>4326</v>
      </c>
      <c r="C389" s="443" t="s">
        <v>78</v>
      </c>
      <c r="H389" s="443"/>
      <c r="I389" s="443" t="s">
        <v>317</v>
      </c>
      <c r="J389" s="443"/>
      <c r="L389" s="443"/>
      <c r="R389" s="443">
        <v>2000</v>
      </c>
      <c r="X389" s="443" t="s">
        <v>4729</v>
      </c>
      <c r="Z389" s="443" t="s">
        <v>4731</v>
      </c>
      <c r="AE389" s="443">
        <v>705096</v>
      </c>
    </row>
    <row r="390" spans="1:31" x14ac:dyDescent="0.3">
      <c r="A390" s="443">
        <v>705109</v>
      </c>
      <c r="B390" s="443" t="s">
        <v>630</v>
      </c>
      <c r="C390" s="443" t="s">
        <v>78</v>
      </c>
      <c r="H390" s="443"/>
      <c r="I390" s="443" t="s">
        <v>317</v>
      </c>
      <c r="J390" s="443"/>
      <c r="L390" s="443"/>
      <c r="R390" s="443">
        <v>2000</v>
      </c>
      <c r="U390" s="443" t="s">
        <v>4195</v>
      </c>
      <c r="V390" s="443" t="s">
        <v>4195</v>
      </c>
      <c r="W390" s="443" t="s">
        <v>4195</v>
      </c>
      <c r="X390" s="443" t="s">
        <v>4729</v>
      </c>
      <c r="Z390" s="443" t="s">
        <v>4731</v>
      </c>
      <c r="AE390" s="443">
        <v>705109</v>
      </c>
    </row>
    <row r="391" spans="1:31" x14ac:dyDescent="0.3">
      <c r="A391" s="443">
        <v>705111</v>
      </c>
      <c r="B391" s="443" t="s">
        <v>1728</v>
      </c>
      <c r="C391" s="443" t="s">
        <v>99</v>
      </c>
      <c r="H391" s="443"/>
      <c r="I391" s="443" t="s">
        <v>317</v>
      </c>
      <c r="J391" s="443"/>
      <c r="L391" s="443"/>
      <c r="R391" s="443">
        <v>2000</v>
      </c>
      <c r="T391" s="443" t="s">
        <v>4195</v>
      </c>
      <c r="U391" s="443" t="s">
        <v>4195</v>
      </c>
      <c r="V391" s="443" t="s">
        <v>4195</v>
      </c>
      <c r="W391" s="443" t="s">
        <v>4195</v>
      </c>
      <c r="X391" s="443" t="s">
        <v>4729</v>
      </c>
      <c r="Z391" s="443" t="s">
        <v>4731</v>
      </c>
      <c r="AE391" s="443">
        <v>705111</v>
      </c>
    </row>
    <row r="392" spans="1:31" x14ac:dyDescent="0.3">
      <c r="A392" s="443">
        <v>705116</v>
      </c>
      <c r="B392" s="443" t="s">
        <v>1729</v>
      </c>
      <c r="C392" s="443" t="s">
        <v>482</v>
      </c>
      <c r="H392" s="443"/>
      <c r="I392" s="443" t="s">
        <v>317</v>
      </c>
      <c r="J392" s="443"/>
      <c r="L392" s="443"/>
      <c r="R392" s="443">
        <v>2000</v>
      </c>
      <c r="T392" s="443" t="s">
        <v>4195</v>
      </c>
      <c r="U392" s="443" t="s">
        <v>4195</v>
      </c>
      <c r="V392" s="443" t="s">
        <v>4195</v>
      </c>
      <c r="W392" s="443" t="s">
        <v>4195</v>
      </c>
      <c r="X392" s="443" t="s">
        <v>4729</v>
      </c>
      <c r="Z392" s="443" t="s">
        <v>4731</v>
      </c>
      <c r="AE392" s="443">
        <v>705116</v>
      </c>
    </row>
    <row r="393" spans="1:31" x14ac:dyDescent="0.3">
      <c r="A393" s="443">
        <v>705117</v>
      </c>
      <c r="B393" s="443" t="s">
        <v>2795</v>
      </c>
      <c r="C393" s="443" t="s">
        <v>621</v>
      </c>
      <c r="D393" s="443" t="s">
        <v>3985</v>
      </c>
      <c r="H393" s="443"/>
      <c r="I393" s="443" t="s">
        <v>317</v>
      </c>
      <c r="J393" s="443"/>
      <c r="L393" s="443"/>
      <c r="R393" s="443">
        <v>2000</v>
      </c>
      <c r="W393" s="443" t="s">
        <v>4195</v>
      </c>
      <c r="X393" s="443" t="s">
        <v>4729</v>
      </c>
      <c r="Z393" s="443" t="s">
        <v>4731</v>
      </c>
      <c r="AE393" s="443">
        <v>705117</v>
      </c>
    </row>
    <row r="394" spans="1:31" x14ac:dyDescent="0.3">
      <c r="A394" s="443">
        <v>705118</v>
      </c>
      <c r="B394" s="443" t="s">
        <v>1511</v>
      </c>
      <c r="C394" s="443" t="s">
        <v>66</v>
      </c>
      <c r="H394" s="443"/>
      <c r="I394" s="443" t="s">
        <v>317</v>
      </c>
      <c r="J394" s="443"/>
      <c r="L394" s="443"/>
      <c r="R394" s="443">
        <v>2000</v>
      </c>
      <c r="V394" s="443" t="s">
        <v>4195</v>
      </c>
      <c r="W394" s="443" t="s">
        <v>4195</v>
      </c>
      <c r="X394" s="443" t="s">
        <v>4729</v>
      </c>
      <c r="Z394" s="443" t="s">
        <v>4731</v>
      </c>
      <c r="AE394" s="443">
        <v>705118</v>
      </c>
    </row>
    <row r="395" spans="1:31" x14ac:dyDescent="0.3">
      <c r="A395" s="443">
        <v>705127</v>
      </c>
      <c r="B395" s="443" t="s">
        <v>4327</v>
      </c>
      <c r="C395" s="443" t="s">
        <v>392</v>
      </c>
      <c r="H395" s="443"/>
      <c r="I395" s="443" t="s">
        <v>317</v>
      </c>
      <c r="J395" s="443"/>
      <c r="L395" s="443"/>
      <c r="R395" s="443">
        <v>2000</v>
      </c>
      <c r="X395" s="443" t="s">
        <v>4729</v>
      </c>
      <c r="Z395" s="443" t="s">
        <v>4731</v>
      </c>
      <c r="AE395" s="443">
        <v>705127</v>
      </c>
    </row>
    <row r="396" spans="1:31" x14ac:dyDescent="0.3">
      <c r="A396" s="443">
        <v>705128</v>
      </c>
      <c r="B396" s="443" t="s">
        <v>1730</v>
      </c>
      <c r="C396" s="443" t="s">
        <v>86</v>
      </c>
      <c r="H396" s="443"/>
      <c r="I396" s="443" t="s">
        <v>317</v>
      </c>
      <c r="J396" s="443"/>
      <c r="L396" s="443"/>
      <c r="R396" s="443">
        <v>2000</v>
      </c>
      <c r="T396" s="443" t="s">
        <v>4195</v>
      </c>
      <c r="U396" s="443" t="s">
        <v>4195</v>
      </c>
      <c r="V396" s="443" t="s">
        <v>4195</v>
      </c>
      <c r="W396" s="443" t="s">
        <v>4195</v>
      </c>
      <c r="X396" s="443" t="s">
        <v>4729</v>
      </c>
      <c r="Z396" s="443" t="s">
        <v>4731</v>
      </c>
      <c r="AE396" s="443">
        <v>705128</v>
      </c>
    </row>
    <row r="397" spans="1:31" x14ac:dyDescent="0.3">
      <c r="A397" s="443">
        <v>705142</v>
      </c>
      <c r="B397" s="443" t="s">
        <v>4328</v>
      </c>
      <c r="C397" s="443" t="s">
        <v>90</v>
      </c>
      <c r="H397" s="443"/>
      <c r="I397" s="443" t="s">
        <v>317</v>
      </c>
      <c r="J397" s="443"/>
      <c r="L397" s="443"/>
      <c r="R397" s="443">
        <v>2000</v>
      </c>
      <c r="X397" s="443" t="s">
        <v>4729</v>
      </c>
      <c r="Z397" s="443" t="s">
        <v>4731</v>
      </c>
      <c r="AE397" s="443">
        <v>705142</v>
      </c>
    </row>
    <row r="398" spans="1:31" x14ac:dyDescent="0.3">
      <c r="A398" s="443">
        <v>705151</v>
      </c>
      <c r="B398" s="443" t="s">
        <v>791</v>
      </c>
      <c r="C398" s="443" t="s">
        <v>103</v>
      </c>
      <c r="D398" s="443" t="s">
        <v>3986</v>
      </c>
      <c r="H398" s="443"/>
      <c r="I398" s="443" t="s">
        <v>317</v>
      </c>
      <c r="J398" s="443"/>
      <c r="L398" s="443"/>
      <c r="R398" s="443">
        <v>2000</v>
      </c>
      <c r="T398" s="443" t="s">
        <v>4195</v>
      </c>
      <c r="W398" s="443" t="s">
        <v>4195</v>
      </c>
      <c r="X398" s="443" t="s">
        <v>4729</v>
      </c>
      <c r="Z398" s="443" t="s">
        <v>4731</v>
      </c>
      <c r="AE398" s="443">
        <v>705151</v>
      </c>
    </row>
    <row r="399" spans="1:31" x14ac:dyDescent="0.3">
      <c r="A399" s="443">
        <v>705154</v>
      </c>
      <c r="B399" s="443" t="s">
        <v>1513</v>
      </c>
      <c r="C399" s="443" t="s">
        <v>94</v>
      </c>
      <c r="H399" s="443"/>
      <c r="I399" s="443" t="s">
        <v>317</v>
      </c>
      <c r="J399" s="443"/>
      <c r="L399" s="443"/>
      <c r="R399" s="443">
        <v>2000</v>
      </c>
      <c r="U399" s="443" t="s">
        <v>4195</v>
      </c>
      <c r="V399" s="443" t="s">
        <v>4195</v>
      </c>
      <c r="W399" s="443" t="s">
        <v>4195</v>
      </c>
      <c r="X399" s="443" t="s">
        <v>4729</v>
      </c>
      <c r="Z399" s="443" t="s">
        <v>4731</v>
      </c>
      <c r="AE399" s="443">
        <v>705154</v>
      </c>
    </row>
    <row r="400" spans="1:31" x14ac:dyDescent="0.3">
      <c r="A400" s="443">
        <v>705156</v>
      </c>
      <c r="B400" s="443" t="s">
        <v>1154</v>
      </c>
      <c r="C400" s="443" t="s">
        <v>123</v>
      </c>
      <c r="H400" s="443"/>
      <c r="I400" s="443" t="s">
        <v>317</v>
      </c>
      <c r="J400" s="443"/>
      <c r="L400" s="443"/>
      <c r="R400" s="443">
        <v>2000</v>
      </c>
      <c r="S400" s="443" t="s">
        <v>4195</v>
      </c>
      <c r="T400" s="443" t="s">
        <v>4195</v>
      </c>
      <c r="V400" s="443" t="s">
        <v>4195</v>
      </c>
      <c r="W400" s="443" t="s">
        <v>4195</v>
      </c>
      <c r="X400" s="443" t="s">
        <v>4729</v>
      </c>
      <c r="Z400" s="443" t="s">
        <v>4731</v>
      </c>
      <c r="AE400" s="443">
        <v>705156</v>
      </c>
    </row>
    <row r="401" spans="1:31" x14ac:dyDescent="0.3">
      <c r="A401" s="443">
        <v>705158</v>
      </c>
      <c r="B401" s="443" t="s">
        <v>1514</v>
      </c>
      <c r="C401" s="443" t="s">
        <v>404</v>
      </c>
      <c r="H401" s="443"/>
      <c r="I401" s="443" t="s">
        <v>317</v>
      </c>
      <c r="J401" s="443"/>
      <c r="L401" s="443"/>
      <c r="R401" s="443">
        <v>2000</v>
      </c>
      <c r="T401" s="443" t="s">
        <v>4195</v>
      </c>
      <c r="U401" s="443" t="s">
        <v>4195</v>
      </c>
      <c r="V401" s="443" t="s">
        <v>4195</v>
      </c>
      <c r="W401" s="443" t="s">
        <v>4195</v>
      </c>
      <c r="X401" s="443" t="s">
        <v>4729</v>
      </c>
      <c r="Z401" s="443" t="s">
        <v>4731</v>
      </c>
      <c r="AE401" s="443">
        <v>705158</v>
      </c>
    </row>
    <row r="402" spans="1:31" x14ac:dyDescent="0.3">
      <c r="A402" s="443">
        <v>705163</v>
      </c>
      <c r="B402" s="443" t="s">
        <v>1731</v>
      </c>
      <c r="C402" s="443" t="s">
        <v>1732</v>
      </c>
      <c r="H402" s="443"/>
      <c r="I402" s="443" t="s">
        <v>317</v>
      </c>
      <c r="J402" s="443"/>
      <c r="L402" s="443"/>
      <c r="R402" s="443">
        <v>2000</v>
      </c>
      <c r="T402" s="443" t="s">
        <v>4195</v>
      </c>
      <c r="U402" s="443" t="s">
        <v>4195</v>
      </c>
      <c r="V402" s="443" t="s">
        <v>4195</v>
      </c>
      <c r="W402" s="443" t="s">
        <v>4195</v>
      </c>
      <c r="X402" s="443" t="s">
        <v>4729</v>
      </c>
      <c r="Z402" s="443" t="s">
        <v>4731</v>
      </c>
      <c r="AE402" s="443">
        <v>705163</v>
      </c>
    </row>
    <row r="403" spans="1:31" x14ac:dyDescent="0.3">
      <c r="A403" s="443">
        <v>705168</v>
      </c>
      <c r="B403" s="443" t="s">
        <v>1515</v>
      </c>
      <c r="C403" s="443" t="s">
        <v>161</v>
      </c>
      <c r="H403" s="443"/>
      <c r="I403" s="443" t="s">
        <v>317</v>
      </c>
      <c r="J403" s="443"/>
      <c r="L403" s="443"/>
      <c r="R403" s="443">
        <v>2000</v>
      </c>
      <c r="U403" s="443" t="s">
        <v>4195</v>
      </c>
      <c r="V403" s="443" t="s">
        <v>4195</v>
      </c>
      <c r="W403" s="443" t="s">
        <v>4195</v>
      </c>
      <c r="X403" s="443" t="s">
        <v>4729</v>
      </c>
      <c r="Z403" s="443" t="s">
        <v>4731</v>
      </c>
      <c r="AE403" s="443">
        <v>705168</v>
      </c>
    </row>
    <row r="404" spans="1:31" x14ac:dyDescent="0.3">
      <c r="A404" s="443">
        <v>705169</v>
      </c>
      <c r="B404" s="443" t="s">
        <v>1516</v>
      </c>
      <c r="C404" s="443" t="s">
        <v>110</v>
      </c>
      <c r="H404" s="443"/>
      <c r="I404" s="443" t="s">
        <v>317</v>
      </c>
      <c r="J404" s="443"/>
      <c r="L404" s="443"/>
      <c r="R404" s="443">
        <v>2000</v>
      </c>
      <c r="T404" s="443" t="s">
        <v>4195</v>
      </c>
      <c r="U404" s="443" t="s">
        <v>4195</v>
      </c>
      <c r="V404" s="443" t="s">
        <v>4195</v>
      </c>
      <c r="W404" s="443" t="s">
        <v>4195</v>
      </c>
      <c r="X404" s="443" t="s">
        <v>4729</v>
      </c>
      <c r="Z404" s="443" t="s">
        <v>4731</v>
      </c>
      <c r="AE404" s="443">
        <v>705169</v>
      </c>
    </row>
    <row r="405" spans="1:31" x14ac:dyDescent="0.3">
      <c r="A405" s="443">
        <v>705172</v>
      </c>
      <c r="B405" s="443" t="s">
        <v>1517</v>
      </c>
      <c r="C405" s="443" t="s">
        <v>425</v>
      </c>
      <c r="D405" s="443" t="s">
        <v>3673</v>
      </c>
      <c r="E405" s="443" t="s">
        <v>221</v>
      </c>
      <c r="F405" s="444">
        <v>35588</v>
      </c>
      <c r="G405" s="443" t="s">
        <v>3560</v>
      </c>
      <c r="H405" s="443" t="s">
        <v>3222</v>
      </c>
      <c r="I405" s="443" t="s">
        <v>317</v>
      </c>
      <c r="J405" s="443" t="s">
        <v>264</v>
      </c>
      <c r="K405" s="443">
        <v>2017</v>
      </c>
      <c r="L405" s="443" t="s">
        <v>261</v>
      </c>
      <c r="Z405" s="443" t="s">
        <v>4731</v>
      </c>
      <c r="AA405" s="443" t="s">
        <v>5070</v>
      </c>
      <c r="AB405" s="443" t="s">
        <v>5071</v>
      </c>
      <c r="AC405" s="443" t="s">
        <v>5072</v>
      </c>
      <c r="AD405" s="443" t="s">
        <v>5073</v>
      </c>
      <c r="AE405" s="443">
        <v>705172</v>
      </c>
    </row>
    <row r="406" spans="1:31" x14ac:dyDescent="0.3">
      <c r="A406" s="443">
        <v>705174</v>
      </c>
      <c r="B406" s="443" t="s">
        <v>1733</v>
      </c>
      <c r="C406" s="443" t="s">
        <v>395</v>
      </c>
      <c r="H406" s="443"/>
      <c r="I406" s="443" t="s">
        <v>317</v>
      </c>
      <c r="J406" s="443"/>
      <c r="L406" s="443"/>
      <c r="R406" s="443">
        <v>2000</v>
      </c>
      <c r="T406" s="443" t="s">
        <v>4195</v>
      </c>
      <c r="V406" s="443" t="s">
        <v>4195</v>
      </c>
      <c r="W406" s="443" t="s">
        <v>4195</v>
      </c>
      <c r="X406" s="443" t="s">
        <v>4729</v>
      </c>
      <c r="Z406" s="443" t="s">
        <v>4731</v>
      </c>
      <c r="AE406" s="443">
        <v>705174</v>
      </c>
    </row>
    <row r="407" spans="1:31" x14ac:dyDescent="0.3">
      <c r="A407" s="443">
        <v>705175</v>
      </c>
      <c r="B407" s="443" t="s">
        <v>1518</v>
      </c>
      <c r="C407" s="443" t="s">
        <v>513</v>
      </c>
      <c r="H407" s="443"/>
      <c r="I407" s="443" t="s">
        <v>317</v>
      </c>
      <c r="J407" s="443"/>
      <c r="L407" s="443"/>
      <c r="R407" s="443">
        <v>2000</v>
      </c>
      <c r="T407" s="443" t="s">
        <v>4195</v>
      </c>
      <c r="U407" s="443" t="s">
        <v>4195</v>
      </c>
      <c r="V407" s="443" t="s">
        <v>4195</v>
      </c>
      <c r="W407" s="443" t="s">
        <v>4195</v>
      </c>
      <c r="X407" s="443" t="s">
        <v>4729</v>
      </c>
      <c r="Z407" s="443" t="s">
        <v>4731</v>
      </c>
      <c r="AE407" s="443">
        <v>705175</v>
      </c>
    </row>
    <row r="408" spans="1:31" x14ac:dyDescent="0.3">
      <c r="A408" s="443">
        <v>705183</v>
      </c>
      <c r="B408" s="443" t="s">
        <v>1519</v>
      </c>
      <c r="C408" s="443" t="s">
        <v>320</v>
      </c>
      <c r="H408" s="443"/>
      <c r="I408" s="443" t="s">
        <v>317</v>
      </c>
      <c r="J408" s="443"/>
      <c r="L408" s="443"/>
      <c r="R408" s="443">
        <v>2000</v>
      </c>
      <c r="T408" s="443" t="s">
        <v>4195</v>
      </c>
      <c r="U408" s="443" t="s">
        <v>4195</v>
      </c>
      <c r="V408" s="443" t="s">
        <v>4195</v>
      </c>
      <c r="W408" s="443" t="s">
        <v>4195</v>
      </c>
      <c r="X408" s="443" t="s">
        <v>4729</v>
      </c>
      <c r="Z408" s="443" t="s">
        <v>4731</v>
      </c>
      <c r="AE408" s="443">
        <v>705183</v>
      </c>
    </row>
    <row r="409" spans="1:31" x14ac:dyDescent="0.3">
      <c r="A409" s="443">
        <v>705185</v>
      </c>
      <c r="B409" s="443" t="s">
        <v>4329</v>
      </c>
      <c r="C409" s="443" t="s">
        <v>583</v>
      </c>
      <c r="H409" s="443"/>
      <c r="I409" s="443" t="s">
        <v>317</v>
      </c>
      <c r="J409" s="443"/>
      <c r="L409" s="443"/>
      <c r="R409" s="443">
        <v>2000</v>
      </c>
      <c r="X409" s="443" t="s">
        <v>4729</v>
      </c>
      <c r="Z409" s="443" t="s">
        <v>4731</v>
      </c>
      <c r="AE409" s="443">
        <v>705185</v>
      </c>
    </row>
    <row r="410" spans="1:31" x14ac:dyDescent="0.3">
      <c r="A410" s="443">
        <v>705191</v>
      </c>
      <c r="B410" s="443" t="s">
        <v>1520</v>
      </c>
      <c r="C410" s="443" t="s">
        <v>100</v>
      </c>
      <c r="H410" s="443"/>
      <c r="I410" s="443" t="s">
        <v>317</v>
      </c>
      <c r="J410" s="443"/>
      <c r="L410" s="443"/>
      <c r="R410" s="443">
        <v>2000</v>
      </c>
      <c r="V410" s="443" t="s">
        <v>4195</v>
      </c>
      <c r="W410" s="443" t="s">
        <v>4195</v>
      </c>
      <c r="X410" s="443" t="s">
        <v>4729</v>
      </c>
      <c r="Z410" s="443" t="s">
        <v>4731</v>
      </c>
      <c r="AE410" s="443">
        <v>705191</v>
      </c>
    </row>
    <row r="411" spans="1:31" x14ac:dyDescent="0.3">
      <c r="A411" s="443">
        <v>705194</v>
      </c>
      <c r="B411" s="443" t="s">
        <v>4330</v>
      </c>
      <c r="C411" s="443" t="s">
        <v>66</v>
      </c>
      <c r="H411" s="443"/>
      <c r="I411" s="443" t="s">
        <v>317</v>
      </c>
      <c r="J411" s="443"/>
      <c r="L411" s="443"/>
      <c r="R411" s="443">
        <v>2000</v>
      </c>
      <c r="X411" s="443" t="s">
        <v>4729</v>
      </c>
      <c r="Z411" s="443" t="s">
        <v>4731</v>
      </c>
      <c r="AE411" s="443">
        <v>705194</v>
      </c>
    </row>
    <row r="412" spans="1:31" x14ac:dyDescent="0.3">
      <c r="A412" s="443">
        <v>705196</v>
      </c>
      <c r="B412" s="443" t="s">
        <v>1521</v>
      </c>
      <c r="C412" s="443" t="s">
        <v>92</v>
      </c>
      <c r="H412" s="443"/>
      <c r="I412" s="443" t="s">
        <v>317</v>
      </c>
      <c r="J412" s="443"/>
      <c r="L412" s="443"/>
      <c r="R412" s="443">
        <v>2000</v>
      </c>
      <c r="T412" s="443" t="s">
        <v>4195</v>
      </c>
      <c r="U412" s="443" t="s">
        <v>4195</v>
      </c>
      <c r="V412" s="443" t="s">
        <v>4195</v>
      </c>
      <c r="W412" s="443" t="s">
        <v>4195</v>
      </c>
      <c r="X412" s="443" t="s">
        <v>4729</v>
      </c>
      <c r="Z412" s="443" t="s">
        <v>4731</v>
      </c>
      <c r="AE412" s="443">
        <v>705196</v>
      </c>
    </row>
    <row r="413" spans="1:31" x14ac:dyDescent="0.3">
      <c r="A413" s="443">
        <v>705201</v>
      </c>
      <c r="B413" s="443" t="s">
        <v>1522</v>
      </c>
      <c r="C413" s="443" t="s">
        <v>368</v>
      </c>
      <c r="H413" s="443"/>
      <c r="I413" s="443" t="s">
        <v>317</v>
      </c>
      <c r="J413" s="443"/>
      <c r="L413" s="443"/>
      <c r="R413" s="443">
        <v>2000</v>
      </c>
      <c r="T413" s="443" t="s">
        <v>4195</v>
      </c>
      <c r="U413" s="443" t="s">
        <v>4195</v>
      </c>
      <c r="V413" s="443" t="s">
        <v>4195</v>
      </c>
      <c r="W413" s="443" t="s">
        <v>4195</v>
      </c>
      <c r="X413" s="443" t="s">
        <v>4729</v>
      </c>
      <c r="Z413" s="443" t="s">
        <v>4731</v>
      </c>
      <c r="AE413" s="443">
        <v>705201</v>
      </c>
    </row>
    <row r="414" spans="1:31" x14ac:dyDescent="0.3">
      <c r="A414" s="443">
        <v>705202</v>
      </c>
      <c r="B414" s="443" t="s">
        <v>1734</v>
      </c>
      <c r="C414" s="443" t="s">
        <v>407</v>
      </c>
      <c r="H414" s="443"/>
      <c r="I414" s="443" t="s">
        <v>317</v>
      </c>
      <c r="J414" s="443"/>
      <c r="L414" s="443"/>
      <c r="R414" s="443">
        <v>2000</v>
      </c>
      <c r="T414" s="443" t="s">
        <v>4195</v>
      </c>
      <c r="U414" s="443" t="s">
        <v>4195</v>
      </c>
      <c r="V414" s="443" t="s">
        <v>4195</v>
      </c>
      <c r="W414" s="443" t="s">
        <v>4195</v>
      </c>
      <c r="X414" s="443" t="s">
        <v>4729</v>
      </c>
      <c r="Z414" s="443" t="s">
        <v>4731</v>
      </c>
      <c r="AE414" s="443">
        <v>705202</v>
      </c>
    </row>
    <row r="415" spans="1:31" x14ac:dyDescent="0.3">
      <c r="A415" s="443">
        <v>705213</v>
      </c>
      <c r="B415" s="443" t="s">
        <v>4331</v>
      </c>
      <c r="C415" s="443" t="s">
        <v>90</v>
      </c>
      <c r="D415" s="443" t="s">
        <v>4825</v>
      </c>
      <c r="E415" s="443" t="s">
        <v>222</v>
      </c>
      <c r="F415" s="444">
        <v>28757</v>
      </c>
      <c r="G415" s="443" t="s">
        <v>261</v>
      </c>
      <c r="H415" s="443" t="s">
        <v>3222</v>
      </c>
      <c r="I415" s="443" t="s">
        <v>317</v>
      </c>
      <c r="J415" s="443" t="s">
        <v>264</v>
      </c>
      <c r="K415" s="443">
        <v>2010</v>
      </c>
      <c r="L415" s="443" t="s">
        <v>261</v>
      </c>
      <c r="Z415" s="443" t="s">
        <v>4731</v>
      </c>
      <c r="AA415" s="443" t="s">
        <v>5024</v>
      </c>
      <c r="AB415" s="443" t="s">
        <v>5025</v>
      </c>
      <c r="AC415" s="443" t="s">
        <v>5026</v>
      </c>
      <c r="AD415" s="443" t="s">
        <v>4785</v>
      </c>
      <c r="AE415" s="443">
        <v>705213</v>
      </c>
    </row>
    <row r="416" spans="1:31" x14ac:dyDescent="0.3">
      <c r="A416" s="443">
        <v>705215</v>
      </c>
      <c r="B416" s="443" t="s">
        <v>1524</v>
      </c>
      <c r="C416" s="443" t="s">
        <v>1525</v>
      </c>
      <c r="H416" s="443"/>
      <c r="I416" s="443" t="s">
        <v>317</v>
      </c>
      <c r="J416" s="443"/>
      <c r="L416" s="443"/>
      <c r="R416" s="443">
        <v>2000</v>
      </c>
      <c r="U416" s="443" t="s">
        <v>4195</v>
      </c>
      <c r="V416" s="443" t="s">
        <v>4195</v>
      </c>
      <c r="W416" s="443" t="s">
        <v>4195</v>
      </c>
      <c r="X416" s="443" t="s">
        <v>4729</v>
      </c>
      <c r="Z416" s="443" t="s">
        <v>4731</v>
      </c>
      <c r="AE416" s="443">
        <v>705215</v>
      </c>
    </row>
    <row r="417" spans="1:31" x14ac:dyDescent="0.3">
      <c r="A417" s="443">
        <v>705218</v>
      </c>
      <c r="B417" s="443" t="s">
        <v>1526</v>
      </c>
      <c r="C417" s="443" t="s">
        <v>90</v>
      </c>
      <c r="H417" s="443"/>
      <c r="I417" s="443" t="s">
        <v>317</v>
      </c>
      <c r="J417" s="443"/>
      <c r="L417" s="443"/>
      <c r="R417" s="443">
        <v>2000</v>
      </c>
      <c r="T417" s="443" t="s">
        <v>4195</v>
      </c>
      <c r="V417" s="443" t="s">
        <v>4195</v>
      </c>
      <c r="W417" s="443" t="s">
        <v>4195</v>
      </c>
      <c r="X417" s="443" t="s">
        <v>4729</v>
      </c>
      <c r="Z417" s="443" t="s">
        <v>4731</v>
      </c>
      <c r="AE417" s="443">
        <v>705218</v>
      </c>
    </row>
    <row r="418" spans="1:31" x14ac:dyDescent="0.3">
      <c r="A418" s="443">
        <v>705219</v>
      </c>
      <c r="B418" s="443" t="s">
        <v>1735</v>
      </c>
      <c r="C418" s="443" t="s">
        <v>211</v>
      </c>
      <c r="H418" s="443"/>
      <c r="I418" s="443" t="s">
        <v>317</v>
      </c>
      <c r="J418" s="443"/>
      <c r="L418" s="443"/>
      <c r="R418" s="443">
        <v>2000</v>
      </c>
      <c r="T418" s="443" t="s">
        <v>4195</v>
      </c>
      <c r="U418" s="443" t="s">
        <v>4195</v>
      </c>
      <c r="V418" s="443" t="s">
        <v>4195</v>
      </c>
      <c r="W418" s="443" t="s">
        <v>4195</v>
      </c>
      <c r="X418" s="443" t="s">
        <v>4729</v>
      </c>
      <c r="Z418" s="443" t="s">
        <v>4731</v>
      </c>
      <c r="AE418" s="443">
        <v>705219</v>
      </c>
    </row>
    <row r="419" spans="1:31" x14ac:dyDescent="0.3">
      <c r="A419" s="443">
        <v>705226</v>
      </c>
      <c r="B419" s="443" t="s">
        <v>4332</v>
      </c>
      <c r="C419" s="443" t="s">
        <v>66</v>
      </c>
      <c r="H419" s="443"/>
      <c r="I419" s="443" t="s">
        <v>317</v>
      </c>
      <c r="J419" s="443"/>
      <c r="L419" s="443"/>
      <c r="R419" s="443">
        <v>2000</v>
      </c>
      <c r="X419" s="443" t="s">
        <v>4729</v>
      </c>
      <c r="Z419" s="443" t="s">
        <v>4731</v>
      </c>
      <c r="AE419" s="443">
        <v>705226</v>
      </c>
    </row>
    <row r="420" spans="1:31" x14ac:dyDescent="0.3">
      <c r="A420" s="443">
        <v>705235</v>
      </c>
      <c r="B420" s="443" t="s">
        <v>824</v>
      </c>
      <c r="C420" s="443" t="s">
        <v>67</v>
      </c>
      <c r="D420" s="443" t="s">
        <v>3754</v>
      </c>
      <c r="H420" s="443"/>
      <c r="I420" s="443" t="s">
        <v>317</v>
      </c>
      <c r="J420" s="443"/>
      <c r="L420" s="443"/>
      <c r="R420" s="443">
        <v>2000</v>
      </c>
      <c r="T420" s="443" t="s">
        <v>4195</v>
      </c>
      <c r="U420" s="443" t="s">
        <v>4195</v>
      </c>
      <c r="W420" s="443" t="s">
        <v>4195</v>
      </c>
      <c r="X420" s="443" t="s">
        <v>4729</v>
      </c>
      <c r="Z420" s="443" t="s">
        <v>4731</v>
      </c>
      <c r="AE420" s="443">
        <v>705235</v>
      </c>
    </row>
    <row r="421" spans="1:31" x14ac:dyDescent="0.3">
      <c r="A421" s="443">
        <v>705237</v>
      </c>
      <c r="B421" s="443" t="s">
        <v>1527</v>
      </c>
      <c r="C421" s="443" t="s">
        <v>108</v>
      </c>
      <c r="H421" s="443"/>
      <c r="I421" s="443" t="s">
        <v>317</v>
      </c>
      <c r="J421" s="443"/>
      <c r="L421" s="443"/>
      <c r="R421" s="443">
        <v>2000</v>
      </c>
      <c r="T421" s="443" t="s">
        <v>4195</v>
      </c>
      <c r="U421" s="443" t="s">
        <v>4195</v>
      </c>
      <c r="V421" s="443" t="s">
        <v>4195</v>
      </c>
      <c r="W421" s="443" t="s">
        <v>4195</v>
      </c>
      <c r="X421" s="443" t="s">
        <v>4729</v>
      </c>
      <c r="Z421" s="443" t="s">
        <v>4731</v>
      </c>
      <c r="AE421" s="443">
        <v>705237</v>
      </c>
    </row>
    <row r="422" spans="1:31" x14ac:dyDescent="0.3">
      <c r="A422" s="443">
        <v>705239</v>
      </c>
      <c r="B422" s="443" t="s">
        <v>1155</v>
      </c>
      <c r="C422" s="443" t="s">
        <v>103</v>
      </c>
      <c r="H422" s="443"/>
      <c r="I422" s="443" t="s">
        <v>317</v>
      </c>
      <c r="J422" s="443"/>
      <c r="L422" s="443"/>
      <c r="R422" s="443">
        <v>2000</v>
      </c>
      <c r="S422" s="443" t="s">
        <v>4195</v>
      </c>
      <c r="V422" s="443" t="s">
        <v>4195</v>
      </c>
      <c r="W422" s="443" t="s">
        <v>4195</v>
      </c>
      <c r="X422" s="443" t="s">
        <v>4729</v>
      </c>
      <c r="Z422" s="443" t="s">
        <v>4731</v>
      </c>
      <c r="AE422" s="443">
        <v>705239</v>
      </c>
    </row>
    <row r="423" spans="1:31" x14ac:dyDescent="0.3">
      <c r="A423" s="443">
        <v>705241</v>
      </c>
      <c r="B423" s="443" t="s">
        <v>1528</v>
      </c>
      <c r="C423" s="443" t="s">
        <v>1529</v>
      </c>
      <c r="H423" s="443"/>
      <c r="I423" s="443" t="s">
        <v>317</v>
      </c>
      <c r="J423" s="443"/>
      <c r="L423" s="443"/>
      <c r="R423" s="443">
        <v>2000</v>
      </c>
      <c r="U423" s="443" t="s">
        <v>4195</v>
      </c>
      <c r="V423" s="443" t="s">
        <v>4195</v>
      </c>
      <c r="W423" s="443" t="s">
        <v>4195</v>
      </c>
      <c r="X423" s="443" t="s">
        <v>4729</v>
      </c>
      <c r="Z423" s="443" t="s">
        <v>4731</v>
      </c>
      <c r="AE423" s="443">
        <v>705241</v>
      </c>
    </row>
    <row r="424" spans="1:31" x14ac:dyDescent="0.3">
      <c r="A424" s="443">
        <v>705243</v>
      </c>
      <c r="B424" s="443" t="s">
        <v>1530</v>
      </c>
      <c r="C424" s="443" t="s">
        <v>1490</v>
      </c>
      <c r="H424" s="443"/>
      <c r="I424" s="443" t="s">
        <v>317</v>
      </c>
      <c r="J424" s="443"/>
      <c r="L424" s="443"/>
      <c r="R424" s="443">
        <v>2000</v>
      </c>
      <c r="V424" s="443" t="s">
        <v>4195</v>
      </c>
      <c r="W424" s="443" t="s">
        <v>4195</v>
      </c>
      <c r="X424" s="443" t="s">
        <v>4729</v>
      </c>
      <c r="Z424" s="443" t="s">
        <v>4731</v>
      </c>
      <c r="AE424" s="443">
        <v>705243</v>
      </c>
    </row>
    <row r="425" spans="1:31" x14ac:dyDescent="0.3">
      <c r="A425" s="443">
        <v>705246</v>
      </c>
      <c r="B425" s="443" t="s">
        <v>1737</v>
      </c>
      <c r="C425" s="443" t="s">
        <v>532</v>
      </c>
      <c r="H425" s="443"/>
      <c r="I425" s="443" t="s">
        <v>317</v>
      </c>
      <c r="J425" s="443"/>
      <c r="L425" s="443"/>
      <c r="R425" s="443">
        <v>2000</v>
      </c>
      <c r="T425" s="443" t="s">
        <v>4195</v>
      </c>
      <c r="V425" s="443" t="s">
        <v>4195</v>
      </c>
      <c r="W425" s="443" t="s">
        <v>4195</v>
      </c>
      <c r="X425" s="443" t="s">
        <v>4729</v>
      </c>
      <c r="Z425" s="443" t="s">
        <v>4731</v>
      </c>
      <c r="AE425" s="443">
        <v>705246</v>
      </c>
    </row>
    <row r="426" spans="1:31" x14ac:dyDescent="0.3">
      <c r="A426" s="443">
        <v>705253</v>
      </c>
      <c r="B426" s="443" t="s">
        <v>1738</v>
      </c>
      <c r="C426" s="443" t="s">
        <v>113</v>
      </c>
      <c r="H426" s="443"/>
      <c r="I426" s="443" t="s">
        <v>317</v>
      </c>
      <c r="J426" s="443"/>
      <c r="L426" s="443"/>
      <c r="R426" s="443">
        <v>2000</v>
      </c>
      <c r="T426" s="443" t="s">
        <v>4195</v>
      </c>
      <c r="U426" s="443" t="s">
        <v>4195</v>
      </c>
      <c r="V426" s="443" t="s">
        <v>4195</v>
      </c>
      <c r="W426" s="443" t="s">
        <v>4195</v>
      </c>
      <c r="X426" s="443" t="s">
        <v>4729</v>
      </c>
      <c r="Z426" s="443" t="s">
        <v>4731</v>
      </c>
      <c r="AE426" s="443">
        <v>705253</v>
      </c>
    </row>
    <row r="427" spans="1:31" x14ac:dyDescent="0.3">
      <c r="A427" s="443">
        <v>705255</v>
      </c>
      <c r="B427" s="443" t="s">
        <v>1531</v>
      </c>
      <c r="C427" s="443" t="s">
        <v>599</v>
      </c>
      <c r="H427" s="443"/>
      <c r="I427" s="443" t="s">
        <v>317</v>
      </c>
      <c r="J427" s="443"/>
      <c r="L427" s="443"/>
      <c r="R427" s="443">
        <v>2000</v>
      </c>
      <c r="T427" s="443" t="s">
        <v>4195</v>
      </c>
      <c r="U427" s="443" t="s">
        <v>4195</v>
      </c>
      <c r="V427" s="443" t="s">
        <v>4195</v>
      </c>
      <c r="W427" s="443" t="s">
        <v>4195</v>
      </c>
      <c r="X427" s="443" t="s">
        <v>4729</v>
      </c>
      <c r="Z427" s="443" t="s">
        <v>4731</v>
      </c>
      <c r="AE427" s="443">
        <v>705255</v>
      </c>
    </row>
    <row r="428" spans="1:31" x14ac:dyDescent="0.3">
      <c r="A428" s="443">
        <v>705258</v>
      </c>
      <c r="B428" s="443" t="s">
        <v>1532</v>
      </c>
      <c r="C428" s="443" t="s">
        <v>1533</v>
      </c>
      <c r="H428" s="443"/>
      <c r="I428" s="443" t="s">
        <v>317</v>
      </c>
      <c r="J428" s="443"/>
      <c r="L428" s="443"/>
      <c r="R428" s="443">
        <v>2000</v>
      </c>
      <c r="T428" s="443" t="s">
        <v>4195</v>
      </c>
      <c r="U428" s="443" t="s">
        <v>4195</v>
      </c>
      <c r="V428" s="443" t="s">
        <v>4195</v>
      </c>
      <c r="W428" s="443" t="s">
        <v>4195</v>
      </c>
      <c r="X428" s="443" t="s">
        <v>4729</v>
      </c>
      <c r="Z428" s="443" t="s">
        <v>4731</v>
      </c>
      <c r="AE428" s="443">
        <v>705258</v>
      </c>
    </row>
    <row r="429" spans="1:31" x14ac:dyDescent="0.3">
      <c r="A429" s="443">
        <v>705261</v>
      </c>
      <c r="B429" s="443" t="s">
        <v>1156</v>
      </c>
      <c r="C429" s="443" t="s">
        <v>76</v>
      </c>
      <c r="H429" s="443"/>
      <c r="I429" s="443" t="s">
        <v>317</v>
      </c>
      <c r="J429" s="443"/>
      <c r="L429" s="443"/>
      <c r="R429" s="443">
        <v>2000</v>
      </c>
      <c r="S429" s="443" t="s">
        <v>4195</v>
      </c>
      <c r="T429" s="443" t="s">
        <v>4195</v>
      </c>
      <c r="V429" s="443" t="s">
        <v>4195</v>
      </c>
      <c r="W429" s="443" t="s">
        <v>4195</v>
      </c>
      <c r="X429" s="443" t="s">
        <v>4729</v>
      </c>
      <c r="Z429" s="443" t="s">
        <v>4731</v>
      </c>
      <c r="AE429" s="443">
        <v>705261</v>
      </c>
    </row>
    <row r="430" spans="1:31" x14ac:dyDescent="0.3">
      <c r="A430" s="443">
        <v>705263</v>
      </c>
      <c r="B430" s="443" t="s">
        <v>1534</v>
      </c>
      <c r="C430" s="443" t="s">
        <v>64</v>
      </c>
      <c r="H430" s="443"/>
      <c r="I430" s="443" t="s">
        <v>317</v>
      </c>
      <c r="J430" s="443"/>
      <c r="L430" s="443"/>
      <c r="R430" s="443">
        <v>2000</v>
      </c>
      <c r="T430" s="443" t="s">
        <v>4195</v>
      </c>
      <c r="U430" s="443" t="s">
        <v>4195</v>
      </c>
      <c r="V430" s="443" t="s">
        <v>4195</v>
      </c>
      <c r="W430" s="443" t="s">
        <v>4195</v>
      </c>
      <c r="X430" s="443" t="s">
        <v>4729</v>
      </c>
      <c r="Z430" s="443" t="s">
        <v>4731</v>
      </c>
      <c r="AE430" s="443">
        <v>705263</v>
      </c>
    </row>
    <row r="431" spans="1:31" x14ac:dyDescent="0.3">
      <c r="A431" s="443">
        <v>705265</v>
      </c>
      <c r="B431" s="443" t="s">
        <v>1535</v>
      </c>
      <c r="C431" s="443" t="s">
        <v>644</v>
      </c>
      <c r="H431" s="443"/>
      <c r="I431" s="443" t="s">
        <v>317</v>
      </c>
      <c r="J431" s="443"/>
      <c r="L431" s="443"/>
      <c r="R431" s="443">
        <v>2000</v>
      </c>
      <c r="T431" s="443" t="s">
        <v>4195</v>
      </c>
      <c r="U431" s="443" t="s">
        <v>4195</v>
      </c>
      <c r="V431" s="443" t="s">
        <v>4195</v>
      </c>
      <c r="W431" s="443" t="s">
        <v>4195</v>
      </c>
      <c r="X431" s="443" t="s">
        <v>4729</v>
      </c>
      <c r="Z431" s="443" t="s">
        <v>4731</v>
      </c>
      <c r="AE431" s="443">
        <v>705265</v>
      </c>
    </row>
    <row r="432" spans="1:31" x14ac:dyDescent="0.3">
      <c r="A432" s="443">
        <v>705270</v>
      </c>
      <c r="B432" s="443" t="s">
        <v>1536</v>
      </c>
      <c r="C432" s="443" t="s">
        <v>90</v>
      </c>
      <c r="H432" s="443"/>
      <c r="I432" s="443" t="s">
        <v>317</v>
      </c>
      <c r="J432" s="443"/>
      <c r="L432" s="443"/>
      <c r="R432" s="443">
        <v>2000</v>
      </c>
      <c r="T432" s="443" t="s">
        <v>4195</v>
      </c>
      <c r="U432" s="443" t="s">
        <v>4195</v>
      </c>
      <c r="V432" s="443" t="s">
        <v>4195</v>
      </c>
      <c r="W432" s="443" t="s">
        <v>4195</v>
      </c>
      <c r="X432" s="443" t="s">
        <v>4729</v>
      </c>
      <c r="Z432" s="443" t="s">
        <v>4731</v>
      </c>
      <c r="AE432" s="443">
        <v>705270</v>
      </c>
    </row>
    <row r="433" spans="1:31" x14ac:dyDescent="0.3">
      <c r="A433" s="443">
        <v>705271</v>
      </c>
      <c r="B433" s="443" t="s">
        <v>1537</v>
      </c>
      <c r="C433" s="443" t="s">
        <v>142</v>
      </c>
      <c r="H433" s="443"/>
      <c r="I433" s="443" t="s">
        <v>317</v>
      </c>
      <c r="J433" s="443"/>
      <c r="L433" s="443"/>
      <c r="R433" s="443">
        <v>2000</v>
      </c>
      <c r="U433" s="443" t="s">
        <v>4195</v>
      </c>
      <c r="V433" s="443" t="s">
        <v>4195</v>
      </c>
      <c r="W433" s="443" t="s">
        <v>4195</v>
      </c>
      <c r="X433" s="443" t="s">
        <v>4729</v>
      </c>
      <c r="Z433" s="443" t="s">
        <v>4731</v>
      </c>
      <c r="AE433" s="443">
        <v>705271</v>
      </c>
    </row>
    <row r="434" spans="1:31" x14ac:dyDescent="0.3">
      <c r="A434" s="443">
        <v>705272</v>
      </c>
      <c r="B434" s="443" t="s">
        <v>4333</v>
      </c>
      <c r="C434" s="443" t="s">
        <v>66</v>
      </c>
      <c r="H434" s="443"/>
      <c r="I434" s="443" t="s">
        <v>317</v>
      </c>
      <c r="J434" s="443"/>
      <c r="L434" s="443"/>
      <c r="R434" s="443">
        <v>2000</v>
      </c>
      <c r="X434" s="443" t="s">
        <v>4729</v>
      </c>
      <c r="Z434" s="443" t="s">
        <v>4731</v>
      </c>
      <c r="AE434" s="443">
        <v>705272</v>
      </c>
    </row>
    <row r="435" spans="1:31" x14ac:dyDescent="0.3">
      <c r="A435" s="443">
        <v>705273</v>
      </c>
      <c r="B435" s="443" t="s">
        <v>1538</v>
      </c>
      <c r="C435" s="443" t="s">
        <v>121</v>
      </c>
      <c r="H435" s="443"/>
      <c r="I435" s="443" t="s">
        <v>317</v>
      </c>
      <c r="J435" s="443"/>
      <c r="L435" s="443"/>
      <c r="R435" s="443">
        <v>2000</v>
      </c>
      <c r="U435" s="443" t="s">
        <v>4195</v>
      </c>
      <c r="V435" s="443" t="s">
        <v>4195</v>
      </c>
      <c r="W435" s="443" t="s">
        <v>4195</v>
      </c>
      <c r="X435" s="443" t="s">
        <v>4729</v>
      </c>
      <c r="Z435" s="443" t="s">
        <v>4731</v>
      </c>
      <c r="AE435" s="443">
        <v>705273</v>
      </c>
    </row>
    <row r="436" spans="1:31" x14ac:dyDescent="0.3">
      <c r="A436" s="443">
        <v>705278</v>
      </c>
      <c r="B436" s="443" t="s">
        <v>4334</v>
      </c>
      <c r="C436" s="443" t="s">
        <v>66</v>
      </c>
      <c r="H436" s="443"/>
      <c r="I436" s="443" t="s">
        <v>317</v>
      </c>
      <c r="J436" s="443"/>
      <c r="L436" s="443"/>
      <c r="R436" s="443">
        <v>2000</v>
      </c>
      <c r="X436" s="443" t="s">
        <v>4729</v>
      </c>
      <c r="Z436" s="443" t="s">
        <v>4731</v>
      </c>
      <c r="AE436" s="443">
        <v>705278</v>
      </c>
    </row>
    <row r="437" spans="1:31" x14ac:dyDescent="0.3">
      <c r="A437" s="443">
        <v>705290</v>
      </c>
      <c r="B437" s="443" t="s">
        <v>1739</v>
      </c>
      <c r="C437" s="443" t="s">
        <v>112</v>
      </c>
      <c r="H437" s="443"/>
      <c r="I437" s="443" t="s">
        <v>317</v>
      </c>
      <c r="J437" s="443"/>
      <c r="L437" s="443"/>
      <c r="R437" s="443">
        <v>2000</v>
      </c>
      <c r="U437" s="443" t="s">
        <v>4195</v>
      </c>
      <c r="V437" s="443" t="s">
        <v>4195</v>
      </c>
      <c r="W437" s="443" t="s">
        <v>4195</v>
      </c>
      <c r="X437" s="443" t="s">
        <v>4729</v>
      </c>
      <c r="Z437" s="443" t="s">
        <v>4731</v>
      </c>
      <c r="AE437" s="443">
        <v>705290</v>
      </c>
    </row>
    <row r="438" spans="1:31" x14ac:dyDescent="0.3">
      <c r="A438" s="443">
        <v>705291</v>
      </c>
      <c r="B438" s="443" t="s">
        <v>1540</v>
      </c>
      <c r="C438" s="443" t="s">
        <v>686</v>
      </c>
      <c r="H438" s="443"/>
      <c r="I438" s="443" t="s">
        <v>317</v>
      </c>
      <c r="J438" s="443"/>
      <c r="L438" s="443"/>
      <c r="R438" s="443">
        <v>2000</v>
      </c>
      <c r="T438" s="443" t="s">
        <v>4195</v>
      </c>
      <c r="V438" s="443" t="s">
        <v>4195</v>
      </c>
      <c r="W438" s="443" t="s">
        <v>4195</v>
      </c>
      <c r="X438" s="443" t="s">
        <v>4729</v>
      </c>
      <c r="Z438" s="443" t="s">
        <v>4731</v>
      </c>
      <c r="AE438" s="443">
        <v>705291</v>
      </c>
    </row>
    <row r="439" spans="1:31" x14ac:dyDescent="0.3">
      <c r="A439" s="443">
        <v>705292</v>
      </c>
      <c r="B439" s="443" t="s">
        <v>1541</v>
      </c>
      <c r="C439" s="443" t="s">
        <v>126</v>
      </c>
      <c r="H439" s="443"/>
      <c r="I439" s="443" t="s">
        <v>317</v>
      </c>
      <c r="J439" s="443"/>
      <c r="L439" s="443"/>
      <c r="R439" s="443">
        <v>2000</v>
      </c>
      <c r="T439" s="443" t="s">
        <v>4195</v>
      </c>
      <c r="U439" s="443" t="s">
        <v>4195</v>
      </c>
      <c r="V439" s="443" t="s">
        <v>4195</v>
      </c>
      <c r="W439" s="443" t="s">
        <v>4195</v>
      </c>
      <c r="X439" s="443" t="s">
        <v>4729</v>
      </c>
      <c r="Z439" s="443" t="s">
        <v>4731</v>
      </c>
      <c r="AE439" s="443">
        <v>705292</v>
      </c>
    </row>
    <row r="440" spans="1:31" x14ac:dyDescent="0.3">
      <c r="A440" s="443">
        <v>705294</v>
      </c>
      <c r="B440" s="443" t="s">
        <v>1740</v>
      </c>
      <c r="C440" s="443" t="s">
        <v>394</v>
      </c>
      <c r="H440" s="443"/>
      <c r="I440" s="443" t="s">
        <v>317</v>
      </c>
      <c r="J440" s="443"/>
      <c r="L440" s="443"/>
      <c r="R440" s="443">
        <v>2000</v>
      </c>
      <c r="T440" s="443" t="s">
        <v>4195</v>
      </c>
      <c r="U440" s="443" t="s">
        <v>4195</v>
      </c>
      <c r="V440" s="443" t="s">
        <v>4195</v>
      </c>
      <c r="W440" s="443" t="s">
        <v>4195</v>
      </c>
      <c r="X440" s="443" t="s">
        <v>4729</v>
      </c>
      <c r="Z440" s="443" t="s">
        <v>4731</v>
      </c>
      <c r="AE440" s="443">
        <v>705294</v>
      </c>
    </row>
    <row r="441" spans="1:31" x14ac:dyDescent="0.3">
      <c r="A441" s="443">
        <v>705298</v>
      </c>
      <c r="B441" s="443" t="s">
        <v>1542</v>
      </c>
      <c r="C441" s="443" t="s">
        <v>71</v>
      </c>
      <c r="H441" s="443"/>
      <c r="I441" s="443" t="s">
        <v>317</v>
      </c>
      <c r="J441" s="443"/>
      <c r="L441" s="443"/>
      <c r="R441" s="443">
        <v>2000</v>
      </c>
      <c r="U441" s="443" t="s">
        <v>4195</v>
      </c>
      <c r="V441" s="443" t="s">
        <v>4195</v>
      </c>
      <c r="W441" s="443" t="s">
        <v>4195</v>
      </c>
      <c r="X441" s="443" t="s">
        <v>4729</v>
      </c>
      <c r="Z441" s="443" t="s">
        <v>4731</v>
      </c>
      <c r="AE441" s="443">
        <v>705298</v>
      </c>
    </row>
    <row r="442" spans="1:31" x14ac:dyDescent="0.3">
      <c r="A442" s="443">
        <v>705313</v>
      </c>
      <c r="B442" s="443" t="s">
        <v>1543</v>
      </c>
      <c r="C442" s="443" t="s">
        <v>137</v>
      </c>
      <c r="H442" s="443"/>
      <c r="I442" s="443" t="s">
        <v>317</v>
      </c>
      <c r="J442" s="443"/>
      <c r="L442" s="443"/>
      <c r="R442" s="443">
        <v>2000</v>
      </c>
      <c r="V442" s="443" t="s">
        <v>4195</v>
      </c>
      <c r="W442" s="443" t="s">
        <v>4195</v>
      </c>
      <c r="X442" s="443" t="s">
        <v>4729</v>
      </c>
      <c r="Z442" s="443" t="s">
        <v>4731</v>
      </c>
      <c r="AE442" s="443">
        <v>705313</v>
      </c>
    </row>
    <row r="443" spans="1:31" x14ac:dyDescent="0.3">
      <c r="A443" s="443">
        <v>705314</v>
      </c>
      <c r="B443" s="443" t="s">
        <v>1544</v>
      </c>
      <c r="C443" s="443" t="s">
        <v>524</v>
      </c>
      <c r="H443" s="443"/>
      <c r="I443" s="443" t="s">
        <v>317</v>
      </c>
      <c r="J443" s="443"/>
      <c r="L443" s="443"/>
      <c r="R443" s="443">
        <v>2000</v>
      </c>
      <c r="T443" s="443" t="s">
        <v>4195</v>
      </c>
      <c r="U443" s="443" t="s">
        <v>4195</v>
      </c>
      <c r="V443" s="443" t="s">
        <v>4195</v>
      </c>
      <c r="W443" s="443" t="s">
        <v>4195</v>
      </c>
      <c r="X443" s="443" t="s">
        <v>4729</v>
      </c>
      <c r="Z443" s="443" t="s">
        <v>4731</v>
      </c>
      <c r="AE443" s="443">
        <v>705314</v>
      </c>
    </row>
    <row r="444" spans="1:31" x14ac:dyDescent="0.3">
      <c r="A444" s="443">
        <v>705318</v>
      </c>
      <c r="B444" s="443" t="s">
        <v>1545</v>
      </c>
      <c r="C444" s="443" t="s">
        <v>641</v>
      </c>
      <c r="D444" s="443" t="s">
        <v>3244</v>
      </c>
      <c r="E444" s="443" t="s">
        <v>222</v>
      </c>
      <c r="F444" s="444">
        <v>34787</v>
      </c>
      <c r="G444" s="443" t="s">
        <v>3235</v>
      </c>
      <c r="H444" s="443" t="s">
        <v>3222</v>
      </c>
      <c r="I444" s="443" t="s">
        <v>317</v>
      </c>
      <c r="J444" s="443" t="s">
        <v>264</v>
      </c>
      <c r="K444" s="443">
        <v>2013</v>
      </c>
      <c r="L444" s="443" t="s">
        <v>263</v>
      </c>
      <c r="R444" s="443">
        <v>2000</v>
      </c>
      <c r="X444" s="443" t="s">
        <v>4729</v>
      </c>
      <c r="Z444" s="443" t="s">
        <v>4731</v>
      </c>
      <c r="AA444" s="443" t="s">
        <v>4986</v>
      </c>
      <c r="AB444" s="443" t="s">
        <v>4987</v>
      </c>
      <c r="AC444" s="443" t="s">
        <v>4988</v>
      </c>
      <c r="AD444" s="443" t="s">
        <v>4989</v>
      </c>
      <c r="AE444" s="443">
        <v>705318</v>
      </c>
    </row>
    <row r="445" spans="1:31" x14ac:dyDescent="0.3">
      <c r="A445" s="443">
        <v>705320</v>
      </c>
      <c r="B445" s="443" t="s">
        <v>1741</v>
      </c>
      <c r="C445" s="443" t="s">
        <v>87</v>
      </c>
      <c r="H445" s="443"/>
      <c r="I445" s="443" t="s">
        <v>317</v>
      </c>
      <c r="J445" s="443"/>
      <c r="L445" s="443"/>
      <c r="R445" s="443">
        <v>2000</v>
      </c>
      <c r="U445" s="443" t="s">
        <v>4195</v>
      </c>
      <c r="V445" s="443" t="s">
        <v>4195</v>
      </c>
      <c r="W445" s="443" t="s">
        <v>4195</v>
      </c>
      <c r="X445" s="443" t="s">
        <v>4729</v>
      </c>
      <c r="Z445" s="443" t="s">
        <v>4731</v>
      </c>
      <c r="AE445" s="443">
        <v>705320</v>
      </c>
    </row>
    <row r="446" spans="1:31" x14ac:dyDescent="0.3">
      <c r="A446" s="443">
        <v>705321</v>
      </c>
      <c r="B446" s="443" t="s">
        <v>1546</v>
      </c>
      <c r="C446" s="443" t="s">
        <v>108</v>
      </c>
      <c r="H446" s="443"/>
      <c r="I446" s="443" t="s">
        <v>317</v>
      </c>
      <c r="J446" s="443"/>
      <c r="L446" s="443"/>
      <c r="R446" s="443">
        <v>2000</v>
      </c>
      <c r="T446" s="443" t="s">
        <v>4195</v>
      </c>
      <c r="U446" s="443" t="s">
        <v>4195</v>
      </c>
      <c r="V446" s="443" t="s">
        <v>4195</v>
      </c>
      <c r="W446" s="443" t="s">
        <v>4195</v>
      </c>
      <c r="X446" s="443" t="s">
        <v>4729</v>
      </c>
      <c r="Z446" s="443" t="s">
        <v>4731</v>
      </c>
      <c r="AE446" s="443">
        <v>705321</v>
      </c>
    </row>
    <row r="447" spans="1:31" x14ac:dyDescent="0.3">
      <c r="A447" s="443">
        <v>705323</v>
      </c>
      <c r="B447" s="443" t="s">
        <v>1547</v>
      </c>
      <c r="C447" s="443" t="s">
        <v>112</v>
      </c>
      <c r="H447" s="443"/>
      <c r="I447" s="443" t="s">
        <v>317</v>
      </c>
      <c r="J447" s="443"/>
      <c r="L447" s="443"/>
      <c r="R447" s="443">
        <v>2000</v>
      </c>
      <c r="V447" s="443" t="s">
        <v>4195</v>
      </c>
      <c r="W447" s="443" t="s">
        <v>4195</v>
      </c>
      <c r="X447" s="443" t="s">
        <v>4729</v>
      </c>
      <c r="Z447" s="443" t="s">
        <v>4731</v>
      </c>
      <c r="AE447" s="443">
        <v>705323</v>
      </c>
    </row>
    <row r="448" spans="1:31" x14ac:dyDescent="0.3">
      <c r="A448" s="443">
        <v>705326</v>
      </c>
      <c r="B448" s="443" t="s">
        <v>1079</v>
      </c>
      <c r="C448" s="443" t="s">
        <v>100</v>
      </c>
      <c r="H448" s="443"/>
      <c r="I448" s="443" t="s">
        <v>317</v>
      </c>
      <c r="J448" s="443"/>
      <c r="L448" s="443"/>
      <c r="R448" s="443">
        <v>2000</v>
      </c>
      <c r="S448" s="443" t="s">
        <v>4195</v>
      </c>
      <c r="U448" s="443" t="s">
        <v>4195</v>
      </c>
      <c r="V448" s="443" t="s">
        <v>4195</v>
      </c>
      <c r="W448" s="443" t="s">
        <v>4195</v>
      </c>
      <c r="X448" s="443" t="s">
        <v>4729</v>
      </c>
      <c r="Z448" s="443" t="s">
        <v>4731</v>
      </c>
      <c r="AE448" s="443">
        <v>705326</v>
      </c>
    </row>
    <row r="449" spans="1:31" x14ac:dyDescent="0.3">
      <c r="A449" s="443">
        <v>705329</v>
      </c>
      <c r="B449" s="443" t="s">
        <v>1742</v>
      </c>
      <c r="C449" s="443" t="s">
        <v>337</v>
      </c>
      <c r="H449" s="443"/>
      <c r="I449" s="443" t="s">
        <v>317</v>
      </c>
      <c r="J449" s="443"/>
      <c r="L449" s="443"/>
      <c r="R449" s="443">
        <v>2000</v>
      </c>
      <c r="U449" s="443" t="s">
        <v>4195</v>
      </c>
      <c r="V449" s="443" t="s">
        <v>4195</v>
      </c>
      <c r="W449" s="443" t="s">
        <v>4195</v>
      </c>
      <c r="X449" s="443" t="s">
        <v>4729</v>
      </c>
      <c r="Z449" s="443" t="s">
        <v>4731</v>
      </c>
      <c r="AE449" s="443">
        <v>705329</v>
      </c>
    </row>
    <row r="450" spans="1:31" x14ac:dyDescent="0.3">
      <c r="A450" s="443">
        <v>705330</v>
      </c>
      <c r="B450" s="443" t="s">
        <v>1743</v>
      </c>
      <c r="C450" s="443" t="s">
        <v>66</v>
      </c>
      <c r="H450" s="443"/>
      <c r="I450" s="443" t="s">
        <v>317</v>
      </c>
      <c r="J450" s="443"/>
      <c r="L450" s="443"/>
      <c r="R450" s="443">
        <v>2000</v>
      </c>
      <c r="T450" s="443" t="s">
        <v>4195</v>
      </c>
      <c r="U450" s="443" t="s">
        <v>4195</v>
      </c>
      <c r="V450" s="443" t="s">
        <v>4195</v>
      </c>
      <c r="W450" s="443" t="s">
        <v>4195</v>
      </c>
      <c r="X450" s="443" t="s">
        <v>4729</v>
      </c>
      <c r="Z450" s="443" t="s">
        <v>4731</v>
      </c>
      <c r="AE450" s="443">
        <v>705330</v>
      </c>
    </row>
    <row r="451" spans="1:31" x14ac:dyDescent="0.3">
      <c r="A451" s="443">
        <v>705339</v>
      </c>
      <c r="B451" s="443" t="s">
        <v>1744</v>
      </c>
      <c r="C451" s="443" t="s">
        <v>337</v>
      </c>
      <c r="H451" s="443"/>
      <c r="I451" s="443" t="s">
        <v>317</v>
      </c>
      <c r="J451" s="443"/>
      <c r="L451" s="443"/>
      <c r="R451" s="443">
        <v>2000</v>
      </c>
      <c r="T451" s="443" t="s">
        <v>4195</v>
      </c>
      <c r="U451" s="443" t="s">
        <v>4195</v>
      </c>
      <c r="V451" s="443" t="s">
        <v>4195</v>
      </c>
      <c r="W451" s="443" t="s">
        <v>4195</v>
      </c>
      <c r="X451" s="443" t="s">
        <v>4729</v>
      </c>
      <c r="Z451" s="443" t="s">
        <v>4731</v>
      </c>
      <c r="AE451" s="443">
        <v>705339</v>
      </c>
    </row>
    <row r="452" spans="1:31" x14ac:dyDescent="0.3">
      <c r="A452" s="443">
        <v>705340</v>
      </c>
      <c r="B452" s="443" t="s">
        <v>1548</v>
      </c>
      <c r="C452" s="443" t="s">
        <v>88</v>
      </c>
      <c r="H452" s="443"/>
      <c r="I452" s="443" t="s">
        <v>317</v>
      </c>
      <c r="J452" s="443"/>
      <c r="L452" s="443"/>
      <c r="R452" s="443">
        <v>2000</v>
      </c>
      <c r="T452" s="443" t="s">
        <v>4195</v>
      </c>
      <c r="U452" s="443" t="s">
        <v>4195</v>
      </c>
      <c r="V452" s="443" t="s">
        <v>4195</v>
      </c>
      <c r="W452" s="443" t="s">
        <v>4195</v>
      </c>
      <c r="X452" s="443" t="s">
        <v>4729</v>
      </c>
      <c r="Z452" s="443" t="s">
        <v>4731</v>
      </c>
      <c r="AE452" s="443">
        <v>705340</v>
      </c>
    </row>
    <row r="453" spans="1:31" x14ac:dyDescent="0.3">
      <c r="A453" s="443">
        <v>705346</v>
      </c>
      <c r="B453" s="443" t="s">
        <v>1549</v>
      </c>
      <c r="C453" s="443" t="s">
        <v>686</v>
      </c>
      <c r="H453" s="443"/>
      <c r="I453" s="443" t="s">
        <v>317</v>
      </c>
      <c r="J453" s="443"/>
      <c r="L453" s="443"/>
      <c r="R453" s="443">
        <v>2000</v>
      </c>
      <c r="V453" s="443" t="s">
        <v>4195</v>
      </c>
      <c r="W453" s="443" t="s">
        <v>4195</v>
      </c>
      <c r="X453" s="443" t="s">
        <v>4729</v>
      </c>
      <c r="Z453" s="443" t="s">
        <v>4731</v>
      </c>
      <c r="AE453" s="443">
        <v>705346</v>
      </c>
    </row>
    <row r="454" spans="1:31" x14ac:dyDescent="0.3">
      <c r="A454" s="443">
        <v>705349</v>
      </c>
      <c r="B454" s="443" t="s">
        <v>1551</v>
      </c>
      <c r="C454" s="443" t="s">
        <v>133</v>
      </c>
      <c r="H454" s="443"/>
      <c r="I454" s="443" t="s">
        <v>317</v>
      </c>
      <c r="J454" s="443"/>
      <c r="L454" s="443"/>
      <c r="R454" s="443">
        <v>2000</v>
      </c>
      <c r="T454" s="443" t="s">
        <v>4195</v>
      </c>
      <c r="U454" s="443" t="s">
        <v>4195</v>
      </c>
      <c r="V454" s="443" t="s">
        <v>4195</v>
      </c>
      <c r="W454" s="443" t="s">
        <v>4195</v>
      </c>
      <c r="X454" s="443" t="s">
        <v>4729</v>
      </c>
      <c r="Z454" s="443" t="s">
        <v>4731</v>
      </c>
      <c r="AE454" s="443">
        <v>705349</v>
      </c>
    </row>
    <row r="455" spans="1:31" x14ac:dyDescent="0.3">
      <c r="A455" s="443">
        <v>705351</v>
      </c>
      <c r="B455" s="443" t="s">
        <v>1552</v>
      </c>
      <c r="C455" s="443" t="s">
        <v>87</v>
      </c>
      <c r="H455" s="443"/>
      <c r="I455" s="443" t="s">
        <v>317</v>
      </c>
      <c r="J455" s="443"/>
      <c r="L455" s="443"/>
      <c r="R455" s="443">
        <v>2000</v>
      </c>
      <c r="U455" s="443" t="s">
        <v>4195</v>
      </c>
      <c r="V455" s="443" t="s">
        <v>4195</v>
      </c>
      <c r="W455" s="443" t="s">
        <v>4195</v>
      </c>
      <c r="X455" s="443" t="s">
        <v>4729</v>
      </c>
      <c r="Z455" s="443" t="s">
        <v>4731</v>
      </c>
      <c r="AE455" s="443">
        <v>705351</v>
      </c>
    </row>
    <row r="456" spans="1:31" x14ac:dyDescent="0.3">
      <c r="A456" s="443">
        <v>705360</v>
      </c>
      <c r="B456" s="443" t="s">
        <v>1553</v>
      </c>
      <c r="C456" s="443" t="s">
        <v>1554</v>
      </c>
      <c r="H456" s="443"/>
      <c r="I456" s="443" t="s">
        <v>317</v>
      </c>
      <c r="J456" s="443"/>
      <c r="L456" s="443"/>
      <c r="R456" s="443">
        <v>2000</v>
      </c>
      <c r="T456" s="443" t="s">
        <v>4195</v>
      </c>
      <c r="U456" s="443" t="s">
        <v>4195</v>
      </c>
      <c r="V456" s="443" t="s">
        <v>4195</v>
      </c>
      <c r="W456" s="443" t="s">
        <v>4195</v>
      </c>
      <c r="X456" s="443" t="s">
        <v>4729</v>
      </c>
      <c r="Z456" s="443" t="s">
        <v>4731</v>
      </c>
      <c r="AE456" s="443">
        <v>705360</v>
      </c>
    </row>
    <row r="457" spans="1:31" x14ac:dyDescent="0.3">
      <c r="A457" s="443">
        <v>705365</v>
      </c>
      <c r="B457" s="443" t="s">
        <v>1556</v>
      </c>
      <c r="C457" s="443" t="s">
        <v>80</v>
      </c>
      <c r="D457" s="443" t="s">
        <v>4051</v>
      </c>
      <c r="E457" s="443" t="s">
        <v>222</v>
      </c>
      <c r="F457" s="444">
        <v>35841</v>
      </c>
      <c r="G457" s="443" t="s">
        <v>261</v>
      </c>
      <c r="H457" s="443" t="s">
        <v>3222</v>
      </c>
      <c r="I457" s="443" t="s">
        <v>317</v>
      </c>
      <c r="J457" s="443" t="s">
        <v>264</v>
      </c>
      <c r="K457" s="443">
        <v>2017</v>
      </c>
      <c r="L457" s="443" t="s">
        <v>263</v>
      </c>
      <c r="Z457" s="443" t="s">
        <v>4731</v>
      </c>
      <c r="AA457" s="443" t="s">
        <v>5080</v>
      </c>
      <c r="AB457" s="443" t="s">
        <v>5081</v>
      </c>
      <c r="AC457" s="443" t="s">
        <v>5082</v>
      </c>
      <c r="AD457" s="443" t="s">
        <v>4785</v>
      </c>
      <c r="AE457" s="443">
        <v>705365</v>
      </c>
    </row>
    <row r="458" spans="1:31" x14ac:dyDescent="0.3">
      <c r="A458" s="443">
        <v>705368</v>
      </c>
      <c r="B458" s="443" t="s">
        <v>1158</v>
      </c>
      <c r="C458" s="443" t="s">
        <v>316</v>
      </c>
      <c r="H458" s="443"/>
      <c r="I458" s="443" t="s">
        <v>317</v>
      </c>
      <c r="J458" s="443"/>
      <c r="L458" s="443"/>
      <c r="R458" s="443">
        <v>2000</v>
      </c>
      <c r="S458" s="443" t="s">
        <v>4195</v>
      </c>
      <c r="U458" s="443" t="s">
        <v>4195</v>
      </c>
      <c r="V458" s="443" t="s">
        <v>4195</v>
      </c>
      <c r="W458" s="443" t="s">
        <v>4195</v>
      </c>
      <c r="X458" s="443" t="s">
        <v>4729</v>
      </c>
      <c r="Z458" s="443" t="s">
        <v>4731</v>
      </c>
      <c r="AE458" s="443">
        <v>705368</v>
      </c>
    </row>
    <row r="459" spans="1:31" x14ac:dyDescent="0.3">
      <c r="A459" s="443">
        <v>705369</v>
      </c>
      <c r="B459" s="443" t="s">
        <v>1557</v>
      </c>
      <c r="C459" s="443" t="s">
        <v>640</v>
      </c>
      <c r="H459" s="443"/>
      <c r="I459" s="443" t="s">
        <v>317</v>
      </c>
      <c r="J459" s="443"/>
      <c r="L459" s="443"/>
      <c r="R459" s="443">
        <v>2000</v>
      </c>
      <c r="T459" s="443" t="s">
        <v>4195</v>
      </c>
      <c r="U459" s="443" t="s">
        <v>4195</v>
      </c>
      <c r="V459" s="443" t="s">
        <v>4195</v>
      </c>
      <c r="W459" s="443" t="s">
        <v>4195</v>
      </c>
      <c r="X459" s="443" t="s">
        <v>4729</v>
      </c>
      <c r="Z459" s="443" t="s">
        <v>4731</v>
      </c>
      <c r="AE459" s="443">
        <v>705369</v>
      </c>
    </row>
    <row r="460" spans="1:31" x14ac:dyDescent="0.3">
      <c r="A460" s="443">
        <v>705370</v>
      </c>
      <c r="B460" s="443" t="s">
        <v>1558</v>
      </c>
      <c r="C460" s="443" t="s">
        <v>1559</v>
      </c>
      <c r="H460" s="443"/>
      <c r="I460" s="443" t="s">
        <v>317</v>
      </c>
      <c r="J460" s="443"/>
      <c r="L460" s="443"/>
      <c r="R460" s="443">
        <v>2000</v>
      </c>
      <c r="T460" s="443" t="s">
        <v>4195</v>
      </c>
      <c r="U460" s="443" t="s">
        <v>4195</v>
      </c>
      <c r="V460" s="443" t="s">
        <v>4195</v>
      </c>
      <c r="W460" s="443" t="s">
        <v>4195</v>
      </c>
      <c r="X460" s="443" t="s">
        <v>4729</v>
      </c>
      <c r="Z460" s="443" t="s">
        <v>4731</v>
      </c>
      <c r="AE460" s="443">
        <v>705370</v>
      </c>
    </row>
    <row r="461" spans="1:31" x14ac:dyDescent="0.3">
      <c r="A461" s="443">
        <v>705374</v>
      </c>
      <c r="B461" s="443" t="s">
        <v>1560</v>
      </c>
      <c r="C461" s="443" t="s">
        <v>90</v>
      </c>
      <c r="H461" s="443"/>
      <c r="I461" s="443" t="s">
        <v>317</v>
      </c>
      <c r="J461" s="443"/>
      <c r="L461" s="443"/>
      <c r="R461" s="443">
        <v>2000</v>
      </c>
      <c r="T461" s="443" t="s">
        <v>4195</v>
      </c>
      <c r="V461" s="443" t="s">
        <v>4195</v>
      </c>
      <c r="W461" s="443" t="s">
        <v>4195</v>
      </c>
      <c r="X461" s="443" t="s">
        <v>4729</v>
      </c>
      <c r="Z461" s="443" t="s">
        <v>4731</v>
      </c>
      <c r="AE461" s="443">
        <v>705374</v>
      </c>
    </row>
    <row r="462" spans="1:31" x14ac:dyDescent="0.3">
      <c r="A462" s="443">
        <v>705375</v>
      </c>
      <c r="B462" s="443" t="s">
        <v>1561</v>
      </c>
      <c r="C462" s="443" t="s">
        <v>491</v>
      </c>
      <c r="H462" s="443"/>
      <c r="I462" s="443" t="s">
        <v>317</v>
      </c>
      <c r="J462" s="443"/>
      <c r="L462" s="443"/>
      <c r="R462" s="443">
        <v>2000</v>
      </c>
      <c r="V462" s="443" t="s">
        <v>4195</v>
      </c>
      <c r="W462" s="443" t="s">
        <v>4195</v>
      </c>
      <c r="X462" s="443" t="s">
        <v>4729</v>
      </c>
      <c r="Z462" s="443" t="s">
        <v>4731</v>
      </c>
      <c r="AE462" s="443">
        <v>705375</v>
      </c>
    </row>
    <row r="463" spans="1:31" x14ac:dyDescent="0.3">
      <c r="A463" s="443">
        <v>705378</v>
      </c>
      <c r="B463" s="443" t="s">
        <v>1745</v>
      </c>
      <c r="C463" s="443" t="s">
        <v>476</v>
      </c>
      <c r="H463" s="443"/>
      <c r="I463" s="443" t="s">
        <v>317</v>
      </c>
      <c r="J463" s="443"/>
      <c r="L463" s="443"/>
      <c r="R463" s="443">
        <v>2000</v>
      </c>
      <c r="T463" s="443" t="s">
        <v>4195</v>
      </c>
      <c r="U463" s="443" t="s">
        <v>4195</v>
      </c>
      <c r="V463" s="443" t="s">
        <v>4195</v>
      </c>
      <c r="W463" s="443" t="s">
        <v>4195</v>
      </c>
      <c r="X463" s="443" t="s">
        <v>4729</v>
      </c>
      <c r="Z463" s="443" t="s">
        <v>4731</v>
      </c>
      <c r="AE463" s="443">
        <v>705378</v>
      </c>
    </row>
    <row r="464" spans="1:31" x14ac:dyDescent="0.3">
      <c r="A464" s="443">
        <v>705381</v>
      </c>
      <c r="B464" s="443" t="s">
        <v>1092</v>
      </c>
      <c r="C464" s="443" t="s">
        <v>328</v>
      </c>
      <c r="H464" s="443"/>
      <c r="I464" s="443" t="s">
        <v>317</v>
      </c>
      <c r="J464" s="443"/>
      <c r="L464" s="443"/>
      <c r="R464" s="443">
        <v>2000</v>
      </c>
      <c r="T464" s="443" t="s">
        <v>4195</v>
      </c>
      <c r="U464" s="443" t="s">
        <v>4195</v>
      </c>
      <c r="V464" s="443" t="s">
        <v>4195</v>
      </c>
      <c r="W464" s="443" t="s">
        <v>4195</v>
      </c>
      <c r="X464" s="443" t="s">
        <v>4729</v>
      </c>
      <c r="Z464" s="443" t="s">
        <v>4731</v>
      </c>
      <c r="AE464" s="443">
        <v>705381</v>
      </c>
    </row>
    <row r="465" spans="1:31" x14ac:dyDescent="0.3">
      <c r="A465" s="443">
        <v>705385</v>
      </c>
      <c r="B465" s="443" t="s">
        <v>1562</v>
      </c>
      <c r="C465" s="443" t="s">
        <v>112</v>
      </c>
      <c r="H465" s="443"/>
      <c r="I465" s="443" t="s">
        <v>317</v>
      </c>
      <c r="J465" s="443"/>
      <c r="L465" s="443"/>
      <c r="R465" s="443">
        <v>2000</v>
      </c>
      <c r="T465" s="443" t="s">
        <v>4195</v>
      </c>
      <c r="V465" s="443" t="s">
        <v>4195</v>
      </c>
      <c r="W465" s="443" t="s">
        <v>4195</v>
      </c>
      <c r="X465" s="443" t="s">
        <v>4729</v>
      </c>
      <c r="Z465" s="443" t="s">
        <v>4731</v>
      </c>
      <c r="AE465" s="443">
        <v>705385</v>
      </c>
    </row>
    <row r="466" spans="1:31" x14ac:dyDescent="0.3">
      <c r="A466" s="443">
        <v>705390</v>
      </c>
      <c r="B466" s="443" t="s">
        <v>1563</v>
      </c>
      <c r="C466" s="443" t="s">
        <v>196</v>
      </c>
      <c r="H466" s="443"/>
      <c r="I466" s="443" t="s">
        <v>317</v>
      </c>
      <c r="J466" s="443"/>
      <c r="L466" s="443"/>
      <c r="R466" s="443">
        <v>2000</v>
      </c>
      <c r="T466" s="443" t="s">
        <v>4195</v>
      </c>
      <c r="U466" s="443" t="s">
        <v>4195</v>
      </c>
      <c r="V466" s="443" t="s">
        <v>4195</v>
      </c>
      <c r="W466" s="443" t="s">
        <v>4195</v>
      </c>
      <c r="X466" s="443" t="s">
        <v>4729</v>
      </c>
      <c r="Z466" s="443" t="s">
        <v>4731</v>
      </c>
      <c r="AE466" s="443">
        <v>705390</v>
      </c>
    </row>
    <row r="467" spans="1:31" x14ac:dyDescent="0.3">
      <c r="A467" s="443">
        <v>705392</v>
      </c>
      <c r="B467" s="443" t="s">
        <v>1564</v>
      </c>
      <c r="C467" s="443" t="s">
        <v>486</v>
      </c>
      <c r="H467" s="443"/>
      <c r="I467" s="443" t="s">
        <v>317</v>
      </c>
      <c r="J467" s="443"/>
      <c r="L467" s="443"/>
      <c r="R467" s="443">
        <v>2000</v>
      </c>
      <c r="T467" s="443" t="s">
        <v>4195</v>
      </c>
      <c r="V467" s="443" t="s">
        <v>4195</v>
      </c>
      <c r="W467" s="443" t="s">
        <v>4195</v>
      </c>
      <c r="X467" s="443" t="s">
        <v>4729</v>
      </c>
      <c r="Z467" s="443" t="s">
        <v>4731</v>
      </c>
      <c r="AE467" s="443">
        <v>705392</v>
      </c>
    </row>
    <row r="468" spans="1:31" x14ac:dyDescent="0.3">
      <c r="A468" s="443">
        <v>705398</v>
      </c>
      <c r="B468" s="443" t="s">
        <v>1565</v>
      </c>
      <c r="C468" s="443" t="s">
        <v>1566</v>
      </c>
      <c r="H468" s="443"/>
      <c r="I468" s="443" t="s">
        <v>317</v>
      </c>
      <c r="J468" s="443"/>
      <c r="L468" s="443"/>
      <c r="R468" s="443">
        <v>2000</v>
      </c>
      <c r="T468" s="443" t="s">
        <v>4195</v>
      </c>
      <c r="U468" s="443" t="s">
        <v>4195</v>
      </c>
      <c r="V468" s="443" t="s">
        <v>4195</v>
      </c>
      <c r="W468" s="443" t="s">
        <v>4195</v>
      </c>
      <c r="X468" s="443" t="s">
        <v>4729</v>
      </c>
      <c r="Z468" s="443" t="s">
        <v>4731</v>
      </c>
      <c r="AE468" s="443">
        <v>705398</v>
      </c>
    </row>
    <row r="469" spans="1:31" x14ac:dyDescent="0.3">
      <c r="A469" s="443">
        <v>705402</v>
      </c>
      <c r="B469" s="443" t="s">
        <v>497</v>
      </c>
      <c r="C469" s="443" t="s">
        <v>136</v>
      </c>
      <c r="D469" s="443" t="s">
        <v>3691</v>
      </c>
      <c r="H469" s="443"/>
      <c r="I469" s="443" t="s">
        <v>317</v>
      </c>
      <c r="J469" s="443"/>
      <c r="L469" s="443"/>
      <c r="R469" s="443">
        <v>2000</v>
      </c>
      <c r="W469" s="443" t="s">
        <v>4195</v>
      </c>
      <c r="X469" s="443" t="s">
        <v>4729</v>
      </c>
      <c r="Z469" s="443" t="s">
        <v>4731</v>
      </c>
      <c r="AE469" s="443">
        <v>705402</v>
      </c>
    </row>
    <row r="470" spans="1:31" x14ac:dyDescent="0.3">
      <c r="A470" s="443">
        <v>705405</v>
      </c>
      <c r="B470" s="443" t="s">
        <v>1746</v>
      </c>
      <c r="C470" s="443" t="s">
        <v>64</v>
      </c>
      <c r="H470" s="443"/>
      <c r="I470" s="443" t="s">
        <v>317</v>
      </c>
      <c r="J470" s="443"/>
      <c r="L470" s="443"/>
      <c r="R470" s="443">
        <v>2000</v>
      </c>
      <c r="T470" s="443" t="s">
        <v>4195</v>
      </c>
      <c r="U470" s="443" t="s">
        <v>4195</v>
      </c>
      <c r="V470" s="443" t="s">
        <v>4195</v>
      </c>
      <c r="W470" s="443" t="s">
        <v>4195</v>
      </c>
      <c r="X470" s="443" t="s">
        <v>4729</v>
      </c>
      <c r="Z470" s="443" t="s">
        <v>4731</v>
      </c>
      <c r="AE470" s="443">
        <v>705405</v>
      </c>
    </row>
    <row r="471" spans="1:31" x14ac:dyDescent="0.3">
      <c r="A471" s="443">
        <v>705407</v>
      </c>
      <c r="B471" s="443" t="s">
        <v>1567</v>
      </c>
      <c r="C471" s="443" t="s">
        <v>641</v>
      </c>
      <c r="H471" s="443"/>
      <c r="I471" s="443" t="s">
        <v>317</v>
      </c>
      <c r="J471" s="443"/>
      <c r="L471" s="443"/>
      <c r="R471" s="443">
        <v>2000</v>
      </c>
      <c r="U471" s="443" t="s">
        <v>4195</v>
      </c>
      <c r="V471" s="443" t="s">
        <v>4195</v>
      </c>
      <c r="W471" s="443" t="s">
        <v>4195</v>
      </c>
      <c r="X471" s="443" t="s">
        <v>4729</v>
      </c>
      <c r="Z471" s="443" t="s">
        <v>4731</v>
      </c>
      <c r="AE471" s="443">
        <v>705407</v>
      </c>
    </row>
    <row r="472" spans="1:31" x14ac:dyDescent="0.3">
      <c r="A472" s="443">
        <v>705410</v>
      </c>
      <c r="B472" s="443" t="s">
        <v>1747</v>
      </c>
      <c r="C472" s="443" t="s">
        <v>191</v>
      </c>
      <c r="H472" s="443"/>
      <c r="I472" s="443" t="s">
        <v>317</v>
      </c>
      <c r="J472" s="443"/>
      <c r="L472" s="443"/>
      <c r="R472" s="443">
        <v>2000</v>
      </c>
      <c r="T472" s="443" t="s">
        <v>4195</v>
      </c>
      <c r="V472" s="443" t="s">
        <v>4195</v>
      </c>
      <c r="W472" s="443" t="s">
        <v>4195</v>
      </c>
      <c r="X472" s="443" t="s">
        <v>4729</v>
      </c>
      <c r="Z472" s="443" t="s">
        <v>4731</v>
      </c>
      <c r="AE472" s="443">
        <v>705410</v>
      </c>
    </row>
    <row r="473" spans="1:31" x14ac:dyDescent="0.3">
      <c r="A473" s="443">
        <v>705415</v>
      </c>
      <c r="B473" s="443" t="s">
        <v>1568</v>
      </c>
      <c r="C473" s="443" t="s">
        <v>399</v>
      </c>
      <c r="H473" s="443"/>
      <c r="I473" s="443" t="s">
        <v>317</v>
      </c>
      <c r="J473" s="443"/>
      <c r="L473" s="443"/>
      <c r="R473" s="443">
        <v>2000</v>
      </c>
      <c r="U473" s="443" t="s">
        <v>4195</v>
      </c>
      <c r="V473" s="443" t="s">
        <v>4195</v>
      </c>
      <c r="W473" s="443" t="s">
        <v>4195</v>
      </c>
      <c r="X473" s="443" t="s">
        <v>4729</v>
      </c>
      <c r="Z473" s="443" t="s">
        <v>4731</v>
      </c>
      <c r="AE473" s="443">
        <v>705415</v>
      </c>
    </row>
    <row r="474" spans="1:31" x14ac:dyDescent="0.3">
      <c r="A474" s="443">
        <v>705418</v>
      </c>
      <c r="B474" s="443" t="s">
        <v>1748</v>
      </c>
      <c r="C474" s="443" t="s">
        <v>103</v>
      </c>
      <c r="H474" s="443"/>
      <c r="I474" s="443" t="s">
        <v>317</v>
      </c>
      <c r="J474" s="443"/>
      <c r="L474" s="443"/>
      <c r="R474" s="443">
        <v>2000</v>
      </c>
      <c r="T474" s="443" t="s">
        <v>4195</v>
      </c>
      <c r="U474" s="443" t="s">
        <v>4195</v>
      </c>
      <c r="V474" s="443" t="s">
        <v>4195</v>
      </c>
      <c r="W474" s="443" t="s">
        <v>4195</v>
      </c>
      <c r="X474" s="443" t="s">
        <v>4729</v>
      </c>
      <c r="Z474" s="443" t="s">
        <v>4731</v>
      </c>
      <c r="AE474" s="443">
        <v>705418</v>
      </c>
    </row>
    <row r="475" spans="1:31" x14ac:dyDescent="0.3">
      <c r="A475" s="443">
        <v>705424</v>
      </c>
      <c r="B475" s="443" t="s">
        <v>1749</v>
      </c>
      <c r="C475" s="443" t="s">
        <v>370</v>
      </c>
      <c r="H475" s="443"/>
      <c r="I475" s="443" t="s">
        <v>317</v>
      </c>
      <c r="J475" s="443"/>
      <c r="L475" s="443"/>
      <c r="R475" s="443">
        <v>2000</v>
      </c>
      <c r="T475" s="443" t="s">
        <v>4195</v>
      </c>
      <c r="U475" s="443" t="s">
        <v>4195</v>
      </c>
      <c r="V475" s="443" t="s">
        <v>4195</v>
      </c>
      <c r="W475" s="443" t="s">
        <v>4195</v>
      </c>
      <c r="X475" s="443" t="s">
        <v>4729</v>
      </c>
      <c r="Z475" s="443" t="s">
        <v>4731</v>
      </c>
      <c r="AE475" s="443">
        <v>705424</v>
      </c>
    </row>
    <row r="476" spans="1:31" x14ac:dyDescent="0.3">
      <c r="A476" s="443">
        <v>705425</v>
      </c>
      <c r="B476" s="443" t="s">
        <v>1750</v>
      </c>
      <c r="C476" s="443" t="s">
        <v>116</v>
      </c>
      <c r="H476" s="443"/>
      <c r="I476" s="443" t="s">
        <v>317</v>
      </c>
      <c r="J476" s="443"/>
      <c r="L476" s="443"/>
      <c r="R476" s="443">
        <v>2000</v>
      </c>
      <c r="T476" s="443" t="s">
        <v>4195</v>
      </c>
      <c r="U476" s="443" t="s">
        <v>4195</v>
      </c>
      <c r="V476" s="443" t="s">
        <v>4195</v>
      </c>
      <c r="W476" s="443" t="s">
        <v>4195</v>
      </c>
      <c r="X476" s="443" t="s">
        <v>4729</v>
      </c>
      <c r="Z476" s="443" t="s">
        <v>4731</v>
      </c>
      <c r="AE476" s="443">
        <v>705425</v>
      </c>
    </row>
    <row r="477" spans="1:31" x14ac:dyDescent="0.3">
      <c r="A477" s="443">
        <v>705433</v>
      </c>
      <c r="B477" s="443" t="s">
        <v>1751</v>
      </c>
      <c r="C477" s="443" t="s">
        <v>648</v>
      </c>
      <c r="H477" s="443"/>
      <c r="I477" s="443" t="s">
        <v>317</v>
      </c>
      <c r="J477" s="443"/>
      <c r="L477" s="443"/>
      <c r="R477" s="443">
        <v>2000</v>
      </c>
      <c r="T477" s="443" t="s">
        <v>4195</v>
      </c>
      <c r="U477" s="443" t="s">
        <v>4195</v>
      </c>
      <c r="V477" s="443" t="s">
        <v>4195</v>
      </c>
      <c r="W477" s="443" t="s">
        <v>4195</v>
      </c>
      <c r="X477" s="443" t="s">
        <v>4729</v>
      </c>
      <c r="Z477" s="443" t="s">
        <v>4731</v>
      </c>
      <c r="AE477" s="443">
        <v>705433</v>
      </c>
    </row>
    <row r="478" spans="1:31" x14ac:dyDescent="0.3">
      <c r="A478" s="443">
        <v>705434</v>
      </c>
      <c r="B478" s="443" t="s">
        <v>769</v>
      </c>
      <c r="C478" s="443" t="s">
        <v>352</v>
      </c>
      <c r="D478" s="443" t="s">
        <v>3313</v>
      </c>
      <c r="H478" s="443"/>
      <c r="I478" s="443" t="s">
        <v>317</v>
      </c>
      <c r="J478" s="443"/>
      <c r="L478" s="443"/>
      <c r="R478" s="443">
        <v>2000</v>
      </c>
      <c r="W478" s="443" t="s">
        <v>4195</v>
      </c>
      <c r="X478" s="443" t="s">
        <v>4729</v>
      </c>
      <c r="Z478" s="443" t="s">
        <v>4731</v>
      </c>
      <c r="AE478" s="443">
        <v>705434</v>
      </c>
    </row>
    <row r="479" spans="1:31" x14ac:dyDescent="0.3">
      <c r="A479" s="443">
        <v>705438</v>
      </c>
      <c r="B479" s="443" t="s">
        <v>1752</v>
      </c>
      <c r="C479" s="443" t="s">
        <v>407</v>
      </c>
      <c r="H479" s="443"/>
      <c r="I479" s="443" t="s">
        <v>317</v>
      </c>
      <c r="J479" s="443"/>
      <c r="L479" s="443"/>
      <c r="R479" s="443">
        <v>2000</v>
      </c>
      <c r="T479" s="443" t="s">
        <v>4195</v>
      </c>
      <c r="V479" s="443" t="s">
        <v>4195</v>
      </c>
      <c r="W479" s="443" t="s">
        <v>4195</v>
      </c>
      <c r="X479" s="443" t="s">
        <v>4729</v>
      </c>
      <c r="Z479" s="443" t="s">
        <v>4731</v>
      </c>
      <c r="AE479" s="443">
        <v>705438</v>
      </c>
    </row>
    <row r="480" spans="1:31" x14ac:dyDescent="0.3">
      <c r="A480" s="443">
        <v>705442</v>
      </c>
      <c r="B480" s="443" t="s">
        <v>683</v>
      </c>
      <c r="C480" s="443" t="s">
        <v>64</v>
      </c>
      <c r="H480" s="443"/>
      <c r="I480" s="443" t="s">
        <v>317</v>
      </c>
      <c r="J480" s="443"/>
      <c r="L480" s="443"/>
      <c r="R480" s="443">
        <v>2000</v>
      </c>
      <c r="S480" s="443" t="s">
        <v>4195</v>
      </c>
      <c r="T480" s="443" t="s">
        <v>4195</v>
      </c>
      <c r="V480" s="443" t="s">
        <v>4195</v>
      </c>
      <c r="W480" s="443" t="s">
        <v>4195</v>
      </c>
      <c r="X480" s="443" t="s">
        <v>4729</v>
      </c>
      <c r="Z480" s="443" t="s">
        <v>4731</v>
      </c>
      <c r="AE480" s="443">
        <v>705442</v>
      </c>
    </row>
    <row r="481" spans="1:31" x14ac:dyDescent="0.3">
      <c r="A481" s="443">
        <v>705446</v>
      </c>
      <c r="B481" s="443" t="s">
        <v>4335</v>
      </c>
      <c r="C481" s="443" t="s">
        <v>90</v>
      </c>
      <c r="H481" s="443"/>
      <c r="I481" s="443" t="s">
        <v>317</v>
      </c>
      <c r="J481" s="443"/>
      <c r="L481" s="443"/>
      <c r="R481" s="443">
        <v>2000</v>
      </c>
      <c r="X481" s="443" t="s">
        <v>4729</v>
      </c>
      <c r="Z481" s="443" t="s">
        <v>4731</v>
      </c>
      <c r="AE481" s="443">
        <v>705446</v>
      </c>
    </row>
    <row r="482" spans="1:31" x14ac:dyDescent="0.3">
      <c r="A482" s="443">
        <v>705447</v>
      </c>
      <c r="B482" s="443" t="s">
        <v>1570</v>
      </c>
      <c r="C482" s="443" t="s">
        <v>1571</v>
      </c>
      <c r="H482" s="443"/>
      <c r="I482" s="443" t="s">
        <v>317</v>
      </c>
      <c r="J482" s="443"/>
      <c r="L482" s="443"/>
      <c r="R482" s="443">
        <v>2000</v>
      </c>
      <c r="V482" s="443" t="s">
        <v>4195</v>
      </c>
      <c r="W482" s="443" t="s">
        <v>4195</v>
      </c>
      <c r="X482" s="443" t="s">
        <v>4729</v>
      </c>
      <c r="Z482" s="443" t="s">
        <v>4731</v>
      </c>
      <c r="AE482" s="443">
        <v>705447</v>
      </c>
    </row>
    <row r="483" spans="1:31" x14ac:dyDescent="0.3">
      <c r="A483" s="443">
        <v>705449</v>
      </c>
      <c r="B483" s="443" t="s">
        <v>1572</v>
      </c>
      <c r="C483" s="443" t="s">
        <v>336</v>
      </c>
      <c r="H483" s="443"/>
      <c r="I483" s="443" t="s">
        <v>317</v>
      </c>
      <c r="J483" s="443"/>
      <c r="L483" s="443"/>
      <c r="R483" s="443">
        <v>2000</v>
      </c>
      <c r="T483" s="443" t="s">
        <v>4195</v>
      </c>
      <c r="U483" s="443" t="s">
        <v>4195</v>
      </c>
      <c r="V483" s="443" t="s">
        <v>4195</v>
      </c>
      <c r="W483" s="443" t="s">
        <v>4195</v>
      </c>
      <c r="X483" s="443" t="s">
        <v>4729</v>
      </c>
      <c r="Z483" s="443" t="s">
        <v>4731</v>
      </c>
      <c r="AE483" s="443">
        <v>705449</v>
      </c>
    </row>
    <row r="484" spans="1:31" x14ac:dyDescent="0.3">
      <c r="A484" s="443">
        <v>705454</v>
      </c>
      <c r="B484" s="443" t="s">
        <v>2506</v>
      </c>
      <c r="C484" s="443" t="s">
        <v>80</v>
      </c>
      <c r="D484" s="443" t="s">
        <v>3412</v>
      </c>
      <c r="H484" s="443"/>
      <c r="I484" s="443" t="s">
        <v>317</v>
      </c>
      <c r="J484" s="443"/>
      <c r="L484" s="443"/>
      <c r="R484" s="443">
        <v>2000</v>
      </c>
      <c r="S484" s="443" t="s">
        <v>4195</v>
      </c>
      <c r="T484" s="443" t="s">
        <v>4195</v>
      </c>
      <c r="W484" s="443" t="s">
        <v>4195</v>
      </c>
      <c r="X484" s="443" t="s">
        <v>4729</v>
      </c>
      <c r="Z484" s="443" t="s">
        <v>4731</v>
      </c>
      <c r="AE484" s="443">
        <v>705454</v>
      </c>
    </row>
    <row r="485" spans="1:31" x14ac:dyDescent="0.3">
      <c r="A485" s="443">
        <v>705457</v>
      </c>
      <c r="B485" s="443" t="s">
        <v>1753</v>
      </c>
      <c r="C485" s="443" t="s">
        <v>558</v>
      </c>
      <c r="H485" s="443"/>
      <c r="I485" s="443" t="s">
        <v>317</v>
      </c>
      <c r="J485" s="443"/>
      <c r="L485" s="443"/>
      <c r="R485" s="443">
        <v>2000</v>
      </c>
      <c r="T485" s="443" t="s">
        <v>4195</v>
      </c>
      <c r="U485" s="443" t="s">
        <v>4195</v>
      </c>
      <c r="V485" s="443" t="s">
        <v>4195</v>
      </c>
      <c r="W485" s="443" t="s">
        <v>4195</v>
      </c>
      <c r="X485" s="443" t="s">
        <v>4729</v>
      </c>
      <c r="Z485" s="443" t="s">
        <v>4731</v>
      </c>
      <c r="AE485" s="443">
        <v>705457</v>
      </c>
    </row>
    <row r="486" spans="1:31" x14ac:dyDescent="0.3">
      <c r="A486" s="443">
        <v>705464</v>
      </c>
      <c r="B486" s="443" t="s">
        <v>2817</v>
      </c>
      <c r="C486" s="443" t="s">
        <v>70</v>
      </c>
      <c r="D486" s="443" t="s">
        <v>3375</v>
      </c>
      <c r="H486" s="443"/>
      <c r="I486" s="443" t="s">
        <v>317</v>
      </c>
      <c r="J486" s="443"/>
      <c r="L486" s="443"/>
      <c r="R486" s="443">
        <v>2000</v>
      </c>
      <c r="W486" s="443" t="s">
        <v>4195</v>
      </c>
      <c r="X486" s="443" t="s">
        <v>4729</v>
      </c>
      <c r="Z486" s="443" t="s">
        <v>4731</v>
      </c>
      <c r="AE486" s="443">
        <v>705464</v>
      </c>
    </row>
    <row r="487" spans="1:31" x14ac:dyDescent="0.3">
      <c r="A487" s="443">
        <v>705473</v>
      </c>
      <c r="B487" s="443" t="s">
        <v>1576</v>
      </c>
      <c r="C487" s="443" t="s">
        <v>92</v>
      </c>
      <c r="H487" s="443"/>
      <c r="I487" s="443" t="s">
        <v>317</v>
      </c>
      <c r="J487" s="443"/>
      <c r="L487" s="443"/>
      <c r="R487" s="443">
        <v>2000</v>
      </c>
      <c r="V487" s="443" t="s">
        <v>4195</v>
      </c>
      <c r="W487" s="443" t="s">
        <v>4195</v>
      </c>
      <c r="X487" s="443" t="s">
        <v>4729</v>
      </c>
      <c r="Z487" s="443" t="s">
        <v>4731</v>
      </c>
      <c r="AE487" s="443">
        <v>705473</v>
      </c>
    </row>
    <row r="488" spans="1:31" x14ac:dyDescent="0.3">
      <c r="A488" s="443">
        <v>705474</v>
      </c>
      <c r="B488" s="443" t="s">
        <v>1577</v>
      </c>
      <c r="C488" s="443" t="s">
        <v>126</v>
      </c>
      <c r="H488" s="443"/>
      <c r="I488" s="443" t="s">
        <v>317</v>
      </c>
      <c r="J488" s="443"/>
      <c r="L488" s="443"/>
      <c r="R488" s="443">
        <v>2000</v>
      </c>
      <c r="U488" s="443" t="s">
        <v>4195</v>
      </c>
      <c r="V488" s="443" t="s">
        <v>4195</v>
      </c>
      <c r="W488" s="443" t="s">
        <v>4195</v>
      </c>
      <c r="X488" s="443" t="s">
        <v>4729</v>
      </c>
      <c r="Z488" s="443" t="s">
        <v>4731</v>
      </c>
      <c r="AE488" s="443">
        <v>705474</v>
      </c>
    </row>
    <row r="489" spans="1:31" x14ac:dyDescent="0.3">
      <c r="A489" s="443">
        <v>705475</v>
      </c>
      <c r="B489" s="443" t="s">
        <v>1159</v>
      </c>
      <c r="C489" s="443" t="s">
        <v>103</v>
      </c>
      <c r="H489" s="443"/>
      <c r="I489" s="443" t="s">
        <v>317</v>
      </c>
      <c r="J489" s="443"/>
      <c r="L489" s="443"/>
      <c r="R489" s="443">
        <v>2000</v>
      </c>
      <c r="S489" s="443" t="s">
        <v>4195</v>
      </c>
      <c r="T489" s="443" t="s">
        <v>4195</v>
      </c>
      <c r="V489" s="443" t="s">
        <v>4195</v>
      </c>
      <c r="W489" s="443" t="s">
        <v>4195</v>
      </c>
      <c r="X489" s="443" t="s">
        <v>4729</v>
      </c>
      <c r="Z489" s="443" t="s">
        <v>4731</v>
      </c>
      <c r="AE489" s="443">
        <v>705475</v>
      </c>
    </row>
    <row r="490" spans="1:31" x14ac:dyDescent="0.3">
      <c r="A490" s="443">
        <v>705477</v>
      </c>
      <c r="B490" s="443" t="s">
        <v>1578</v>
      </c>
      <c r="C490" s="443" t="s">
        <v>68</v>
      </c>
      <c r="H490" s="443"/>
      <c r="I490" s="443" t="s">
        <v>317</v>
      </c>
      <c r="J490" s="443"/>
      <c r="L490" s="443"/>
      <c r="R490" s="443">
        <v>2000</v>
      </c>
      <c r="V490" s="443" t="s">
        <v>4195</v>
      </c>
      <c r="W490" s="443" t="s">
        <v>4195</v>
      </c>
      <c r="X490" s="443" t="s">
        <v>4729</v>
      </c>
      <c r="Z490" s="443" t="s">
        <v>4731</v>
      </c>
      <c r="AE490" s="443">
        <v>705477</v>
      </c>
    </row>
    <row r="491" spans="1:31" x14ac:dyDescent="0.3">
      <c r="A491" s="443">
        <v>705483</v>
      </c>
      <c r="B491" s="443" t="s">
        <v>1579</v>
      </c>
      <c r="C491" s="443" t="s">
        <v>480</v>
      </c>
      <c r="H491" s="443"/>
      <c r="I491" s="443" t="s">
        <v>317</v>
      </c>
      <c r="J491" s="443"/>
      <c r="L491" s="443"/>
      <c r="R491" s="443">
        <v>2000</v>
      </c>
      <c r="T491" s="443" t="s">
        <v>4195</v>
      </c>
      <c r="V491" s="443" t="s">
        <v>4195</v>
      </c>
      <c r="W491" s="443" t="s">
        <v>4195</v>
      </c>
      <c r="X491" s="443" t="s">
        <v>4729</v>
      </c>
      <c r="Z491" s="443" t="s">
        <v>4731</v>
      </c>
      <c r="AE491" s="443">
        <v>705483</v>
      </c>
    </row>
    <row r="492" spans="1:31" x14ac:dyDescent="0.3">
      <c r="A492" s="443">
        <v>705485</v>
      </c>
      <c r="B492" s="443" t="s">
        <v>1580</v>
      </c>
      <c r="C492" s="443" t="s">
        <v>1581</v>
      </c>
      <c r="H492" s="443"/>
      <c r="I492" s="443" t="s">
        <v>317</v>
      </c>
      <c r="J492" s="443"/>
      <c r="L492" s="443"/>
      <c r="R492" s="443">
        <v>2000</v>
      </c>
      <c r="T492" s="443" t="s">
        <v>4195</v>
      </c>
      <c r="U492" s="443" t="s">
        <v>4195</v>
      </c>
      <c r="V492" s="443" t="s">
        <v>4195</v>
      </c>
      <c r="W492" s="443" t="s">
        <v>4195</v>
      </c>
      <c r="X492" s="443" t="s">
        <v>4729</v>
      </c>
      <c r="Z492" s="443" t="s">
        <v>4731</v>
      </c>
      <c r="AE492" s="443">
        <v>705485</v>
      </c>
    </row>
    <row r="493" spans="1:31" x14ac:dyDescent="0.3">
      <c r="A493" s="443">
        <v>705491</v>
      </c>
      <c r="B493" s="443" t="s">
        <v>1754</v>
      </c>
      <c r="C493" s="443" t="s">
        <v>1755</v>
      </c>
      <c r="H493" s="443"/>
      <c r="I493" s="443" t="s">
        <v>317</v>
      </c>
      <c r="J493" s="443"/>
      <c r="L493" s="443"/>
      <c r="R493" s="443">
        <v>2000</v>
      </c>
      <c r="T493" s="443" t="s">
        <v>4195</v>
      </c>
      <c r="U493" s="443" t="s">
        <v>4195</v>
      </c>
      <c r="V493" s="443" t="s">
        <v>4195</v>
      </c>
      <c r="W493" s="443" t="s">
        <v>4195</v>
      </c>
      <c r="X493" s="443" t="s">
        <v>4729</v>
      </c>
      <c r="Z493" s="443" t="s">
        <v>4731</v>
      </c>
      <c r="AE493" s="443">
        <v>705491</v>
      </c>
    </row>
    <row r="494" spans="1:31" x14ac:dyDescent="0.3">
      <c r="A494" s="443">
        <v>705492</v>
      </c>
      <c r="B494" s="443" t="s">
        <v>1582</v>
      </c>
      <c r="C494" s="443" t="s">
        <v>315</v>
      </c>
      <c r="H494" s="443"/>
      <c r="I494" s="443" t="s">
        <v>317</v>
      </c>
      <c r="J494" s="443"/>
      <c r="L494" s="443"/>
      <c r="R494" s="443">
        <v>2000</v>
      </c>
      <c r="T494" s="443" t="s">
        <v>4195</v>
      </c>
      <c r="U494" s="443" t="s">
        <v>4195</v>
      </c>
      <c r="V494" s="443" t="s">
        <v>4195</v>
      </c>
      <c r="W494" s="443" t="s">
        <v>4195</v>
      </c>
      <c r="X494" s="443" t="s">
        <v>4729</v>
      </c>
      <c r="Z494" s="443" t="s">
        <v>4731</v>
      </c>
      <c r="AE494" s="443">
        <v>705492</v>
      </c>
    </row>
    <row r="495" spans="1:31" x14ac:dyDescent="0.3">
      <c r="A495" s="443">
        <v>705493</v>
      </c>
      <c r="B495" s="443" t="s">
        <v>1583</v>
      </c>
      <c r="C495" s="443" t="s">
        <v>104</v>
      </c>
      <c r="H495" s="443"/>
      <c r="I495" s="443" t="s">
        <v>317</v>
      </c>
      <c r="J495" s="443"/>
      <c r="L495" s="443"/>
      <c r="R495" s="443">
        <v>2000</v>
      </c>
      <c r="T495" s="443" t="s">
        <v>4195</v>
      </c>
      <c r="U495" s="443" t="s">
        <v>4195</v>
      </c>
      <c r="V495" s="443" t="s">
        <v>4195</v>
      </c>
      <c r="W495" s="443" t="s">
        <v>4195</v>
      </c>
      <c r="X495" s="443" t="s">
        <v>4729</v>
      </c>
      <c r="Z495" s="443" t="s">
        <v>4731</v>
      </c>
      <c r="AE495" s="443">
        <v>705493</v>
      </c>
    </row>
    <row r="496" spans="1:31" x14ac:dyDescent="0.3">
      <c r="A496" s="443">
        <v>705503</v>
      </c>
      <c r="B496" s="443" t="s">
        <v>1585</v>
      </c>
      <c r="C496" s="443" t="s">
        <v>121</v>
      </c>
      <c r="H496" s="443"/>
      <c r="I496" s="443" t="s">
        <v>317</v>
      </c>
      <c r="J496" s="443"/>
      <c r="L496" s="443"/>
      <c r="R496" s="443">
        <v>2000</v>
      </c>
      <c r="T496" s="443" t="s">
        <v>4195</v>
      </c>
      <c r="U496" s="443" t="s">
        <v>4195</v>
      </c>
      <c r="V496" s="443" t="s">
        <v>4195</v>
      </c>
      <c r="W496" s="443" t="s">
        <v>4195</v>
      </c>
      <c r="X496" s="443" t="s">
        <v>4729</v>
      </c>
      <c r="Z496" s="443" t="s">
        <v>4731</v>
      </c>
      <c r="AE496" s="443">
        <v>705503</v>
      </c>
    </row>
    <row r="497" spans="1:31" x14ac:dyDescent="0.3">
      <c r="A497" s="443">
        <v>705505</v>
      </c>
      <c r="B497" s="443" t="s">
        <v>1586</v>
      </c>
      <c r="C497" s="443" t="s">
        <v>524</v>
      </c>
      <c r="H497" s="443"/>
      <c r="I497" s="443" t="s">
        <v>317</v>
      </c>
      <c r="J497" s="443"/>
      <c r="L497" s="443"/>
      <c r="R497" s="443">
        <v>2000</v>
      </c>
      <c r="U497" s="443" t="s">
        <v>4195</v>
      </c>
      <c r="V497" s="443" t="s">
        <v>4195</v>
      </c>
      <c r="W497" s="443" t="s">
        <v>4195</v>
      </c>
      <c r="X497" s="443" t="s">
        <v>4729</v>
      </c>
      <c r="Z497" s="443" t="s">
        <v>4731</v>
      </c>
      <c r="AE497" s="443">
        <v>705505</v>
      </c>
    </row>
    <row r="498" spans="1:31" x14ac:dyDescent="0.3">
      <c r="A498" s="443">
        <v>705506</v>
      </c>
      <c r="B498" s="443" t="s">
        <v>1160</v>
      </c>
      <c r="C498" s="443" t="s">
        <v>80</v>
      </c>
      <c r="H498" s="443"/>
      <c r="I498" s="443" t="s">
        <v>317</v>
      </c>
      <c r="J498" s="443"/>
      <c r="L498" s="443"/>
      <c r="R498" s="443">
        <v>2000</v>
      </c>
      <c r="S498" s="443" t="s">
        <v>4195</v>
      </c>
      <c r="T498" s="443" t="s">
        <v>4195</v>
      </c>
      <c r="V498" s="443" t="s">
        <v>4195</v>
      </c>
      <c r="W498" s="443" t="s">
        <v>4195</v>
      </c>
      <c r="X498" s="443" t="s">
        <v>4729</v>
      </c>
      <c r="Z498" s="443" t="s">
        <v>4731</v>
      </c>
      <c r="AE498" s="443">
        <v>705506</v>
      </c>
    </row>
    <row r="499" spans="1:31" x14ac:dyDescent="0.3">
      <c r="A499" s="443">
        <v>705516</v>
      </c>
      <c r="B499" s="443" t="s">
        <v>1161</v>
      </c>
      <c r="C499" s="443" t="s">
        <v>163</v>
      </c>
      <c r="H499" s="443"/>
      <c r="I499" s="443" t="s">
        <v>317</v>
      </c>
      <c r="J499" s="443"/>
      <c r="L499" s="443"/>
      <c r="R499" s="443">
        <v>2000</v>
      </c>
      <c r="S499" s="443" t="s">
        <v>4195</v>
      </c>
      <c r="T499" s="443" t="s">
        <v>4195</v>
      </c>
      <c r="V499" s="443" t="s">
        <v>4195</v>
      </c>
      <c r="W499" s="443" t="s">
        <v>4195</v>
      </c>
      <c r="X499" s="443" t="s">
        <v>4729</v>
      </c>
      <c r="Z499" s="443" t="s">
        <v>4731</v>
      </c>
      <c r="AE499" s="443">
        <v>705516</v>
      </c>
    </row>
    <row r="500" spans="1:31" x14ac:dyDescent="0.3">
      <c r="A500" s="443">
        <v>705526</v>
      </c>
      <c r="B500" s="443" t="s">
        <v>1588</v>
      </c>
      <c r="C500" s="443" t="s">
        <v>66</v>
      </c>
      <c r="H500" s="443"/>
      <c r="I500" s="443" t="s">
        <v>317</v>
      </c>
      <c r="J500" s="443"/>
      <c r="L500" s="443"/>
      <c r="R500" s="443">
        <v>2000</v>
      </c>
      <c r="T500" s="443" t="s">
        <v>4195</v>
      </c>
      <c r="U500" s="443" t="s">
        <v>4195</v>
      </c>
      <c r="V500" s="443" t="s">
        <v>4195</v>
      </c>
      <c r="W500" s="443" t="s">
        <v>4195</v>
      </c>
      <c r="X500" s="443" t="s">
        <v>4729</v>
      </c>
      <c r="Z500" s="443" t="s">
        <v>4731</v>
      </c>
      <c r="AE500" s="443">
        <v>705526</v>
      </c>
    </row>
    <row r="501" spans="1:31" x14ac:dyDescent="0.3">
      <c r="A501" s="443">
        <v>705531</v>
      </c>
      <c r="B501" s="443" t="s">
        <v>1589</v>
      </c>
      <c r="C501" s="443" t="s">
        <v>608</v>
      </c>
      <c r="H501" s="443"/>
      <c r="I501" s="443" t="s">
        <v>317</v>
      </c>
      <c r="J501" s="443"/>
      <c r="L501" s="443"/>
      <c r="R501" s="443">
        <v>2000</v>
      </c>
      <c r="T501" s="443" t="s">
        <v>4195</v>
      </c>
      <c r="U501" s="443" t="s">
        <v>4195</v>
      </c>
      <c r="V501" s="443" t="s">
        <v>4195</v>
      </c>
      <c r="W501" s="443" t="s">
        <v>4195</v>
      </c>
      <c r="X501" s="443" t="s">
        <v>4729</v>
      </c>
      <c r="Z501" s="443" t="s">
        <v>4731</v>
      </c>
      <c r="AE501" s="443">
        <v>705531</v>
      </c>
    </row>
    <row r="502" spans="1:31" x14ac:dyDescent="0.3">
      <c r="A502" s="443">
        <v>705532</v>
      </c>
      <c r="B502" s="443" t="s">
        <v>1590</v>
      </c>
      <c r="C502" s="443" t="s">
        <v>126</v>
      </c>
      <c r="H502" s="443"/>
      <c r="I502" s="443" t="s">
        <v>317</v>
      </c>
      <c r="J502" s="443"/>
      <c r="L502" s="443"/>
      <c r="R502" s="443">
        <v>2000</v>
      </c>
      <c r="T502" s="443" t="s">
        <v>4195</v>
      </c>
      <c r="U502" s="443" t="s">
        <v>4195</v>
      </c>
      <c r="V502" s="443" t="s">
        <v>4195</v>
      </c>
      <c r="W502" s="443" t="s">
        <v>4195</v>
      </c>
      <c r="X502" s="443" t="s">
        <v>4729</v>
      </c>
      <c r="Z502" s="443" t="s">
        <v>4731</v>
      </c>
      <c r="AE502" s="443">
        <v>705532</v>
      </c>
    </row>
    <row r="503" spans="1:31" x14ac:dyDescent="0.3">
      <c r="A503" s="443">
        <v>705544</v>
      </c>
      <c r="B503" s="443" t="s">
        <v>1756</v>
      </c>
      <c r="C503" s="443" t="s">
        <v>66</v>
      </c>
      <c r="H503" s="443"/>
      <c r="I503" s="443" t="s">
        <v>317</v>
      </c>
      <c r="J503" s="443"/>
      <c r="L503" s="443"/>
      <c r="R503" s="443">
        <v>2000</v>
      </c>
      <c r="T503" s="443" t="s">
        <v>4195</v>
      </c>
      <c r="U503" s="443" t="s">
        <v>4195</v>
      </c>
      <c r="V503" s="443" t="s">
        <v>4195</v>
      </c>
      <c r="W503" s="443" t="s">
        <v>4195</v>
      </c>
      <c r="X503" s="443" t="s">
        <v>4729</v>
      </c>
      <c r="Z503" s="443" t="s">
        <v>4731</v>
      </c>
      <c r="AE503" s="443">
        <v>705544</v>
      </c>
    </row>
    <row r="504" spans="1:31" x14ac:dyDescent="0.3">
      <c r="A504" s="443">
        <v>705546</v>
      </c>
      <c r="B504" s="443" t="s">
        <v>1592</v>
      </c>
      <c r="C504" s="443" t="s">
        <v>146</v>
      </c>
      <c r="H504" s="443"/>
      <c r="I504" s="443" t="s">
        <v>317</v>
      </c>
      <c r="J504" s="443"/>
      <c r="L504" s="443"/>
      <c r="R504" s="443">
        <v>2000</v>
      </c>
      <c r="T504" s="443" t="s">
        <v>4195</v>
      </c>
      <c r="U504" s="443" t="s">
        <v>4195</v>
      </c>
      <c r="V504" s="443" t="s">
        <v>4195</v>
      </c>
      <c r="W504" s="443" t="s">
        <v>4195</v>
      </c>
      <c r="X504" s="443" t="s">
        <v>4729</v>
      </c>
      <c r="Z504" s="443" t="s">
        <v>4731</v>
      </c>
      <c r="AE504" s="443">
        <v>705546</v>
      </c>
    </row>
    <row r="505" spans="1:31" x14ac:dyDescent="0.3">
      <c r="A505" s="443">
        <v>705548</v>
      </c>
      <c r="B505" s="443" t="s">
        <v>1593</v>
      </c>
      <c r="C505" s="443" t="s">
        <v>175</v>
      </c>
      <c r="H505" s="443"/>
      <c r="I505" s="443" t="s">
        <v>317</v>
      </c>
      <c r="J505" s="443"/>
      <c r="L505" s="443"/>
      <c r="R505" s="443">
        <v>2000</v>
      </c>
      <c r="U505" s="443" t="s">
        <v>4195</v>
      </c>
      <c r="V505" s="443" t="s">
        <v>4195</v>
      </c>
      <c r="W505" s="443" t="s">
        <v>4195</v>
      </c>
      <c r="X505" s="443" t="s">
        <v>4729</v>
      </c>
      <c r="Z505" s="443" t="s">
        <v>4731</v>
      </c>
      <c r="AE505" s="443">
        <v>705548</v>
      </c>
    </row>
    <row r="506" spans="1:31" x14ac:dyDescent="0.3">
      <c r="A506" s="443">
        <v>705549</v>
      </c>
      <c r="B506" s="443" t="s">
        <v>1594</v>
      </c>
      <c r="C506" s="443" t="s">
        <v>102</v>
      </c>
      <c r="H506" s="443"/>
      <c r="I506" s="443" t="s">
        <v>317</v>
      </c>
      <c r="J506" s="443"/>
      <c r="L506" s="443"/>
      <c r="R506" s="443">
        <v>2000</v>
      </c>
      <c r="T506" s="443" t="s">
        <v>4195</v>
      </c>
      <c r="U506" s="443" t="s">
        <v>4195</v>
      </c>
      <c r="V506" s="443" t="s">
        <v>4195</v>
      </c>
      <c r="W506" s="443" t="s">
        <v>4195</v>
      </c>
      <c r="X506" s="443" t="s">
        <v>4729</v>
      </c>
      <c r="Z506" s="443" t="s">
        <v>4731</v>
      </c>
      <c r="AE506" s="443">
        <v>705549</v>
      </c>
    </row>
    <row r="507" spans="1:31" x14ac:dyDescent="0.3">
      <c r="A507" s="443">
        <v>705556</v>
      </c>
      <c r="B507" s="443" t="s">
        <v>1757</v>
      </c>
      <c r="C507" s="443" t="s">
        <v>64</v>
      </c>
      <c r="H507" s="443"/>
      <c r="I507" s="443" t="s">
        <v>317</v>
      </c>
      <c r="J507" s="443"/>
      <c r="L507" s="443"/>
      <c r="R507" s="443">
        <v>2000</v>
      </c>
      <c r="V507" s="443" t="s">
        <v>4195</v>
      </c>
      <c r="W507" s="443" t="s">
        <v>4195</v>
      </c>
      <c r="X507" s="443" t="s">
        <v>4729</v>
      </c>
      <c r="Z507" s="443" t="s">
        <v>4731</v>
      </c>
      <c r="AE507" s="443">
        <v>705556</v>
      </c>
    </row>
    <row r="508" spans="1:31" x14ac:dyDescent="0.3">
      <c r="A508" s="443">
        <v>705558</v>
      </c>
      <c r="B508" s="443" t="s">
        <v>1595</v>
      </c>
      <c r="C508" s="443" t="s">
        <v>116</v>
      </c>
      <c r="H508" s="443"/>
      <c r="I508" s="443" t="s">
        <v>317</v>
      </c>
      <c r="J508" s="443"/>
      <c r="L508" s="443"/>
      <c r="R508" s="443">
        <v>2000</v>
      </c>
      <c r="T508" s="443" t="s">
        <v>4195</v>
      </c>
      <c r="U508" s="443" t="s">
        <v>4195</v>
      </c>
      <c r="V508" s="443" t="s">
        <v>4195</v>
      </c>
      <c r="W508" s="443" t="s">
        <v>4195</v>
      </c>
      <c r="X508" s="443" t="s">
        <v>4729</v>
      </c>
      <c r="Z508" s="443" t="s">
        <v>4731</v>
      </c>
      <c r="AE508" s="443">
        <v>705558</v>
      </c>
    </row>
    <row r="509" spans="1:31" x14ac:dyDescent="0.3">
      <c r="A509" s="443">
        <v>705561</v>
      </c>
      <c r="B509" s="443" t="s">
        <v>1080</v>
      </c>
      <c r="C509" s="443" t="s">
        <v>114</v>
      </c>
      <c r="H509" s="443"/>
      <c r="I509" s="443" t="s">
        <v>317</v>
      </c>
      <c r="J509" s="443"/>
      <c r="L509" s="443"/>
      <c r="R509" s="443">
        <v>2000</v>
      </c>
      <c r="S509" s="443" t="s">
        <v>4195</v>
      </c>
      <c r="V509" s="443" t="s">
        <v>4195</v>
      </c>
      <c r="W509" s="443" t="s">
        <v>4195</v>
      </c>
      <c r="X509" s="443" t="s">
        <v>4729</v>
      </c>
      <c r="Z509" s="443" t="s">
        <v>4731</v>
      </c>
      <c r="AE509" s="443">
        <v>705561</v>
      </c>
    </row>
    <row r="510" spans="1:31" x14ac:dyDescent="0.3">
      <c r="A510" s="443">
        <v>705563</v>
      </c>
      <c r="B510" s="443" t="s">
        <v>1597</v>
      </c>
      <c r="C510" s="443" t="s">
        <v>200</v>
      </c>
      <c r="H510" s="443"/>
      <c r="I510" s="443" t="s">
        <v>317</v>
      </c>
      <c r="J510" s="443"/>
      <c r="L510" s="443"/>
      <c r="R510" s="443">
        <v>2000</v>
      </c>
      <c r="T510" s="443" t="s">
        <v>4195</v>
      </c>
      <c r="U510" s="443" t="s">
        <v>4195</v>
      </c>
      <c r="V510" s="443" t="s">
        <v>4195</v>
      </c>
      <c r="W510" s="443" t="s">
        <v>4195</v>
      </c>
      <c r="X510" s="443" t="s">
        <v>4729</v>
      </c>
      <c r="Z510" s="443" t="s">
        <v>4731</v>
      </c>
      <c r="AE510" s="443">
        <v>705563</v>
      </c>
    </row>
    <row r="511" spans="1:31" x14ac:dyDescent="0.3">
      <c r="A511" s="443">
        <v>705566</v>
      </c>
      <c r="B511" s="443" t="s">
        <v>1758</v>
      </c>
      <c r="C511" s="443" t="s">
        <v>81</v>
      </c>
      <c r="H511" s="443"/>
      <c r="I511" s="443" t="s">
        <v>317</v>
      </c>
      <c r="J511" s="443"/>
      <c r="L511" s="443"/>
      <c r="R511" s="443">
        <v>2000</v>
      </c>
      <c r="T511" s="443" t="s">
        <v>4195</v>
      </c>
      <c r="U511" s="443" t="s">
        <v>4195</v>
      </c>
      <c r="V511" s="443" t="s">
        <v>4195</v>
      </c>
      <c r="W511" s="443" t="s">
        <v>4195</v>
      </c>
      <c r="X511" s="443" t="s">
        <v>4729</v>
      </c>
      <c r="Z511" s="443" t="s">
        <v>4731</v>
      </c>
      <c r="AE511" s="443">
        <v>705566</v>
      </c>
    </row>
    <row r="512" spans="1:31" x14ac:dyDescent="0.3">
      <c r="A512" s="443">
        <v>705570</v>
      </c>
      <c r="B512" s="443" t="s">
        <v>1759</v>
      </c>
      <c r="C512" s="443" t="s">
        <v>581</v>
      </c>
      <c r="H512" s="443"/>
      <c r="I512" s="443" t="s">
        <v>317</v>
      </c>
      <c r="J512" s="443"/>
      <c r="L512" s="443"/>
      <c r="R512" s="443">
        <v>2000</v>
      </c>
      <c r="T512" s="443" t="s">
        <v>4195</v>
      </c>
      <c r="U512" s="443" t="s">
        <v>4195</v>
      </c>
      <c r="V512" s="443" t="s">
        <v>4195</v>
      </c>
      <c r="W512" s="443" t="s">
        <v>4195</v>
      </c>
      <c r="X512" s="443" t="s">
        <v>4729</v>
      </c>
      <c r="Z512" s="443" t="s">
        <v>4731</v>
      </c>
      <c r="AE512" s="443">
        <v>705570</v>
      </c>
    </row>
    <row r="513" spans="1:31" x14ac:dyDescent="0.3">
      <c r="A513" s="443">
        <v>705573</v>
      </c>
      <c r="B513" s="443" t="s">
        <v>1599</v>
      </c>
      <c r="C513" s="443" t="s">
        <v>68</v>
      </c>
      <c r="H513" s="443"/>
      <c r="I513" s="443" t="s">
        <v>317</v>
      </c>
      <c r="J513" s="443"/>
      <c r="L513" s="443"/>
      <c r="R513" s="443">
        <v>2000</v>
      </c>
      <c r="T513" s="443" t="s">
        <v>4195</v>
      </c>
      <c r="U513" s="443" t="s">
        <v>4195</v>
      </c>
      <c r="V513" s="443" t="s">
        <v>4195</v>
      </c>
      <c r="W513" s="443" t="s">
        <v>4195</v>
      </c>
      <c r="X513" s="443" t="s">
        <v>4729</v>
      </c>
      <c r="Z513" s="443" t="s">
        <v>4731</v>
      </c>
      <c r="AE513" s="443">
        <v>705573</v>
      </c>
    </row>
    <row r="514" spans="1:31" x14ac:dyDescent="0.3">
      <c r="A514" s="443">
        <v>705577</v>
      </c>
      <c r="B514" s="443" t="s">
        <v>1760</v>
      </c>
      <c r="C514" s="443" t="s">
        <v>1761</v>
      </c>
      <c r="H514" s="443"/>
      <c r="I514" s="443" t="s">
        <v>317</v>
      </c>
      <c r="J514" s="443"/>
      <c r="L514" s="443"/>
      <c r="R514" s="443">
        <v>2000</v>
      </c>
      <c r="T514" s="443" t="s">
        <v>4195</v>
      </c>
      <c r="U514" s="443" t="s">
        <v>4195</v>
      </c>
      <c r="V514" s="443" t="s">
        <v>4195</v>
      </c>
      <c r="W514" s="443" t="s">
        <v>4195</v>
      </c>
      <c r="X514" s="443" t="s">
        <v>4729</v>
      </c>
      <c r="Z514" s="443" t="s">
        <v>4731</v>
      </c>
      <c r="AE514" s="443">
        <v>705577</v>
      </c>
    </row>
    <row r="515" spans="1:31" x14ac:dyDescent="0.3">
      <c r="A515" s="443">
        <v>705582</v>
      </c>
      <c r="B515" s="443" t="s">
        <v>1762</v>
      </c>
      <c r="C515" s="443" t="s">
        <v>631</v>
      </c>
      <c r="H515" s="443"/>
      <c r="I515" s="443" t="s">
        <v>317</v>
      </c>
      <c r="J515" s="443"/>
      <c r="L515" s="443"/>
      <c r="R515" s="443">
        <v>2000</v>
      </c>
      <c r="T515" s="443" t="s">
        <v>4195</v>
      </c>
      <c r="V515" s="443" t="s">
        <v>4195</v>
      </c>
      <c r="W515" s="443" t="s">
        <v>4195</v>
      </c>
      <c r="X515" s="443" t="s">
        <v>4729</v>
      </c>
      <c r="Z515" s="443" t="s">
        <v>4731</v>
      </c>
      <c r="AE515" s="443">
        <v>705582</v>
      </c>
    </row>
    <row r="516" spans="1:31" x14ac:dyDescent="0.3">
      <c r="A516" s="443">
        <v>705587</v>
      </c>
      <c r="B516" s="443" t="s">
        <v>1600</v>
      </c>
      <c r="C516" s="443" t="s">
        <v>519</v>
      </c>
      <c r="H516" s="443"/>
      <c r="I516" s="443" t="s">
        <v>317</v>
      </c>
      <c r="J516" s="443"/>
      <c r="L516" s="443"/>
      <c r="R516" s="443">
        <v>2000</v>
      </c>
      <c r="T516" s="443" t="s">
        <v>4195</v>
      </c>
      <c r="U516" s="443" t="s">
        <v>4195</v>
      </c>
      <c r="V516" s="443" t="s">
        <v>4195</v>
      </c>
      <c r="W516" s="443" t="s">
        <v>4195</v>
      </c>
      <c r="X516" s="443" t="s">
        <v>4729</v>
      </c>
      <c r="Z516" s="443" t="s">
        <v>4731</v>
      </c>
      <c r="AE516" s="443">
        <v>705587</v>
      </c>
    </row>
    <row r="517" spans="1:31" x14ac:dyDescent="0.3">
      <c r="A517" s="443">
        <v>705588</v>
      </c>
      <c r="B517" s="443" t="s">
        <v>1163</v>
      </c>
      <c r="C517" s="443" t="s">
        <v>69</v>
      </c>
      <c r="H517" s="443"/>
      <c r="I517" s="443" t="s">
        <v>317</v>
      </c>
      <c r="J517" s="443"/>
      <c r="L517" s="443"/>
      <c r="R517" s="443">
        <v>2000</v>
      </c>
      <c r="S517" s="443" t="s">
        <v>4195</v>
      </c>
      <c r="T517" s="443" t="s">
        <v>4195</v>
      </c>
      <c r="V517" s="443" t="s">
        <v>4195</v>
      </c>
      <c r="W517" s="443" t="s">
        <v>4195</v>
      </c>
      <c r="X517" s="443" t="s">
        <v>4729</v>
      </c>
      <c r="Z517" s="443" t="s">
        <v>4731</v>
      </c>
      <c r="AE517" s="443">
        <v>705588</v>
      </c>
    </row>
    <row r="518" spans="1:31" x14ac:dyDescent="0.3">
      <c r="A518" s="443">
        <v>705591</v>
      </c>
      <c r="B518" s="443" t="s">
        <v>1763</v>
      </c>
      <c r="C518" s="443" t="s">
        <v>68</v>
      </c>
      <c r="H518" s="443"/>
      <c r="I518" s="443" t="s">
        <v>317</v>
      </c>
      <c r="J518" s="443"/>
      <c r="L518" s="443"/>
      <c r="R518" s="443">
        <v>2000</v>
      </c>
      <c r="T518" s="443" t="s">
        <v>4195</v>
      </c>
      <c r="U518" s="443" t="s">
        <v>4195</v>
      </c>
      <c r="V518" s="443" t="s">
        <v>4195</v>
      </c>
      <c r="W518" s="443" t="s">
        <v>4195</v>
      </c>
      <c r="X518" s="443" t="s">
        <v>4729</v>
      </c>
      <c r="Z518" s="443" t="s">
        <v>4731</v>
      </c>
      <c r="AE518" s="443">
        <v>705591</v>
      </c>
    </row>
    <row r="519" spans="1:31" x14ac:dyDescent="0.3">
      <c r="A519" s="443">
        <v>705600</v>
      </c>
      <c r="B519" s="443" t="s">
        <v>1764</v>
      </c>
      <c r="C519" s="443" t="s">
        <v>71</v>
      </c>
      <c r="H519" s="443"/>
      <c r="I519" s="443" t="s">
        <v>317</v>
      </c>
      <c r="J519" s="443"/>
      <c r="L519" s="443"/>
      <c r="R519" s="443">
        <v>2000</v>
      </c>
      <c r="T519" s="443" t="s">
        <v>4195</v>
      </c>
      <c r="U519" s="443" t="s">
        <v>4195</v>
      </c>
      <c r="V519" s="443" t="s">
        <v>4195</v>
      </c>
      <c r="W519" s="443" t="s">
        <v>4195</v>
      </c>
      <c r="X519" s="443" t="s">
        <v>4729</v>
      </c>
      <c r="Z519" s="443" t="s">
        <v>4731</v>
      </c>
      <c r="AE519" s="443">
        <v>705600</v>
      </c>
    </row>
    <row r="520" spans="1:31" x14ac:dyDescent="0.3">
      <c r="A520" s="443">
        <v>705605</v>
      </c>
      <c r="B520" s="443" t="s">
        <v>2867</v>
      </c>
      <c r="C520" s="443" t="s">
        <v>133</v>
      </c>
      <c r="D520" s="443" t="s">
        <v>3982</v>
      </c>
      <c r="H520" s="443"/>
      <c r="I520" s="443" t="s">
        <v>317</v>
      </c>
      <c r="J520" s="443"/>
      <c r="L520" s="443"/>
      <c r="R520" s="443">
        <v>2000</v>
      </c>
      <c r="T520" s="443" t="s">
        <v>4195</v>
      </c>
      <c r="U520" s="443" t="s">
        <v>4195</v>
      </c>
      <c r="W520" s="443" t="s">
        <v>4195</v>
      </c>
      <c r="X520" s="443" t="s">
        <v>4729</v>
      </c>
      <c r="Z520" s="443" t="s">
        <v>4731</v>
      </c>
      <c r="AE520" s="443">
        <v>705605</v>
      </c>
    </row>
    <row r="521" spans="1:31" x14ac:dyDescent="0.3">
      <c r="A521" s="443">
        <v>705611</v>
      </c>
      <c r="B521" s="443" t="s">
        <v>1601</v>
      </c>
      <c r="C521" s="443" t="s">
        <v>400</v>
      </c>
      <c r="H521" s="443"/>
      <c r="I521" s="443" t="s">
        <v>317</v>
      </c>
      <c r="J521" s="443"/>
      <c r="L521" s="443"/>
      <c r="R521" s="443">
        <v>2000</v>
      </c>
      <c r="T521" s="443" t="s">
        <v>4195</v>
      </c>
      <c r="U521" s="443" t="s">
        <v>4195</v>
      </c>
      <c r="V521" s="443" t="s">
        <v>4195</v>
      </c>
      <c r="W521" s="443" t="s">
        <v>4195</v>
      </c>
      <c r="X521" s="443" t="s">
        <v>4729</v>
      </c>
      <c r="Z521" s="443" t="s">
        <v>4731</v>
      </c>
      <c r="AE521" s="443">
        <v>705611</v>
      </c>
    </row>
    <row r="522" spans="1:31" x14ac:dyDescent="0.3">
      <c r="A522" s="443">
        <v>705613</v>
      </c>
      <c r="B522" s="443" t="s">
        <v>1765</v>
      </c>
      <c r="C522" s="443" t="s">
        <v>94</v>
      </c>
      <c r="H522" s="443"/>
      <c r="I522" s="443" t="s">
        <v>317</v>
      </c>
      <c r="J522" s="443"/>
      <c r="L522" s="443"/>
      <c r="R522" s="443">
        <v>2000</v>
      </c>
      <c r="T522" s="443" t="s">
        <v>4195</v>
      </c>
      <c r="U522" s="443" t="s">
        <v>4195</v>
      </c>
      <c r="V522" s="443" t="s">
        <v>4195</v>
      </c>
      <c r="W522" s="443" t="s">
        <v>4195</v>
      </c>
      <c r="X522" s="443" t="s">
        <v>4729</v>
      </c>
      <c r="Z522" s="443" t="s">
        <v>4731</v>
      </c>
      <c r="AE522" s="443">
        <v>705613</v>
      </c>
    </row>
    <row r="523" spans="1:31" x14ac:dyDescent="0.3">
      <c r="A523" s="443">
        <v>705618</v>
      </c>
      <c r="B523" s="443" t="s">
        <v>1602</v>
      </c>
      <c r="C523" s="443" t="s">
        <v>130</v>
      </c>
      <c r="H523" s="443"/>
      <c r="I523" s="443" t="s">
        <v>317</v>
      </c>
      <c r="J523" s="443"/>
      <c r="L523" s="443"/>
      <c r="R523" s="443">
        <v>2000</v>
      </c>
      <c r="T523" s="443" t="s">
        <v>4195</v>
      </c>
      <c r="U523" s="443" t="s">
        <v>4195</v>
      </c>
      <c r="V523" s="443" t="s">
        <v>4195</v>
      </c>
      <c r="W523" s="443" t="s">
        <v>4195</v>
      </c>
      <c r="X523" s="443" t="s">
        <v>4729</v>
      </c>
      <c r="Z523" s="443" t="s">
        <v>4731</v>
      </c>
      <c r="AE523" s="443">
        <v>705618</v>
      </c>
    </row>
    <row r="524" spans="1:31" x14ac:dyDescent="0.3">
      <c r="A524" s="443">
        <v>705621</v>
      </c>
      <c r="B524" s="443" t="s">
        <v>1603</v>
      </c>
      <c r="C524" s="443" t="s">
        <v>197</v>
      </c>
      <c r="H524" s="443"/>
      <c r="I524" s="443" t="s">
        <v>317</v>
      </c>
      <c r="J524" s="443"/>
      <c r="L524" s="443"/>
      <c r="R524" s="443">
        <v>2000</v>
      </c>
      <c r="T524" s="443" t="s">
        <v>4195</v>
      </c>
      <c r="U524" s="443" t="s">
        <v>4195</v>
      </c>
      <c r="V524" s="443" t="s">
        <v>4195</v>
      </c>
      <c r="W524" s="443" t="s">
        <v>4195</v>
      </c>
      <c r="X524" s="443" t="s">
        <v>4729</v>
      </c>
      <c r="Z524" s="443" t="s">
        <v>4731</v>
      </c>
      <c r="AE524" s="443">
        <v>705621</v>
      </c>
    </row>
    <row r="525" spans="1:31" x14ac:dyDescent="0.3">
      <c r="A525" s="443">
        <v>705625</v>
      </c>
      <c r="B525" s="443" t="s">
        <v>1766</v>
      </c>
      <c r="C525" s="443" t="s">
        <v>409</v>
      </c>
      <c r="H525" s="443"/>
      <c r="I525" s="443" t="s">
        <v>317</v>
      </c>
      <c r="J525" s="443"/>
      <c r="L525" s="443"/>
      <c r="R525" s="443">
        <v>2000</v>
      </c>
      <c r="T525" s="443" t="s">
        <v>4195</v>
      </c>
      <c r="U525" s="443" t="s">
        <v>4195</v>
      </c>
      <c r="V525" s="443" t="s">
        <v>4195</v>
      </c>
      <c r="W525" s="443" t="s">
        <v>4195</v>
      </c>
      <c r="X525" s="443" t="s">
        <v>4729</v>
      </c>
      <c r="Z525" s="443" t="s">
        <v>4731</v>
      </c>
      <c r="AE525" s="443">
        <v>705625</v>
      </c>
    </row>
    <row r="526" spans="1:31" x14ac:dyDescent="0.3">
      <c r="A526" s="443">
        <v>705626</v>
      </c>
      <c r="B526" s="443" t="s">
        <v>1767</v>
      </c>
      <c r="C526" s="443" t="s">
        <v>145</v>
      </c>
      <c r="H526" s="443"/>
      <c r="I526" s="443" t="s">
        <v>317</v>
      </c>
      <c r="J526" s="443"/>
      <c r="L526" s="443"/>
      <c r="R526" s="443">
        <v>2000</v>
      </c>
      <c r="T526" s="443" t="s">
        <v>4195</v>
      </c>
      <c r="U526" s="443" t="s">
        <v>4195</v>
      </c>
      <c r="V526" s="443" t="s">
        <v>4195</v>
      </c>
      <c r="W526" s="443" t="s">
        <v>4195</v>
      </c>
      <c r="X526" s="443" t="s">
        <v>4729</v>
      </c>
      <c r="Z526" s="443" t="s">
        <v>4731</v>
      </c>
      <c r="AE526" s="443">
        <v>705626</v>
      </c>
    </row>
    <row r="527" spans="1:31" x14ac:dyDescent="0.3">
      <c r="A527" s="443">
        <v>705633</v>
      </c>
      <c r="B527" s="443" t="s">
        <v>1605</v>
      </c>
      <c r="C527" s="443" t="s">
        <v>94</v>
      </c>
      <c r="H527" s="443"/>
      <c r="I527" s="443" t="s">
        <v>317</v>
      </c>
      <c r="J527" s="443"/>
      <c r="L527" s="443"/>
      <c r="R527" s="443">
        <v>2000</v>
      </c>
      <c r="T527" s="443" t="s">
        <v>4195</v>
      </c>
      <c r="U527" s="443" t="s">
        <v>4195</v>
      </c>
      <c r="V527" s="443" t="s">
        <v>4195</v>
      </c>
      <c r="W527" s="443" t="s">
        <v>4195</v>
      </c>
      <c r="X527" s="443" t="s">
        <v>4729</v>
      </c>
      <c r="Z527" s="443" t="s">
        <v>4731</v>
      </c>
      <c r="AE527" s="443">
        <v>705633</v>
      </c>
    </row>
    <row r="528" spans="1:31" x14ac:dyDescent="0.3">
      <c r="A528" s="443">
        <v>705636</v>
      </c>
      <c r="B528" s="443" t="s">
        <v>820</v>
      </c>
      <c r="C528" s="443" t="s">
        <v>821</v>
      </c>
      <c r="D528" s="443" t="s">
        <v>3737</v>
      </c>
      <c r="H528" s="443"/>
      <c r="I528" s="443" t="s">
        <v>317</v>
      </c>
      <c r="J528" s="443"/>
      <c r="L528" s="443"/>
      <c r="R528" s="443">
        <v>2000</v>
      </c>
      <c r="S528" s="443" t="s">
        <v>4195</v>
      </c>
      <c r="T528" s="443" t="s">
        <v>4195</v>
      </c>
      <c r="W528" s="443" t="s">
        <v>4195</v>
      </c>
      <c r="X528" s="443" t="s">
        <v>4729</v>
      </c>
      <c r="Z528" s="443" t="s">
        <v>4731</v>
      </c>
      <c r="AE528" s="443">
        <v>705636</v>
      </c>
    </row>
    <row r="529" spans="1:31" x14ac:dyDescent="0.3">
      <c r="A529" s="443">
        <v>705637</v>
      </c>
      <c r="B529" s="443" t="s">
        <v>1768</v>
      </c>
      <c r="C529" s="443" t="s">
        <v>285</v>
      </c>
      <c r="H529" s="443"/>
      <c r="I529" s="443" t="s">
        <v>317</v>
      </c>
      <c r="J529" s="443"/>
      <c r="L529" s="443"/>
      <c r="R529" s="443">
        <v>2000</v>
      </c>
      <c r="V529" s="443" t="s">
        <v>4195</v>
      </c>
      <c r="W529" s="443" t="s">
        <v>4195</v>
      </c>
      <c r="X529" s="443" t="s">
        <v>4729</v>
      </c>
      <c r="Z529" s="443" t="s">
        <v>4731</v>
      </c>
      <c r="AE529" s="443">
        <v>705637</v>
      </c>
    </row>
    <row r="530" spans="1:31" x14ac:dyDescent="0.3">
      <c r="A530" s="443">
        <v>705638</v>
      </c>
      <c r="B530" s="443" t="s">
        <v>1769</v>
      </c>
      <c r="C530" s="443" t="s">
        <v>1770</v>
      </c>
      <c r="H530" s="443"/>
      <c r="I530" s="443" t="s">
        <v>317</v>
      </c>
      <c r="J530" s="443"/>
      <c r="L530" s="443"/>
      <c r="R530" s="443">
        <v>2000</v>
      </c>
      <c r="T530" s="443" t="s">
        <v>4195</v>
      </c>
      <c r="U530" s="443" t="s">
        <v>4195</v>
      </c>
      <c r="V530" s="443" t="s">
        <v>4195</v>
      </c>
      <c r="W530" s="443" t="s">
        <v>4195</v>
      </c>
      <c r="X530" s="443" t="s">
        <v>4729</v>
      </c>
      <c r="Z530" s="443" t="s">
        <v>4731</v>
      </c>
      <c r="AE530" s="443">
        <v>705638</v>
      </c>
    </row>
    <row r="531" spans="1:31" x14ac:dyDescent="0.3">
      <c r="A531" s="443">
        <v>705639</v>
      </c>
      <c r="B531" s="443" t="s">
        <v>374</v>
      </c>
      <c r="C531" s="443" t="s">
        <v>136</v>
      </c>
      <c r="H531" s="443"/>
      <c r="I531" s="443" t="s">
        <v>317</v>
      </c>
      <c r="J531" s="443"/>
      <c r="L531" s="443"/>
      <c r="R531" s="443">
        <v>2000</v>
      </c>
      <c r="U531" s="443" t="s">
        <v>4195</v>
      </c>
      <c r="V531" s="443" t="s">
        <v>4195</v>
      </c>
      <c r="W531" s="443" t="s">
        <v>4195</v>
      </c>
      <c r="X531" s="443" t="s">
        <v>4729</v>
      </c>
      <c r="Z531" s="443" t="s">
        <v>4731</v>
      </c>
      <c r="AE531" s="443">
        <v>705639</v>
      </c>
    </row>
    <row r="532" spans="1:31" x14ac:dyDescent="0.3">
      <c r="A532" s="443">
        <v>705641</v>
      </c>
      <c r="B532" s="443" t="s">
        <v>1771</v>
      </c>
      <c r="C532" s="443" t="s">
        <v>67</v>
      </c>
      <c r="H532" s="443"/>
      <c r="I532" s="443" t="s">
        <v>317</v>
      </c>
      <c r="J532" s="443"/>
      <c r="L532" s="443"/>
      <c r="R532" s="443">
        <v>2000</v>
      </c>
      <c r="T532" s="443" t="s">
        <v>4195</v>
      </c>
      <c r="V532" s="443" t="s">
        <v>4195</v>
      </c>
      <c r="W532" s="443" t="s">
        <v>4195</v>
      </c>
      <c r="X532" s="443" t="s">
        <v>4729</v>
      </c>
      <c r="Z532" s="443" t="s">
        <v>4731</v>
      </c>
      <c r="AE532" s="443">
        <v>705641</v>
      </c>
    </row>
    <row r="533" spans="1:31" x14ac:dyDescent="0.3">
      <c r="A533" s="443">
        <v>705642</v>
      </c>
      <c r="B533" s="443" t="s">
        <v>1772</v>
      </c>
      <c r="C533" s="443" t="s">
        <v>155</v>
      </c>
      <c r="H533" s="443"/>
      <c r="I533" s="443" t="s">
        <v>317</v>
      </c>
      <c r="J533" s="443"/>
      <c r="L533" s="443"/>
      <c r="R533" s="443">
        <v>2000</v>
      </c>
      <c r="T533" s="443" t="s">
        <v>4195</v>
      </c>
      <c r="U533" s="443" t="s">
        <v>4195</v>
      </c>
      <c r="V533" s="443" t="s">
        <v>4195</v>
      </c>
      <c r="W533" s="443" t="s">
        <v>4195</v>
      </c>
      <c r="X533" s="443" t="s">
        <v>4729</v>
      </c>
      <c r="Z533" s="443" t="s">
        <v>4731</v>
      </c>
      <c r="AE533" s="443">
        <v>705642</v>
      </c>
    </row>
    <row r="534" spans="1:31" x14ac:dyDescent="0.3">
      <c r="A534" s="443">
        <v>705643</v>
      </c>
      <c r="B534" s="443" t="s">
        <v>1773</v>
      </c>
      <c r="C534" s="443" t="s">
        <v>337</v>
      </c>
      <c r="H534" s="443"/>
      <c r="I534" s="443" t="s">
        <v>317</v>
      </c>
      <c r="J534" s="443"/>
      <c r="L534" s="443"/>
      <c r="R534" s="443">
        <v>2000</v>
      </c>
      <c r="T534" s="443" t="s">
        <v>4195</v>
      </c>
      <c r="U534" s="443" t="s">
        <v>4195</v>
      </c>
      <c r="V534" s="443" t="s">
        <v>4195</v>
      </c>
      <c r="W534" s="443" t="s">
        <v>4195</v>
      </c>
      <c r="X534" s="443" t="s">
        <v>4729</v>
      </c>
      <c r="Z534" s="443" t="s">
        <v>4731</v>
      </c>
      <c r="AE534" s="443">
        <v>705643</v>
      </c>
    </row>
    <row r="535" spans="1:31" x14ac:dyDescent="0.3">
      <c r="A535" s="443">
        <v>705644</v>
      </c>
      <c r="B535" s="443" t="s">
        <v>1774</v>
      </c>
      <c r="C535" s="443" t="s">
        <v>1775</v>
      </c>
      <c r="H535" s="443"/>
      <c r="I535" s="443" t="s">
        <v>317</v>
      </c>
      <c r="J535" s="443"/>
      <c r="L535" s="443"/>
      <c r="R535" s="443">
        <v>2000</v>
      </c>
      <c r="T535" s="443" t="s">
        <v>4195</v>
      </c>
      <c r="U535" s="443" t="s">
        <v>4195</v>
      </c>
      <c r="V535" s="443" t="s">
        <v>4195</v>
      </c>
      <c r="W535" s="443" t="s">
        <v>4195</v>
      </c>
      <c r="X535" s="443" t="s">
        <v>4729</v>
      </c>
      <c r="Z535" s="443" t="s">
        <v>4731</v>
      </c>
      <c r="AE535" s="443">
        <v>705644</v>
      </c>
    </row>
    <row r="536" spans="1:31" x14ac:dyDescent="0.3">
      <c r="A536" s="443">
        <v>705645</v>
      </c>
      <c r="B536" s="443" t="s">
        <v>1776</v>
      </c>
      <c r="C536" s="443" t="s">
        <v>252</v>
      </c>
      <c r="H536" s="443"/>
      <c r="I536" s="443" t="s">
        <v>317</v>
      </c>
      <c r="J536" s="443"/>
      <c r="L536" s="443"/>
      <c r="R536" s="443">
        <v>2000</v>
      </c>
      <c r="T536" s="443" t="s">
        <v>4195</v>
      </c>
      <c r="U536" s="443" t="s">
        <v>4195</v>
      </c>
      <c r="V536" s="443" t="s">
        <v>4195</v>
      </c>
      <c r="W536" s="443" t="s">
        <v>4195</v>
      </c>
      <c r="X536" s="443" t="s">
        <v>4729</v>
      </c>
      <c r="Z536" s="443" t="s">
        <v>4731</v>
      </c>
      <c r="AE536" s="443">
        <v>705645</v>
      </c>
    </row>
    <row r="537" spans="1:31" x14ac:dyDescent="0.3">
      <c r="A537" s="443">
        <v>705646</v>
      </c>
      <c r="B537" s="443" t="s">
        <v>1176</v>
      </c>
      <c r="C537" s="443" t="s">
        <v>444</v>
      </c>
      <c r="H537" s="443"/>
      <c r="I537" s="443" t="s">
        <v>317</v>
      </c>
      <c r="J537" s="443"/>
      <c r="L537" s="443"/>
      <c r="R537" s="443">
        <v>2000</v>
      </c>
      <c r="T537" s="443" t="s">
        <v>4195</v>
      </c>
      <c r="U537" s="443" t="s">
        <v>4195</v>
      </c>
      <c r="V537" s="443" t="s">
        <v>4195</v>
      </c>
      <c r="W537" s="443" t="s">
        <v>4195</v>
      </c>
      <c r="X537" s="443" t="s">
        <v>4729</v>
      </c>
      <c r="Z537" s="443" t="s">
        <v>4731</v>
      </c>
      <c r="AE537" s="443">
        <v>705646</v>
      </c>
    </row>
    <row r="538" spans="1:31" x14ac:dyDescent="0.3">
      <c r="A538" s="443">
        <v>705647</v>
      </c>
      <c r="B538" s="443" t="s">
        <v>1777</v>
      </c>
      <c r="C538" s="443" t="s">
        <v>1778</v>
      </c>
      <c r="H538" s="443"/>
      <c r="I538" s="443" t="s">
        <v>317</v>
      </c>
      <c r="J538" s="443"/>
      <c r="L538" s="443"/>
      <c r="R538" s="443">
        <v>2000</v>
      </c>
      <c r="T538" s="443" t="s">
        <v>4195</v>
      </c>
      <c r="V538" s="443" t="s">
        <v>4195</v>
      </c>
      <c r="W538" s="443" t="s">
        <v>4195</v>
      </c>
      <c r="X538" s="443" t="s">
        <v>4729</v>
      </c>
      <c r="Z538" s="443" t="s">
        <v>4731</v>
      </c>
      <c r="AE538" s="443">
        <v>705647</v>
      </c>
    </row>
    <row r="539" spans="1:31" x14ac:dyDescent="0.3">
      <c r="A539" s="443">
        <v>705649</v>
      </c>
      <c r="B539" s="443" t="s">
        <v>1779</v>
      </c>
      <c r="C539" s="443" t="s">
        <v>67</v>
      </c>
      <c r="H539" s="443"/>
      <c r="I539" s="443" t="s">
        <v>317</v>
      </c>
      <c r="J539" s="443"/>
      <c r="L539" s="443"/>
      <c r="R539" s="443">
        <v>2000</v>
      </c>
      <c r="U539" s="443" t="s">
        <v>4195</v>
      </c>
      <c r="V539" s="443" t="s">
        <v>4195</v>
      </c>
      <c r="W539" s="443" t="s">
        <v>4195</v>
      </c>
      <c r="X539" s="443" t="s">
        <v>4729</v>
      </c>
      <c r="Z539" s="443" t="s">
        <v>4731</v>
      </c>
      <c r="AE539" s="443">
        <v>705649</v>
      </c>
    </row>
    <row r="540" spans="1:31" x14ac:dyDescent="0.3">
      <c r="A540" s="443">
        <v>705650</v>
      </c>
      <c r="B540" s="443" t="s">
        <v>1780</v>
      </c>
      <c r="C540" s="443" t="s">
        <v>340</v>
      </c>
      <c r="H540" s="443"/>
      <c r="I540" s="443" t="s">
        <v>317</v>
      </c>
      <c r="J540" s="443"/>
      <c r="L540" s="443"/>
      <c r="R540" s="443">
        <v>2000</v>
      </c>
      <c r="T540" s="443" t="s">
        <v>4195</v>
      </c>
      <c r="V540" s="443" t="s">
        <v>4195</v>
      </c>
      <c r="W540" s="443" t="s">
        <v>4195</v>
      </c>
      <c r="X540" s="443" t="s">
        <v>4729</v>
      </c>
      <c r="Z540" s="443" t="s">
        <v>4731</v>
      </c>
      <c r="AE540" s="443">
        <v>705650</v>
      </c>
    </row>
    <row r="541" spans="1:31" x14ac:dyDescent="0.3">
      <c r="A541" s="443">
        <v>705652</v>
      </c>
      <c r="B541" s="443" t="s">
        <v>1782</v>
      </c>
      <c r="C541" s="443" t="s">
        <v>112</v>
      </c>
      <c r="H541" s="443"/>
      <c r="I541" s="443" t="s">
        <v>317</v>
      </c>
      <c r="J541" s="443"/>
      <c r="L541" s="443"/>
      <c r="R541" s="443">
        <v>2000</v>
      </c>
      <c r="T541" s="443" t="s">
        <v>4195</v>
      </c>
      <c r="U541" s="443" t="s">
        <v>4195</v>
      </c>
      <c r="V541" s="443" t="s">
        <v>4195</v>
      </c>
      <c r="W541" s="443" t="s">
        <v>4195</v>
      </c>
      <c r="X541" s="443" t="s">
        <v>4729</v>
      </c>
      <c r="Z541" s="443" t="s">
        <v>4731</v>
      </c>
      <c r="AE541" s="443">
        <v>705652</v>
      </c>
    </row>
    <row r="542" spans="1:31" x14ac:dyDescent="0.3">
      <c r="A542" s="443">
        <v>705656</v>
      </c>
      <c r="B542" s="443" t="s">
        <v>1785</v>
      </c>
      <c r="C542" s="443" t="s">
        <v>68</v>
      </c>
      <c r="H542" s="443"/>
      <c r="I542" s="443" t="s">
        <v>317</v>
      </c>
      <c r="J542" s="443"/>
      <c r="L542" s="443"/>
      <c r="R542" s="443">
        <v>2000</v>
      </c>
      <c r="V542" s="443" t="s">
        <v>4195</v>
      </c>
      <c r="W542" s="443" t="s">
        <v>4195</v>
      </c>
      <c r="X542" s="443" t="s">
        <v>4729</v>
      </c>
      <c r="Z542" s="443" t="s">
        <v>4731</v>
      </c>
      <c r="AE542" s="443">
        <v>705656</v>
      </c>
    </row>
    <row r="543" spans="1:31" x14ac:dyDescent="0.3">
      <c r="A543" s="443">
        <v>705657</v>
      </c>
      <c r="B543" s="443" t="s">
        <v>1786</v>
      </c>
      <c r="C543" s="443" t="s">
        <v>1787</v>
      </c>
      <c r="H543" s="443"/>
      <c r="I543" s="443" t="s">
        <v>317</v>
      </c>
      <c r="J543" s="443"/>
      <c r="L543" s="443"/>
      <c r="R543" s="443">
        <v>2000</v>
      </c>
      <c r="T543" s="443" t="s">
        <v>4195</v>
      </c>
      <c r="U543" s="443" t="s">
        <v>4195</v>
      </c>
      <c r="V543" s="443" t="s">
        <v>4195</v>
      </c>
      <c r="W543" s="443" t="s">
        <v>4195</v>
      </c>
      <c r="X543" s="443" t="s">
        <v>4729</v>
      </c>
      <c r="Z543" s="443" t="s">
        <v>4731</v>
      </c>
      <c r="AE543" s="443">
        <v>705657</v>
      </c>
    </row>
    <row r="544" spans="1:31" x14ac:dyDescent="0.3">
      <c r="A544" s="443">
        <v>705658</v>
      </c>
      <c r="B544" s="443" t="s">
        <v>1788</v>
      </c>
      <c r="C544" s="443" t="s">
        <v>136</v>
      </c>
      <c r="H544" s="443"/>
      <c r="I544" s="443" t="s">
        <v>317</v>
      </c>
      <c r="J544" s="443"/>
      <c r="L544" s="443"/>
      <c r="R544" s="443">
        <v>2000</v>
      </c>
      <c r="T544" s="443" t="s">
        <v>4195</v>
      </c>
      <c r="U544" s="443" t="s">
        <v>4195</v>
      </c>
      <c r="V544" s="443" t="s">
        <v>4195</v>
      </c>
      <c r="W544" s="443" t="s">
        <v>4195</v>
      </c>
      <c r="X544" s="443" t="s">
        <v>4729</v>
      </c>
      <c r="Z544" s="443" t="s">
        <v>4731</v>
      </c>
      <c r="AE544" s="443">
        <v>705658</v>
      </c>
    </row>
    <row r="545" spans="1:31" x14ac:dyDescent="0.3">
      <c r="A545" s="443">
        <v>705661</v>
      </c>
      <c r="B545" s="443" t="s">
        <v>1789</v>
      </c>
      <c r="C545" s="443" t="s">
        <v>136</v>
      </c>
      <c r="H545" s="443"/>
      <c r="I545" s="443" t="s">
        <v>317</v>
      </c>
      <c r="J545" s="443"/>
      <c r="L545" s="443"/>
      <c r="R545" s="443">
        <v>2000</v>
      </c>
      <c r="T545" s="443" t="s">
        <v>4195</v>
      </c>
      <c r="V545" s="443" t="s">
        <v>4195</v>
      </c>
      <c r="W545" s="443" t="s">
        <v>4195</v>
      </c>
      <c r="X545" s="443" t="s">
        <v>4729</v>
      </c>
      <c r="Z545" s="443" t="s">
        <v>4731</v>
      </c>
      <c r="AE545" s="443">
        <v>705661</v>
      </c>
    </row>
    <row r="546" spans="1:31" x14ac:dyDescent="0.3">
      <c r="A546" s="443">
        <v>705664</v>
      </c>
      <c r="B546" s="443" t="s">
        <v>1790</v>
      </c>
      <c r="C546" s="443" t="s">
        <v>70</v>
      </c>
      <c r="H546" s="443"/>
      <c r="I546" s="443" t="s">
        <v>317</v>
      </c>
      <c r="J546" s="443"/>
      <c r="L546" s="443"/>
      <c r="R546" s="443">
        <v>2000</v>
      </c>
      <c r="T546" s="443" t="s">
        <v>4195</v>
      </c>
      <c r="U546" s="443" t="s">
        <v>4195</v>
      </c>
      <c r="V546" s="443" t="s">
        <v>4195</v>
      </c>
      <c r="W546" s="443" t="s">
        <v>4195</v>
      </c>
      <c r="X546" s="443" t="s">
        <v>4729</v>
      </c>
      <c r="Z546" s="443" t="s">
        <v>4731</v>
      </c>
      <c r="AE546" s="443">
        <v>705664</v>
      </c>
    </row>
    <row r="547" spans="1:31" x14ac:dyDescent="0.3">
      <c r="A547" s="443">
        <v>705666</v>
      </c>
      <c r="B547" s="443" t="s">
        <v>1791</v>
      </c>
      <c r="C547" s="443" t="s">
        <v>1792</v>
      </c>
      <c r="H547" s="443"/>
      <c r="I547" s="443" t="s">
        <v>317</v>
      </c>
      <c r="J547" s="443"/>
      <c r="L547" s="443"/>
      <c r="R547" s="443">
        <v>2000</v>
      </c>
      <c r="T547" s="443" t="s">
        <v>4195</v>
      </c>
      <c r="U547" s="443" t="s">
        <v>4195</v>
      </c>
      <c r="V547" s="443" t="s">
        <v>4195</v>
      </c>
      <c r="W547" s="443" t="s">
        <v>4195</v>
      </c>
      <c r="X547" s="443" t="s">
        <v>4729</v>
      </c>
      <c r="Z547" s="443" t="s">
        <v>4731</v>
      </c>
      <c r="AE547" s="443">
        <v>705666</v>
      </c>
    </row>
    <row r="548" spans="1:31" x14ac:dyDescent="0.3">
      <c r="A548" s="443">
        <v>705668</v>
      </c>
      <c r="B548" s="443" t="s">
        <v>1793</v>
      </c>
      <c r="C548" s="443" t="s">
        <v>103</v>
      </c>
      <c r="H548" s="443"/>
      <c r="I548" s="443" t="s">
        <v>317</v>
      </c>
      <c r="J548" s="443"/>
      <c r="L548" s="443"/>
      <c r="R548" s="443">
        <v>2000</v>
      </c>
      <c r="T548" s="443" t="s">
        <v>4195</v>
      </c>
      <c r="U548" s="443" t="s">
        <v>4195</v>
      </c>
      <c r="V548" s="443" t="s">
        <v>4195</v>
      </c>
      <c r="W548" s="443" t="s">
        <v>4195</v>
      </c>
      <c r="X548" s="443" t="s">
        <v>4729</v>
      </c>
      <c r="Z548" s="443" t="s">
        <v>4731</v>
      </c>
      <c r="AE548" s="443">
        <v>705668</v>
      </c>
    </row>
    <row r="549" spans="1:31" x14ac:dyDescent="0.3">
      <c r="A549" s="443">
        <v>705669</v>
      </c>
      <c r="B549" s="443" t="s">
        <v>1794</v>
      </c>
      <c r="C549" s="443" t="s">
        <v>66</v>
      </c>
      <c r="H549" s="443"/>
      <c r="I549" s="443" t="s">
        <v>317</v>
      </c>
      <c r="J549" s="443"/>
      <c r="L549" s="443"/>
      <c r="R549" s="443">
        <v>2000</v>
      </c>
      <c r="T549" s="443" t="s">
        <v>4195</v>
      </c>
      <c r="V549" s="443" t="s">
        <v>4195</v>
      </c>
      <c r="W549" s="443" t="s">
        <v>4195</v>
      </c>
      <c r="X549" s="443" t="s">
        <v>4729</v>
      </c>
      <c r="Z549" s="443" t="s">
        <v>4731</v>
      </c>
      <c r="AE549" s="443">
        <v>705669</v>
      </c>
    </row>
    <row r="550" spans="1:31" x14ac:dyDescent="0.3">
      <c r="A550" s="443">
        <v>705671</v>
      </c>
      <c r="B550" s="443" t="s">
        <v>1795</v>
      </c>
      <c r="C550" s="443" t="s">
        <v>151</v>
      </c>
      <c r="H550" s="443"/>
      <c r="I550" s="443" t="s">
        <v>317</v>
      </c>
      <c r="J550" s="443"/>
      <c r="L550" s="443"/>
      <c r="R550" s="443">
        <v>2000</v>
      </c>
      <c r="T550" s="443" t="s">
        <v>4195</v>
      </c>
      <c r="U550" s="443" t="s">
        <v>4195</v>
      </c>
      <c r="V550" s="443" t="s">
        <v>4195</v>
      </c>
      <c r="W550" s="443" t="s">
        <v>4195</v>
      </c>
      <c r="X550" s="443" t="s">
        <v>4729</v>
      </c>
      <c r="Z550" s="443" t="s">
        <v>4731</v>
      </c>
      <c r="AE550" s="443">
        <v>705671</v>
      </c>
    </row>
    <row r="551" spans="1:31" x14ac:dyDescent="0.3">
      <c r="A551" s="443">
        <v>705672</v>
      </c>
      <c r="B551" s="443" t="s">
        <v>1796</v>
      </c>
      <c r="C551" s="443" t="s">
        <v>324</v>
      </c>
      <c r="H551" s="443"/>
      <c r="I551" s="443" t="s">
        <v>317</v>
      </c>
      <c r="J551" s="443"/>
      <c r="L551" s="443"/>
      <c r="R551" s="443">
        <v>2000</v>
      </c>
      <c r="T551" s="443" t="s">
        <v>4195</v>
      </c>
      <c r="U551" s="443" t="s">
        <v>4195</v>
      </c>
      <c r="V551" s="443" t="s">
        <v>4195</v>
      </c>
      <c r="W551" s="443" t="s">
        <v>4195</v>
      </c>
      <c r="X551" s="443" t="s">
        <v>4729</v>
      </c>
      <c r="Z551" s="443" t="s">
        <v>4731</v>
      </c>
      <c r="AE551" s="443">
        <v>705672</v>
      </c>
    </row>
    <row r="552" spans="1:31" x14ac:dyDescent="0.3">
      <c r="A552" s="443">
        <v>705673</v>
      </c>
      <c r="B552" s="443" t="s">
        <v>1797</v>
      </c>
      <c r="C552" s="443" t="s">
        <v>991</v>
      </c>
      <c r="H552" s="443"/>
      <c r="I552" s="443" t="s">
        <v>317</v>
      </c>
      <c r="J552" s="443"/>
      <c r="L552" s="443"/>
      <c r="R552" s="443">
        <v>2000</v>
      </c>
      <c r="T552" s="443" t="s">
        <v>4195</v>
      </c>
      <c r="U552" s="443" t="s">
        <v>4195</v>
      </c>
      <c r="V552" s="443" t="s">
        <v>4195</v>
      </c>
      <c r="W552" s="443" t="s">
        <v>4195</v>
      </c>
      <c r="X552" s="443" t="s">
        <v>4729</v>
      </c>
      <c r="Z552" s="443" t="s">
        <v>4731</v>
      </c>
      <c r="AE552" s="443">
        <v>705673</v>
      </c>
    </row>
    <row r="553" spans="1:31" x14ac:dyDescent="0.3">
      <c r="A553" s="443">
        <v>705674</v>
      </c>
      <c r="B553" s="443" t="s">
        <v>1798</v>
      </c>
      <c r="C553" s="443" t="s">
        <v>541</v>
      </c>
      <c r="H553" s="443"/>
      <c r="I553" s="443" t="s">
        <v>317</v>
      </c>
      <c r="J553" s="443"/>
      <c r="L553" s="443"/>
      <c r="R553" s="443">
        <v>2000</v>
      </c>
      <c r="T553" s="443" t="s">
        <v>4195</v>
      </c>
      <c r="U553" s="443" t="s">
        <v>4195</v>
      </c>
      <c r="V553" s="443" t="s">
        <v>4195</v>
      </c>
      <c r="W553" s="443" t="s">
        <v>4195</v>
      </c>
      <c r="X553" s="443" t="s">
        <v>4729</v>
      </c>
      <c r="Z553" s="443" t="s">
        <v>4731</v>
      </c>
      <c r="AE553" s="443">
        <v>705674</v>
      </c>
    </row>
    <row r="554" spans="1:31" x14ac:dyDescent="0.3">
      <c r="A554" s="443">
        <v>705675</v>
      </c>
      <c r="B554" s="443" t="s">
        <v>1799</v>
      </c>
      <c r="C554" s="443" t="s">
        <v>155</v>
      </c>
      <c r="H554" s="443"/>
      <c r="I554" s="443" t="s">
        <v>317</v>
      </c>
      <c r="J554" s="443"/>
      <c r="L554" s="443"/>
      <c r="R554" s="443">
        <v>2000</v>
      </c>
      <c r="T554" s="443" t="s">
        <v>4195</v>
      </c>
      <c r="U554" s="443" t="s">
        <v>4195</v>
      </c>
      <c r="V554" s="443" t="s">
        <v>4195</v>
      </c>
      <c r="W554" s="443" t="s">
        <v>4195</v>
      </c>
      <c r="X554" s="443" t="s">
        <v>4729</v>
      </c>
      <c r="Z554" s="443" t="s">
        <v>4731</v>
      </c>
      <c r="AE554" s="443">
        <v>705675</v>
      </c>
    </row>
    <row r="555" spans="1:31" x14ac:dyDescent="0.3">
      <c r="A555" s="443">
        <v>705676</v>
      </c>
      <c r="B555" s="443" t="s">
        <v>1800</v>
      </c>
      <c r="C555" s="443" t="s">
        <v>78</v>
      </c>
      <c r="H555" s="443"/>
      <c r="I555" s="443" t="s">
        <v>317</v>
      </c>
      <c r="J555" s="443"/>
      <c r="L555" s="443"/>
      <c r="R555" s="443">
        <v>2000</v>
      </c>
      <c r="T555" s="443" t="s">
        <v>4195</v>
      </c>
      <c r="U555" s="443" t="s">
        <v>4195</v>
      </c>
      <c r="V555" s="443" t="s">
        <v>4195</v>
      </c>
      <c r="W555" s="443" t="s">
        <v>4195</v>
      </c>
      <c r="X555" s="443" t="s">
        <v>4729</v>
      </c>
      <c r="Z555" s="443" t="s">
        <v>4731</v>
      </c>
      <c r="AE555" s="443">
        <v>705676</v>
      </c>
    </row>
    <row r="556" spans="1:31" x14ac:dyDescent="0.3">
      <c r="A556" s="443">
        <v>705678</v>
      </c>
      <c r="B556" s="443" t="s">
        <v>1803</v>
      </c>
      <c r="C556" s="443" t="s">
        <v>1804</v>
      </c>
      <c r="H556" s="443"/>
      <c r="I556" s="443" t="s">
        <v>317</v>
      </c>
      <c r="J556" s="443"/>
      <c r="L556" s="443"/>
      <c r="R556" s="443">
        <v>2000</v>
      </c>
      <c r="T556" s="443" t="s">
        <v>4195</v>
      </c>
      <c r="U556" s="443" t="s">
        <v>4195</v>
      </c>
      <c r="V556" s="443" t="s">
        <v>4195</v>
      </c>
      <c r="W556" s="443" t="s">
        <v>4195</v>
      </c>
      <c r="X556" s="443" t="s">
        <v>4729</v>
      </c>
      <c r="Z556" s="443" t="s">
        <v>4731</v>
      </c>
      <c r="AE556" s="443">
        <v>705678</v>
      </c>
    </row>
    <row r="557" spans="1:31" x14ac:dyDescent="0.3">
      <c r="A557" s="443">
        <v>705680</v>
      </c>
      <c r="B557" s="443" t="s">
        <v>1805</v>
      </c>
      <c r="C557" s="443" t="s">
        <v>66</v>
      </c>
      <c r="H557" s="443"/>
      <c r="I557" s="443" t="s">
        <v>317</v>
      </c>
      <c r="J557" s="443"/>
      <c r="L557" s="443"/>
      <c r="R557" s="443">
        <v>2000</v>
      </c>
      <c r="V557" s="443" t="s">
        <v>4195</v>
      </c>
      <c r="W557" s="443" t="s">
        <v>4195</v>
      </c>
      <c r="X557" s="443" t="s">
        <v>4729</v>
      </c>
      <c r="Z557" s="443" t="s">
        <v>4731</v>
      </c>
      <c r="AE557" s="443">
        <v>705680</v>
      </c>
    </row>
    <row r="558" spans="1:31" x14ac:dyDescent="0.3">
      <c r="A558" s="443">
        <v>705682</v>
      </c>
      <c r="B558" s="443" t="s">
        <v>1808</v>
      </c>
      <c r="C558" s="443" t="s">
        <v>251</v>
      </c>
      <c r="H558" s="443"/>
      <c r="I558" s="443" t="s">
        <v>317</v>
      </c>
      <c r="J558" s="443"/>
      <c r="L558" s="443"/>
      <c r="R558" s="443">
        <v>2000</v>
      </c>
      <c r="T558" s="443" t="s">
        <v>4195</v>
      </c>
      <c r="U558" s="443" t="s">
        <v>4195</v>
      </c>
      <c r="V558" s="443" t="s">
        <v>4195</v>
      </c>
      <c r="W558" s="443" t="s">
        <v>4195</v>
      </c>
      <c r="X558" s="443" t="s">
        <v>4729</v>
      </c>
      <c r="Z558" s="443" t="s">
        <v>4731</v>
      </c>
      <c r="AE558" s="443">
        <v>705682</v>
      </c>
    </row>
    <row r="559" spans="1:31" x14ac:dyDescent="0.3">
      <c r="A559" s="443">
        <v>705683</v>
      </c>
      <c r="B559" s="443" t="s">
        <v>1809</v>
      </c>
      <c r="C559" s="443" t="s">
        <v>240</v>
      </c>
      <c r="H559" s="443"/>
      <c r="I559" s="443" t="s">
        <v>317</v>
      </c>
      <c r="J559" s="443"/>
      <c r="L559" s="443"/>
      <c r="R559" s="443">
        <v>2000</v>
      </c>
      <c r="T559" s="443" t="s">
        <v>4195</v>
      </c>
      <c r="U559" s="443" t="s">
        <v>4195</v>
      </c>
      <c r="V559" s="443" t="s">
        <v>4195</v>
      </c>
      <c r="W559" s="443" t="s">
        <v>4195</v>
      </c>
      <c r="X559" s="443" t="s">
        <v>4729</v>
      </c>
      <c r="Z559" s="443" t="s">
        <v>4731</v>
      </c>
      <c r="AE559" s="443">
        <v>705683</v>
      </c>
    </row>
    <row r="560" spans="1:31" x14ac:dyDescent="0.3">
      <c r="A560" s="443">
        <v>705684</v>
      </c>
      <c r="B560" s="443" t="s">
        <v>1810</v>
      </c>
      <c r="C560" s="443" t="s">
        <v>339</v>
      </c>
      <c r="H560" s="443"/>
      <c r="I560" s="443" t="s">
        <v>317</v>
      </c>
      <c r="J560" s="443"/>
      <c r="L560" s="443"/>
      <c r="R560" s="443">
        <v>2000</v>
      </c>
      <c r="T560" s="443" t="s">
        <v>4195</v>
      </c>
      <c r="U560" s="443" t="s">
        <v>4195</v>
      </c>
      <c r="V560" s="443" t="s">
        <v>4195</v>
      </c>
      <c r="W560" s="443" t="s">
        <v>4195</v>
      </c>
      <c r="X560" s="443" t="s">
        <v>4729</v>
      </c>
      <c r="Z560" s="443" t="s">
        <v>4731</v>
      </c>
      <c r="AE560" s="443">
        <v>705684</v>
      </c>
    </row>
    <row r="561" spans="1:31" x14ac:dyDescent="0.3">
      <c r="A561" s="443">
        <v>705686</v>
      </c>
      <c r="B561" s="443" t="s">
        <v>1811</v>
      </c>
      <c r="C561" s="443" t="s">
        <v>89</v>
      </c>
      <c r="H561" s="443"/>
      <c r="I561" s="443" t="s">
        <v>317</v>
      </c>
      <c r="J561" s="443"/>
      <c r="L561" s="443"/>
      <c r="R561" s="443">
        <v>2000</v>
      </c>
      <c r="T561" s="443" t="s">
        <v>4195</v>
      </c>
      <c r="U561" s="443" t="s">
        <v>4195</v>
      </c>
      <c r="V561" s="443" t="s">
        <v>4195</v>
      </c>
      <c r="W561" s="443" t="s">
        <v>4195</v>
      </c>
      <c r="X561" s="443" t="s">
        <v>4729</v>
      </c>
      <c r="Z561" s="443" t="s">
        <v>4731</v>
      </c>
      <c r="AE561" s="443">
        <v>705686</v>
      </c>
    </row>
    <row r="562" spans="1:31" x14ac:dyDescent="0.3">
      <c r="A562" s="443">
        <v>705687</v>
      </c>
      <c r="B562" s="443" t="s">
        <v>1812</v>
      </c>
      <c r="C562" s="443" t="s">
        <v>91</v>
      </c>
      <c r="H562" s="443"/>
      <c r="I562" s="443" t="s">
        <v>317</v>
      </c>
      <c r="J562" s="443"/>
      <c r="L562" s="443"/>
      <c r="R562" s="443">
        <v>2000</v>
      </c>
      <c r="T562" s="443" t="s">
        <v>4195</v>
      </c>
      <c r="V562" s="443" t="s">
        <v>4195</v>
      </c>
      <c r="W562" s="443" t="s">
        <v>4195</v>
      </c>
      <c r="X562" s="443" t="s">
        <v>4729</v>
      </c>
      <c r="Z562" s="443" t="s">
        <v>4731</v>
      </c>
      <c r="AE562" s="443">
        <v>705687</v>
      </c>
    </row>
    <row r="563" spans="1:31" x14ac:dyDescent="0.3">
      <c r="A563" s="443">
        <v>705688</v>
      </c>
      <c r="B563" s="443" t="s">
        <v>1813</v>
      </c>
      <c r="C563" s="443" t="s">
        <v>244</v>
      </c>
      <c r="H563" s="443"/>
      <c r="I563" s="443" t="s">
        <v>317</v>
      </c>
      <c r="J563" s="443"/>
      <c r="L563" s="443"/>
      <c r="R563" s="443">
        <v>2000</v>
      </c>
      <c r="T563" s="443" t="s">
        <v>4195</v>
      </c>
      <c r="U563" s="443" t="s">
        <v>4195</v>
      </c>
      <c r="V563" s="443" t="s">
        <v>4195</v>
      </c>
      <c r="W563" s="443" t="s">
        <v>4195</v>
      </c>
      <c r="X563" s="443" t="s">
        <v>4729</v>
      </c>
      <c r="Z563" s="443" t="s">
        <v>4731</v>
      </c>
      <c r="AE563" s="443">
        <v>705688</v>
      </c>
    </row>
    <row r="564" spans="1:31" x14ac:dyDescent="0.3">
      <c r="A564" s="443">
        <v>705689</v>
      </c>
      <c r="B564" s="443" t="s">
        <v>1814</v>
      </c>
      <c r="C564" s="443" t="s">
        <v>101</v>
      </c>
      <c r="H564" s="443"/>
      <c r="I564" s="443" t="s">
        <v>317</v>
      </c>
      <c r="J564" s="443"/>
      <c r="L564" s="443"/>
      <c r="R564" s="443">
        <v>2000</v>
      </c>
      <c r="T564" s="443" t="s">
        <v>4195</v>
      </c>
      <c r="U564" s="443" t="s">
        <v>4195</v>
      </c>
      <c r="V564" s="443" t="s">
        <v>4195</v>
      </c>
      <c r="W564" s="443" t="s">
        <v>4195</v>
      </c>
      <c r="X564" s="443" t="s">
        <v>4729</v>
      </c>
      <c r="Z564" s="443" t="s">
        <v>4731</v>
      </c>
      <c r="AE564" s="443">
        <v>705689</v>
      </c>
    </row>
    <row r="565" spans="1:31" x14ac:dyDescent="0.3">
      <c r="A565" s="443">
        <v>705692</v>
      </c>
      <c r="B565" s="443" t="s">
        <v>1815</v>
      </c>
      <c r="C565" s="443" t="s">
        <v>69</v>
      </c>
      <c r="H565" s="443"/>
      <c r="I565" s="443" t="s">
        <v>317</v>
      </c>
      <c r="J565" s="443"/>
      <c r="L565" s="443"/>
      <c r="R565" s="443">
        <v>2000</v>
      </c>
      <c r="T565" s="443" t="s">
        <v>4195</v>
      </c>
      <c r="U565" s="443" t="s">
        <v>4195</v>
      </c>
      <c r="V565" s="443" t="s">
        <v>4195</v>
      </c>
      <c r="W565" s="443" t="s">
        <v>4195</v>
      </c>
      <c r="X565" s="443" t="s">
        <v>4729</v>
      </c>
      <c r="Z565" s="443" t="s">
        <v>4731</v>
      </c>
      <c r="AE565" s="443">
        <v>705692</v>
      </c>
    </row>
    <row r="566" spans="1:31" x14ac:dyDescent="0.3">
      <c r="A566" s="443">
        <v>705694</v>
      </c>
      <c r="B566" s="443" t="s">
        <v>1817</v>
      </c>
      <c r="C566" s="443" t="s">
        <v>96</v>
      </c>
      <c r="H566" s="443"/>
      <c r="I566" s="443" t="s">
        <v>317</v>
      </c>
      <c r="J566" s="443"/>
      <c r="L566" s="443"/>
      <c r="R566" s="443">
        <v>2000</v>
      </c>
      <c r="T566" s="443" t="s">
        <v>4195</v>
      </c>
      <c r="U566" s="443" t="s">
        <v>4195</v>
      </c>
      <c r="V566" s="443" t="s">
        <v>4195</v>
      </c>
      <c r="W566" s="443" t="s">
        <v>4195</v>
      </c>
      <c r="X566" s="443" t="s">
        <v>4729</v>
      </c>
      <c r="Z566" s="443" t="s">
        <v>4731</v>
      </c>
      <c r="AE566" s="443">
        <v>705694</v>
      </c>
    </row>
    <row r="567" spans="1:31" x14ac:dyDescent="0.3">
      <c r="A567" s="443">
        <v>705695</v>
      </c>
      <c r="B567" s="443" t="s">
        <v>1818</v>
      </c>
      <c r="C567" s="443" t="s">
        <v>129</v>
      </c>
      <c r="H567" s="443"/>
      <c r="I567" s="443" t="s">
        <v>317</v>
      </c>
      <c r="J567" s="443"/>
      <c r="L567" s="443"/>
      <c r="R567" s="443">
        <v>2000</v>
      </c>
      <c r="V567" s="443" t="s">
        <v>4195</v>
      </c>
      <c r="W567" s="443" t="s">
        <v>4195</v>
      </c>
      <c r="X567" s="443" t="s">
        <v>4729</v>
      </c>
      <c r="Z567" s="443" t="s">
        <v>4731</v>
      </c>
      <c r="AE567" s="443">
        <v>705695</v>
      </c>
    </row>
    <row r="568" spans="1:31" x14ac:dyDescent="0.3">
      <c r="A568" s="443">
        <v>705696</v>
      </c>
      <c r="B568" s="443" t="s">
        <v>1819</v>
      </c>
      <c r="C568" s="443" t="s">
        <v>90</v>
      </c>
      <c r="H568" s="443"/>
      <c r="I568" s="443" t="s">
        <v>317</v>
      </c>
      <c r="J568" s="443"/>
      <c r="L568" s="443"/>
      <c r="R568" s="443">
        <v>2000</v>
      </c>
      <c r="T568" s="443" t="s">
        <v>4195</v>
      </c>
      <c r="U568" s="443" t="s">
        <v>4195</v>
      </c>
      <c r="V568" s="443" t="s">
        <v>4195</v>
      </c>
      <c r="W568" s="443" t="s">
        <v>4195</v>
      </c>
      <c r="X568" s="443" t="s">
        <v>4729</v>
      </c>
      <c r="Z568" s="443" t="s">
        <v>4731</v>
      </c>
      <c r="AE568" s="443">
        <v>705696</v>
      </c>
    </row>
    <row r="569" spans="1:31" x14ac:dyDescent="0.3">
      <c r="A569" s="443">
        <v>705697</v>
      </c>
      <c r="B569" s="443" t="s">
        <v>1820</v>
      </c>
      <c r="C569" s="443" t="s">
        <v>252</v>
      </c>
      <c r="H569" s="443"/>
      <c r="I569" s="443" t="s">
        <v>317</v>
      </c>
      <c r="J569" s="443"/>
      <c r="L569" s="443"/>
      <c r="R569" s="443">
        <v>2000</v>
      </c>
      <c r="T569" s="443" t="s">
        <v>4195</v>
      </c>
      <c r="U569" s="443" t="s">
        <v>4195</v>
      </c>
      <c r="V569" s="443" t="s">
        <v>4195</v>
      </c>
      <c r="W569" s="443" t="s">
        <v>4195</v>
      </c>
      <c r="X569" s="443" t="s">
        <v>4729</v>
      </c>
      <c r="Z569" s="443" t="s">
        <v>4731</v>
      </c>
      <c r="AE569" s="443">
        <v>705697</v>
      </c>
    </row>
    <row r="570" spans="1:31" x14ac:dyDescent="0.3">
      <c r="A570" s="443">
        <v>705699</v>
      </c>
      <c r="B570" s="443" t="s">
        <v>1821</v>
      </c>
      <c r="C570" s="443" t="s">
        <v>69</v>
      </c>
      <c r="H570" s="443"/>
      <c r="I570" s="443" t="s">
        <v>317</v>
      </c>
      <c r="J570" s="443"/>
      <c r="L570" s="443"/>
      <c r="R570" s="443">
        <v>2000</v>
      </c>
      <c r="T570" s="443" t="s">
        <v>4195</v>
      </c>
      <c r="U570" s="443" t="s">
        <v>4195</v>
      </c>
      <c r="V570" s="443" t="s">
        <v>4195</v>
      </c>
      <c r="W570" s="443" t="s">
        <v>4195</v>
      </c>
      <c r="X570" s="443" t="s">
        <v>4729</v>
      </c>
      <c r="Z570" s="443" t="s">
        <v>4731</v>
      </c>
      <c r="AE570" s="443">
        <v>705699</v>
      </c>
    </row>
    <row r="571" spans="1:31" x14ac:dyDescent="0.3">
      <c r="A571" s="443">
        <v>705700</v>
      </c>
      <c r="B571" s="443" t="s">
        <v>1822</v>
      </c>
      <c r="C571" s="443" t="s">
        <v>248</v>
      </c>
      <c r="H571" s="443"/>
      <c r="I571" s="443" t="s">
        <v>317</v>
      </c>
      <c r="J571" s="443"/>
      <c r="L571" s="443"/>
      <c r="R571" s="443">
        <v>2000</v>
      </c>
      <c r="T571" s="443" t="s">
        <v>4195</v>
      </c>
      <c r="V571" s="443" t="s">
        <v>4195</v>
      </c>
      <c r="W571" s="443" t="s">
        <v>4195</v>
      </c>
      <c r="X571" s="443" t="s">
        <v>4729</v>
      </c>
      <c r="Z571" s="443" t="s">
        <v>4731</v>
      </c>
      <c r="AE571" s="443">
        <v>705700</v>
      </c>
    </row>
    <row r="572" spans="1:31" x14ac:dyDescent="0.3">
      <c r="A572" s="443">
        <v>705701</v>
      </c>
      <c r="B572" s="443" t="s">
        <v>1823</v>
      </c>
      <c r="C572" s="443" t="s">
        <v>69</v>
      </c>
      <c r="H572" s="443"/>
      <c r="I572" s="443" t="s">
        <v>317</v>
      </c>
      <c r="J572" s="443"/>
      <c r="L572" s="443"/>
      <c r="R572" s="443">
        <v>2000</v>
      </c>
      <c r="T572" s="443" t="s">
        <v>4195</v>
      </c>
      <c r="U572" s="443" t="s">
        <v>4195</v>
      </c>
      <c r="V572" s="443" t="s">
        <v>4195</v>
      </c>
      <c r="W572" s="443" t="s">
        <v>4195</v>
      </c>
      <c r="X572" s="443" t="s">
        <v>4729</v>
      </c>
      <c r="Z572" s="443" t="s">
        <v>4731</v>
      </c>
      <c r="AE572" s="443">
        <v>705701</v>
      </c>
    </row>
    <row r="573" spans="1:31" x14ac:dyDescent="0.3">
      <c r="A573" s="443">
        <v>705702</v>
      </c>
      <c r="B573" s="443" t="s">
        <v>1824</v>
      </c>
      <c r="C573" s="443" t="s">
        <v>82</v>
      </c>
      <c r="H573" s="443"/>
      <c r="I573" s="443" t="s">
        <v>317</v>
      </c>
      <c r="J573" s="443"/>
      <c r="L573" s="443"/>
      <c r="R573" s="443">
        <v>2000</v>
      </c>
      <c r="T573" s="443" t="s">
        <v>4195</v>
      </c>
      <c r="U573" s="443" t="s">
        <v>4195</v>
      </c>
      <c r="V573" s="443" t="s">
        <v>4195</v>
      </c>
      <c r="W573" s="443" t="s">
        <v>4195</v>
      </c>
      <c r="X573" s="443" t="s">
        <v>4729</v>
      </c>
      <c r="Z573" s="443" t="s">
        <v>4731</v>
      </c>
      <c r="AE573" s="443">
        <v>705702</v>
      </c>
    </row>
    <row r="574" spans="1:31" x14ac:dyDescent="0.3">
      <c r="A574" s="443">
        <v>705705</v>
      </c>
      <c r="B574" s="443" t="s">
        <v>1825</v>
      </c>
      <c r="C574" s="443" t="s">
        <v>102</v>
      </c>
      <c r="H574" s="443"/>
      <c r="I574" s="443" t="s">
        <v>317</v>
      </c>
      <c r="J574" s="443"/>
      <c r="L574" s="443"/>
      <c r="R574" s="443">
        <v>2000</v>
      </c>
      <c r="T574" s="443" t="s">
        <v>4195</v>
      </c>
      <c r="U574" s="443" t="s">
        <v>4195</v>
      </c>
      <c r="V574" s="443" t="s">
        <v>4195</v>
      </c>
      <c r="W574" s="443" t="s">
        <v>4195</v>
      </c>
      <c r="X574" s="443" t="s">
        <v>4729</v>
      </c>
      <c r="Z574" s="443" t="s">
        <v>4731</v>
      </c>
      <c r="AE574" s="443">
        <v>705705</v>
      </c>
    </row>
    <row r="575" spans="1:31" x14ac:dyDescent="0.3">
      <c r="A575" s="443">
        <v>705708</v>
      </c>
      <c r="B575" s="443" t="s">
        <v>1828</v>
      </c>
      <c r="C575" s="443" t="s">
        <v>424</v>
      </c>
      <c r="H575" s="443"/>
      <c r="I575" s="443" t="s">
        <v>317</v>
      </c>
      <c r="J575" s="443"/>
      <c r="L575" s="443"/>
      <c r="R575" s="443">
        <v>2000</v>
      </c>
      <c r="U575" s="443" t="s">
        <v>4195</v>
      </c>
      <c r="V575" s="443" t="s">
        <v>4195</v>
      </c>
      <c r="W575" s="443" t="s">
        <v>4195</v>
      </c>
      <c r="X575" s="443" t="s">
        <v>4729</v>
      </c>
      <c r="Z575" s="443" t="s">
        <v>4731</v>
      </c>
      <c r="AE575" s="443">
        <v>705708</v>
      </c>
    </row>
    <row r="576" spans="1:31" x14ac:dyDescent="0.3">
      <c r="A576" s="443">
        <v>705709</v>
      </c>
      <c r="B576" s="443" t="s">
        <v>1829</v>
      </c>
      <c r="C576" s="443" t="s">
        <v>249</v>
      </c>
      <c r="H576" s="443"/>
      <c r="I576" s="443" t="s">
        <v>317</v>
      </c>
      <c r="J576" s="443"/>
      <c r="L576" s="443"/>
      <c r="R576" s="443">
        <v>2000</v>
      </c>
      <c r="T576" s="443" t="s">
        <v>4195</v>
      </c>
      <c r="U576" s="443" t="s">
        <v>4195</v>
      </c>
      <c r="V576" s="443" t="s">
        <v>4195</v>
      </c>
      <c r="W576" s="443" t="s">
        <v>4195</v>
      </c>
      <c r="X576" s="443" t="s">
        <v>4729</v>
      </c>
      <c r="Z576" s="443" t="s">
        <v>4731</v>
      </c>
      <c r="AE576" s="443">
        <v>705709</v>
      </c>
    </row>
    <row r="577" spans="1:31" x14ac:dyDescent="0.3">
      <c r="A577" s="443">
        <v>705710</v>
      </c>
      <c r="B577" s="443" t="s">
        <v>1830</v>
      </c>
      <c r="C577" s="443" t="s">
        <v>64</v>
      </c>
      <c r="H577" s="443"/>
      <c r="I577" s="443" t="s">
        <v>317</v>
      </c>
      <c r="J577" s="443"/>
      <c r="L577" s="443"/>
      <c r="R577" s="443">
        <v>2000</v>
      </c>
      <c r="T577" s="443" t="s">
        <v>4195</v>
      </c>
      <c r="U577" s="443" t="s">
        <v>4195</v>
      </c>
      <c r="V577" s="443" t="s">
        <v>4195</v>
      </c>
      <c r="W577" s="443" t="s">
        <v>4195</v>
      </c>
      <c r="X577" s="443" t="s">
        <v>4729</v>
      </c>
      <c r="Z577" s="443" t="s">
        <v>4731</v>
      </c>
      <c r="AE577" s="443">
        <v>705710</v>
      </c>
    </row>
    <row r="578" spans="1:31" x14ac:dyDescent="0.3">
      <c r="A578" s="443">
        <v>705712</v>
      </c>
      <c r="B578" s="443" t="s">
        <v>1831</v>
      </c>
      <c r="C578" s="443" t="s">
        <v>66</v>
      </c>
      <c r="H578" s="443"/>
      <c r="I578" s="443" t="s">
        <v>317</v>
      </c>
      <c r="J578" s="443"/>
      <c r="L578" s="443"/>
      <c r="R578" s="443">
        <v>2000</v>
      </c>
      <c r="U578" s="443" t="s">
        <v>4195</v>
      </c>
      <c r="V578" s="443" t="s">
        <v>4195</v>
      </c>
      <c r="W578" s="443" t="s">
        <v>4195</v>
      </c>
      <c r="X578" s="443" t="s">
        <v>4729</v>
      </c>
      <c r="Z578" s="443" t="s">
        <v>4731</v>
      </c>
      <c r="AE578" s="443">
        <v>705712</v>
      </c>
    </row>
    <row r="579" spans="1:31" x14ac:dyDescent="0.3">
      <c r="A579" s="443">
        <v>705713</v>
      </c>
      <c r="B579" s="443" t="s">
        <v>1832</v>
      </c>
      <c r="C579" s="443" t="s">
        <v>576</v>
      </c>
      <c r="H579" s="443"/>
      <c r="I579" s="443" t="s">
        <v>317</v>
      </c>
      <c r="J579" s="443"/>
      <c r="L579" s="443"/>
      <c r="R579" s="443">
        <v>2000</v>
      </c>
      <c r="T579" s="443" t="s">
        <v>4195</v>
      </c>
      <c r="U579" s="443" t="s">
        <v>4195</v>
      </c>
      <c r="V579" s="443" t="s">
        <v>4195</v>
      </c>
      <c r="W579" s="443" t="s">
        <v>4195</v>
      </c>
      <c r="X579" s="443" t="s">
        <v>4729</v>
      </c>
      <c r="Z579" s="443" t="s">
        <v>4731</v>
      </c>
      <c r="AE579" s="443">
        <v>705713</v>
      </c>
    </row>
    <row r="580" spans="1:31" x14ac:dyDescent="0.3">
      <c r="A580" s="443">
        <v>705714</v>
      </c>
      <c r="B580" s="443" t="s">
        <v>1833</v>
      </c>
      <c r="C580" s="443" t="s">
        <v>1834</v>
      </c>
      <c r="H580" s="443"/>
      <c r="I580" s="443" t="s">
        <v>317</v>
      </c>
      <c r="J580" s="443"/>
      <c r="L580" s="443"/>
      <c r="R580" s="443">
        <v>2000</v>
      </c>
      <c r="T580" s="443" t="s">
        <v>4195</v>
      </c>
      <c r="U580" s="443" t="s">
        <v>4195</v>
      </c>
      <c r="V580" s="443" t="s">
        <v>4195</v>
      </c>
      <c r="W580" s="443" t="s">
        <v>4195</v>
      </c>
      <c r="X580" s="443" t="s">
        <v>4729</v>
      </c>
      <c r="Z580" s="443" t="s">
        <v>4731</v>
      </c>
      <c r="AE580" s="443">
        <v>705714</v>
      </c>
    </row>
    <row r="581" spans="1:31" x14ac:dyDescent="0.3">
      <c r="A581" s="443">
        <v>705716</v>
      </c>
      <c r="B581" s="443" t="s">
        <v>1836</v>
      </c>
      <c r="C581" s="443" t="s">
        <v>115</v>
      </c>
      <c r="H581" s="443"/>
      <c r="I581" s="443" t="s">
        <v>317</v>
      </c>
      <c r="J581" s="443"/>
      <c r="L581" s="443"/>
      <c r="R581" s="443">
        <v>2000</v>
      </c>
      <c r="T581" s="443" t="s">
        <v>4195</v>
      </c>
      <c r="U581" s="443" t="s">
        <v>4195</v>
      </c>
      <c r="V581" s="443" t="s">
        <v>4195</v>
      </c>
      <c r="W581" s="443" t="s">
        <v>4195</v>
      </c>
      <c r="X581" s="443" t="s">
        <v>4729</v>
      </c>
      <c r="Z581" s="443" t="s">
        <v>4731</v>
      </c>
      <c r="AE581" s="443">
        <v>705716</v>
      </c>
    </row>
    <row r="582" spans="1:31" x14ac:dyDescent="0.3">
      <c r="A582" s="443">
        <v>705719</v>
      </c>
      <c r="B582" s="443" t="s">
        <v>1837</v>
      </c>
      <c r="C582" s="443" t="s">
        <v>331</v>
      </c>
      <c r="H582" s="443"/>
      <c r="I582" s="443" t="s">
        <v>317</v>
      </c>
      <c r="J582" s="443"/>
      <c r="L582" s="443"/>
      <c r="R582" s="443">
        <v>2000</v>
      </c>
      <c r="T582" s="443" t="s">
        <v>4195</v>
      </c>
      <c r="U582" s="443" t="s">
        <v>4195</v>
      </c>
      <c r="V582" s="443" t="s">
        <v>4195</v>
      </c>
      <c r="W582" s="443" t="s">
        <v>4195</v>
      </c>
      <c r="X582" s="443" t="s">
        <v>4729</v>
      </c>
      <c r="Z582" s="443" t="s">
        <v>4731</v>
      </c>
      <c r="AE582" s="443">
        <v>705719</v>
      </c>
    </row>
    <row r="583" spans="1:31" x14ac:dyDescent="0.3">
      <c r="A583" s="443">
        <v>705720</v>
      </c>
      <c r="B583" s="443" t="s">
        <v>1838</v>
      </c>
      <c r="C583" s="443" t="s">
        <v>155</v>
      </c>
      <c r="H583" s="443"/>
      <c r="I583" s="443" t="s">
        <v>317</v>
      </c>
      <c r="J583" s="443"/>
      <c r="L583" s="443"/>
      <c r="R583" s="443">
        <v>2000</v>
      </c>
      <c r="T583" s="443" t="s">
        <v>4195</v>
      </c>
      <c r="U583" s="443" t="s">
        <v>4195</v>
      </c>
      <c r="V583" s="443" t="s">
        <v>4195</v>
      </c>
      <c r="W583" s="443" t="s">
        <v>4195</v>
      </c>
      <c r="X583" s="443" t="s">
        <v>4729</v>
      </c>
      <c r="Z583" s="443" t="s">
        <v>4731</v>
      </c>
      <c r="AE583" s="443">
        <v>705720</v>
      </c>
    </row>
    <row r="584" spans="1:31" x14ac:dyDescent="0.3">
      <c r="A584" s="443">
        <v>705722</v>
      </c>
      <c r="B584" s="443" t="s">
        <v>1839</v>
      </c>
      <c r="C584" s="443" t="s">
        <v>1840</v>
      </c>
      <c r="H584" s="443"/>
      <c r="I584" s="443" t="s">
        <v>317</v>
      </c>
      <c r="J584" s="443"/>
      <c r="L584" s="443"/>
      <c r="R584" s="443">
        <v>2000</v>
      </c>
      <c r="V584" s="443" t="s">
        <v>4195</v>
      </c>
      <c r="W584" s="443" t="s">
        <v>4195</v>
      </c>
      <c r="X584" s="443" t="s">
        <v>4729</v>
      </c>
      <c r="Z584" s="443" t="s">
        <v>4731</v>
      </c>
      <c r="AE584" s="443">
        <v>705722</v>
      </c>
    </row>
    <row r="585" spans="1:31" x14ac:dyDescent="0.3">
      <c r="A585" s="443">
        <v>705725</v>
      </c>
      <c r="B585" s="443" t="s">
        <v>1841</v>
      </c>
      <c r="C585" s="443" t="s">
        <v>210</v>
      </c>
      <c r="H585" s="443"/>
      <c r="I585" s="443" t="s">
        <v>317</v>
      </c>
      <c r="J585" s="443"/>
      <c r="L585" s="443"/>
      <c r="R585" s="443">
        <v>2000</v>
      </c>
      <c r="U585" s="443" t="s">
        <v>4195</v>
      </c>
      <c r="V585" s="443" t="s">
        <v>4195</v>
      </c>
      <c r="W585" s="443" t="s">
        <v>4195</v>
      </c>
      <c r="X585" s="443" t="s">
        <v>4729</v>
      </c>
      <c r="Z585" s="443" t="s">
        <v>4731</v>
      </c>
      <c r="AE585" s="443">
        <v>705725</v>
      </c>
    </row>
    <row r="586" spans="1:31" x14ac:dyDescent="0.3">
      <c r="A586" s="443">
        <v>705726</v>
      </c>
      <c r="B586" s="443" t="s">
        <v>1842</v>
      </c>
      <c r="C586" s="443" t="s">
        <v>1166</v>
      </c>
      <c r="H586" s="443"/>
      <c r="I586" s="443" t="s">
        <v>317</v>
      </c>
      <c r="J586" s="443"/>
      <c r="L586" s="443"/>
      <c r="R586" s="443">
        <v>2000</v>
      </c>
      <c r="T586" s="443" t="s">
        <v>4195</v>
      </c>
      <c r="U586" s="443" t="s">
        <v>4195</v>
      </c>
      <c r="V586" s="443" t="s">
        <v>4195</v>
      </c>
      <c r="W586" s="443" t="s">
        <v>4195</v>
      </c>
      <c r="X586" s="443" t="s">
        <v>4729</v>
      </c>
      <c r="Z586" s="443" t="s">
        <v>4731</v>
      </c>
      <c r="AE586" s="443">
        <v>705726</v>
      </c>
    </row>
    <row r="587" spans="1:31" x14ac:dyDescent="0.3">
      <c r="A587" s="443">
        <v>705727</v>
      </c>
      <c r="B587" s="443" t="s">
        <v>1843</v>
      </c>
      <c r="C587" s="443" t="s">
        <v>388</v>
      </c>
      <c r="H587" s="443"/>
      <c r="I587" s="443" t="s">
        <v>317</v>
      </c>
      <c r="J587" s="443"/>
      <c r="L587" s="443"/>
      <c r="R587" s="443">
        <v>2000</v>
      </c>
      <c r="T587" s="443" t="s">
        <v>4195</v>
      </c>
      <c r="U587" s="443" t="s">
        <v>4195</v>
      </c>
      <c r="V587" s="443" t="s">
        <v>4195</v>
      </c>
      <c r="W587" s="443" t="s">
        <v>4195</v>
      </c>
      <c r="X587" s="443" t="s">
        <v>4729</v>
      </c>
      <c r="Z587" s="443" t="s">
        <v>4731</v>
      </c>
      <c r="AE587" s="443">
        <v>705727</v>
      </c>
    </row>
    <row r="588" spans="1:31" x14ac:dyDescent="0.3">
      <c r="A588" s="443">
        <v>705728</v>
      </c>
      <c r="B588" s="443" t="s">
        <v>1844</v>
      </c>
      <c r="C588" s="443" t="s">
        <v>557</v>
      </c>
      <c r="H588" s="443"/>
      <c r="I588" s="443" t="s">
        <v>317</v>
      </c>
      <c r="J588" s="443"/>
      <c r="L588" s="443"/>
      <c r="R588" s="443">
        <v>2000</v>
      </c>
      <c r="T588" s="443" t="s">
        <v>4195</v>
      </c>
      <c r="U588" s="443" t="s">
        <v>4195</v>
      </c>
      <c r="V588" s="443" t="s">
        <v>4195</v>
      </c>
      <c r="W588" s="443" t="s">
        <v>4195</v>
      </c>
      <c r="X588" s="443" t="s">
        <v>4729</v>
      </c>
      <c r="Z588" s="443" t="s">
        <v>4731</v>
      </c>
      <c r="AE588" s="443">
        <v>705728</v>
      </c>
    </row>
    <row r="589" spans="1:31" x14ac:dyDescent="0.3">
      <c r="A589" s="443">
        <v>705729</v>
      </c>
      <c r="B589" s="443" t="s">
        <v>1845</v>
      </c>
      <c r="C589" s="443" t="s">
        <v>155</v>
      </c>
      <c r="H589" s="443"/>
      <c r="I589" s="443" t="s">
        <v>317</v>
      </c>
      <c r="J589" s="443"/>
      <c r="L589" s="443"/>
      <c r="R589" s="443">
        <v>2000</v>
      </c>
      <c r="T589" s="443" t="s">
        <v>4195</v>
      </c>
      <c r="U589" s="443" t="s">
        <v>4195</v>
      </c>
      <c r="V589" s="443" t="s">
        <v>4195</v>
      </c>
      <c r="W589" s="443" t="s">
        <v>4195</v>
      </c>
      <c r="X589" s="443" t="s">
        <v>4729</v>
      </c>
      <c r="Z589" s="443" t="s">
        <v>4731</v>
      </c>
      <c r="AE589" s="443">
        <v>705729</v>
      </c>
    </row>
    <row r="590" spans="1:31" x14ac:dyDescent="0.3">
      <c r="A590" s="443">
        <v>705731</v>
      </c>
      <c r="B590" s="443" t="s">
        <v>1846</v>
      </c>
      <c r="C590" s="443" t="s">
        <v>639</v>
      </c>
      <c r="H590" s="443"/>
      <c r="I590" s="443" t="s">
        <v>317</v>
      </c>
      <c r="J590" s="443"/>
      <c r="L590" s="443"/>
      <c r="R590" s="443">
        <v>2000</v>
      </c>
      <c r="T590" s="443" t="s">
        <v>4195</v>
      </c>
      <c r="V590" s="443" t="s">
        <v>4195</v>
      </c>
      <c r="W590" s="443" t="s">
        <v>4195</v>
      </c>
      <c r="X590" s="443" t="s">
        <v>4729</v>
      </c>
      <c r="Z590" s="443" t="s">
        <v>4731</v>
      </c>
      <c r="AE590" s="443">
        <v>705731</v>
      </c>
    </row>
    <row r="591" spans="1:31" x14ac:dyDescent="0.3">
      <c r="A591" s="443">
        <v>705734</v>
      </c>
      <c r="B591" s="443" t="s">
        <v>1848</v>
      </c>
      <c r="C591" s="443" t="s">
        <v>155</v>
      </c>
      <c r="H591" s="443"/>
      <c r="I591" s="443" t="s">
        <v>317</v>
      </c>
      <c r="J591" s="443"/>
      <c r="L591" s="443"/>
      <c r="R591" s="443">
        <v>2000</v>
      </c>
      <c r="T591" s="443" t="s">
        <v>4195</v>
      </c>
      <c r="U591" s="443" t="s">
        <v>4195</v>
      </c>
      <c r="V591" s="443" t="s">
        <v>4195</v>
      </c>
      <c r="W591" s="443" t="s">
        <v>4195</v>
      </c>
      <c r="X591" s="443" t="s">
        <v>4729</v>
      </c>
      <c r="Z591" s="443" t="s">
        <v>4731</v>
      </c>
      <c r="AE591" s="443">
        <v>705734</v>
      </c>
    </row>
    <row r="592" spans="1:31" x14ac:dyDescent="0.3">
      <c r="A592" s="443">
        <v>705736</v>
      </c>
      <c r="B592" s="443" t="s">
        <v>1849</v>
      </c>
      <c r="C592" s="443" t="s">
        <v>515</v>
      </c>
      <c r="H592" s="443"/>
      <c r="I592" s="443" t="s">
        <v>317</v>
      </c>
      <c r="J592" s="443"/>
      <c r="L592" s="443"/>
      <c r="R592" s="443">
        <v>2000</v>
      </c>
      <c r="V592" s="443" t="s">
        <v>4195</v>
      </c>
      <c r="W592" s="443" t="s">
        <v>4195</v>
      </c>
      <c r="X592" s="443" t="s">
        <v>4729</v>
      </c>
      <c r="Z592" s="443" t="s">
        <v>4731</v>
      </c>
      <c r="AE592" s="443">
        <v>705736</v>
      </c>
    </row>
    <row r="593" spans="1:31" x14ac:dyDescent="0.3">
      <c r="A593" s="443">
        <v>705737</v>
      </c>
      <c r="B593" s="443" t="s">
        <v>1850</v>
      </c>
      <c r="C593" s="443" t="s">
        <v>82</v>
      </c>
      <c r="H593" s="443"/>
      <c r="I593" s="443" t="s">
        <v>317</v>
      </c>
      <c r="J593" s="443"/>
      <c r="L593" s="443"/>
      <c r="R593" s="443">
        <v>2000</v>
      </c>
      <c r="T593" s="443" t="s">
        <v>4195</v>
      </c>
      <c r="V593" s="443" t="s">
        <v>4195</v>
      </c>
      <c r="W593" s="443" t="s">
        <v>4195</v>
      </c>
      <c r="X593" s="443" t="s">
        <v>4729</v>
      </c>
      <c r="Z593" s="443" t="s">
        <v>4731</v>
      </c>
      <c r="AE593" s="443">
        <v>705737</v>
      </c>
    </row>
    <row r="594" spans="1:31" x14ac:dyDescent="0.3">
      <c r="A594" s="443">
        <v>705738</v>
      </c>
      <c r="B594" s="443" t="s">
        <v>1851</v>
      </c>
      <c r="C594" s="443" t="s">
        <v>1778</v>
      </c>
      <c r="H594" s="443"/>
      <c r="I594" s="443" t="s">
        <v>317</v>
      </c>
      <c r="J594" s="443"/>
      <c r="L594" s="443"/>
      <c r="R594" s="443">
        <v>2000</v>
      </c>
      <c r="T594" s="443" t="s">
        <v>4195</v>
      </c>
      <c r="U594" s="443" t="s">
        <v>4195</v>
      </c>
      <c r="V594" s="443" t="s">
        <v>4195</v>
      </c>
      <c r="W594" s="443" t="s">
        <v>4195</v>
      </c>
      <c r="X594" s="443" t="s">
        <v>4729</v>
      </c>
      <c r="Z594" s="443" t="s">
        <v>4731</v>
      </c>
      <c r="AE594" s="443">
        <v>705738</v>
      </c>
    </row>
    <row r="595" spans="1:31" x14ac:dyDescent="0.3">
      <c r="A595" s="443">
        <v>705739</v>
      </c>
      <c r="B595" s="443" t="s">
        <v>1852</v>
      </c>
      <c r="C595" s="443" t="s">
        <v>467</v>
      </c>
      <c r="H595" s="443"/>
      <c r="I595" s="443" t="s">
        <v>317</v>
      </c>
      <c r="J595" s="443"/>
      <c r="L595" s="443"/>
      <c r="R595" s="443">
        <v>2000</v>
      </c>
      <c r="T595" s="443" t="s">
        <v>4195</v>
      </c>
      <c r="U595" s="443" t="s">
        <v>4195</v>
      </c>
      <c r="V595" s="443" t="s">
        <v>4195</v>
      </c>
      <c r="W595" s="443" t="s">
        <v>4195</v>
      </c>
      <c r="X595" s="443" t="s">
        <v>4729</v>
      </c>
      <c r="Z595" s="443" t="s">
        <v>4731</v>
      </c>
      <c r="AE595" s="443">
        <v>705739</v>
      </c>
    </row>
    <row r="596" spans="1:31" x14ac:dyDescent="0.3">
      <c r="A596" s="443">
        <v>705740</v>
      </c>
      <c r="B596" s="443" t="s">
        <v>1853</v>
      </c>
      <c r="C596" s="443" t="s">
        <v>1854</v>
      </c>
      <c r="H596" s="443"/>
      <c r="I596" s="443" t="s">
        <v>317</v>
      </c>
      <c r="J596" s="443"/>
      <c r="L596" s="443"/>
      <c r="R596" s="443">
        <v>2000</v>
      </c>
      <c r="T596" s="443" t="s">
        <v>4195</v>
      </c>
      <c r="U596" s="443" t="s">
        <v>4195</v>
      </c>
      <c r="V596" s="443" t="s">
        <v>4195</v>
      </c>
      <c r="W596" s="443" t="s">
        <v>4195</v>
      </c>
      <c r="X596" s="443" t="s">
        <v>4729</v>
      </c>
      <c r="Z596" s="443" t="s">
        <v>4731</v>
      </c>
      <c r="AE596" s="443">
        <v>705740</v>
      </c>
    </row>
    <row r="597" spans="1:31" x14ac:dyDescent="0.3">
      <c r="A597" s="443">
        <v>705741</v>
      </c>
      <c r="B597" s="443" t="s">
        <v>1855</v>
      </c>
      <c r="C597" s="443" t="s">
        <v>97</v>
      </c>
      <c r="H597" s="443"/>
      <c r="I597" s="443" t="s">
        <v>317</v>
      </c>
      <c r="J597" s="443"/>
      <c r="L597" s="443"/>
      <c r="R597" s="443">
        <v>2000</v>
      </c>
      <c r="T597" s="443" t="s">
        <v>4195</v>
      </c>
      <c r="U597" s="443" t="s">
        <v>4195</v>
      </c>
      <c r="V597" s="443" t="s">
        <v>4195</v>
      </c>
      <c r="W597" s="443" t="s">
        <v>4195</v>
      </c>
      <c r="X597" s="443" t="s">
        <v>4729</v>
      </c>
      <c r="Z597" s="443" t="s">
        <v>4731</v>
      </c>
      <c r="AE597" s="443">
        <v>705741</v>
      </c>
    </row>
    <row r="598" spans="1:31" x14ac:dyDescent="0.3">
      <c r="A598" s="443">
        <v>705742</v>
      </c>
      <c r="B598" s="443" t="s">
        <v>1856</v>
      </c>
      <c r="C598" s="443" t="s">
        <v>1857</v>
      </c>
      <c r="H598" s="443"/>
      <c r="I598" s="443" t="s">
        <v>317</v>
      </c>
      <c r="J598" s="443"/>
      <c r="L598" s="443"/>
      <c r="R598" s="443">
        <v>2000</v>
      </c>
      <c r="U598" s="443" t="s">
        <v>4195</v>
      </c>
      <c r="V598" s="443" t="s">
        <v>4195</v>
      </c>
      <c r="W598" s="443" t="s">
        <v>4195</v>
      </c>
      <c r="X598" s="443" t="s">
        <v>4729</v>
      </c>
      <c r="Z598" s="443" t="s">
        <v>4731</v>
      </c>
      <c r="AE598" s="443">
        <v>705742</v>
      </c>
    </row>
    <row r="599" spans="1:31" x14ac:dyDescent="0.3">
      <c r="A599" s="443">
        <v>705743</v>
      </c>
      <c r="B599" s="443" t="s">
        <v>1858</v>
      </c>
      <c r="C599" s="443" t="s">
        <v>503</v>
      </c>
      <c r="H599" s="443"/>
      <c r="I599" s="443" t="s">
        <v>317</v>
      </c>
      <c r="J599" s="443"/>
      <c r="L599" s="443"/>
      <c r="R599" s="443">
        <v>2000</v>
      </c>
      <c r="T599" s="443" t="s">
        <v>4195</v>
      </c>
      <c r="U599" s="443" t="s">
        <v>4195</v>
      </c>
      <c r="V599" s="443" t="s">
        <v>4195</v>
      </c>
      <c r="W599" s="443" t="s">
        <v>4195</v>
      </c>
      <c r="X599" s="443" t="s">
        <v>4729</v>
      </c>
      <c r="Z599" s="443" t="s">
        <v>4731</v>
      </c>
      <c r="AE599" s="443">
        <v>705743</v>
      </c>
    </row>
    <row r="600" spans="1:31" x14ac:dyDescent="0.3">
      <c r="A600" s="443">
        <v>705744</v>
      </c>
      <c r="B600" s="443" t="s">
        <v>1859</v>
      </c>
      <c r="C600" s="443" t="s">
        <v>70</v>
      </c>
      <c r="H600" s="443"/>
      <c r="I600" s="443" t="s">
        <v>317</v>
      </c>
      <c r="J600" s="443"/>
      <c r="L600" s="443"/>
      <c r="R600" s="443">
        <v>2000</v>
      </c>
      <c r="T600" s="443" t="s">
        <v>4195</v>
      </c>
      <c r="U600" s="443" t="s">
        <v>4195</v>
      </c>
      <c r="V600" s="443" t="s">
        <v>4195</v>
      </c>
      <c r="W600" s="443" t="s">
        <v>4195</v>
      </c>
      <c r="X600" s="443" t="s">
        <v>4729</v>
      </c>
      <c r="Z600" s="443" t="s">
        <v>4731</v>
      </c>
      <c r="AE600" s="443">
        <v>705744</v>
      </c>
    </row>
    <row r="601" spans="1:31" x14ac:dyDescent="0.3">
      <c r="A601" s="443">
        <v>705745</v>
      </c>
      <c r="B601" s="443" t="s">
        <v>1860</v>
      </c>
      <c r="C601" s="443" t="s">
        <v>155</v>
      </c>
      <c r="H601" s="443"/>
      <c r="I601" s="443" t="s">
        <v>317</v>
      </c>
      <c r="J601" s="443"/>
      <c r="L601" s="443"/>
      <c r="R601" s="443">
        <v>2000</v>
      </c>
      <c r="T601" s="443" t="s">
        <v>4195</v>
      </c>
      <c r="U601" s="443" t="s">
        <v>4195</v>
      </c>
      <c r="V601" s="443" t="s">
        <v>4195</v>
      </c>
      <c r="W601" s="443" t="s">
        <v>4195</v>
      </c>
      <c r="X601" s="443" t="s">
        <v>4729</v>
      </c>
      <c r="Z601" s="443" t="s">
        <v>4731</v>
      </c>
      <c r="AE601" s="443">
        <v>705745</v>
      </c>
    </row>
    <row r="602" spans="1:31" x14ac:dyDescent="0.3">
      <c r="A602" s="443">
        <v>705746</v>
      </c>
      <c r="B602" s="443" t="s">
        <v>1861</v>
      </c>
      <c r="C602" s="443" t="s">
        <v>66</v>
      </c>
      <c r="H602" s="443"/>
      <c r="I602" s="443" t="s">
        <v>317</v>
      </c>
      <c r="J602" s="443"/>
      <c r="L602" s="443"/>
      <c r="R602" s="443">
        <v>2000</v>
      </c>
      <c r="T602" s="443" t="s">
        <v>4195</v>
      </c>
      <c r="V602" s="443" t="s">
        <v>4195</v>
      </c>
      <c r="W602" s="443" t="s">
        <v>4195</v>
      </c>
      <c r="X602" s="443" t="s">
        <v>4729</v>
      </c>
      <c r="Z602" s="443" t="s">
        <v>4731</v>
      </c>
      <c r="AE602" s="443">
        <v>705746</v>
      </c>
    </row>
    <row r="603" spans="1:31" x14ac:dyDescent="0.3">
      <c r="A603" s="443">
        <v>705747</v>
      </c>
      <c r="B603" s="443" t="s">
        <v>1862</v>
      </c>
      <c r="C603" s="443" t="s">
        <v>66</v>
      </c>
      <c r="H603" s="443"/>
      <c r="I603" s="443" t="s">
        <v>317</v>
      </c>
      <c r="J603" s="443"/>
      <c r="L603" s="443"/>
      <c r="R603" s="443">
        <v>2000</v>
      </c>
      <c r="T603" s="443" t="s">
        <v>4195</v>
      </c>
      <c r="U603" s="443" t="s">
        <v>4195</v>
      </c>
      <c r="V603" s="443" t="s">
        <v>4195</v>
      </c>
      <c r="W603" s="443" t="s">
        <v>4195</v>
      </c>
      <c r="X603" s="443" t="s">
        <v>4729</v>
      </c>
      <c r="Z603" s="443" t="s">
        <v>4731</v>
      </c>
      <c r="AE603" s="443">
        <v>705747</v>
      </c>
    </row>
    <row r="604" spans="1:31" x14ac:dyDescent="0.3">
      <c r="A604" s="443">
        <v>705750</v>
      </c>
      <c r="B604" s="443" t="s">
        <v>1863</v>
      </c>
      <c r="C604" s="443" t="s">
        <v>249</v>
      </c>
      <c r="H604" s="443"/>
      <c r="I604" s="443" t="s">
        <v>317</v>
      </c>
      <c r="J604" s="443"/>
      <c r="L604" s="443"/>
      <c r="R604" s="443">
        <v>2000</v>
      </c>
      <c r="T604" s="443" t="s">
        <v>4195</v>
      </c>
      <c r="U604" s="443" t="s">
        <v>4195</v>
      </c>
      <c r="V604" s="443" t="s">
        <v>4195</v>
      </c>
      <c r="W604" s="443" t="s">
        <v>4195</v>
      </c>
      <c r="X604" s="443" t="s">
        <v>4729</v>
      </c>
      <c r="Z604" s="443" t="s">
        <v>4731</v>
      </c>
      <c r="AE604" s="443">
        <v>705750</v>
      </c>
    </row>
    <row r="605" spans="1:31" x14ac:dyDescent="0.3">
      <c r="A605" s="443">
        <v>705752</v>
      </c>
      <c r="B605" s="443" t="s">
        <v>1864</v>
      </c>
      <c r="C605" s="443" t="s">
        <v>601</v>
      </c>
      <c r="H605" s="443"/>
      <c r="I605" s="443" t="s">
        <v>317</v>
      </c>
      <c r="J605" s="443"/>
      <c r="L605" s="443"/>
      <c r="R605" s="443">
        <v>2000</v>
      </c>
      <c r="T605" s="443" t="s">
        <v>4195</v>
      </c>
      <c r="U605" s="443" t="s">
        <v>4195</v>
      </c>
      <c r="V605" s="443" t="s">
        <v>4195</v>
      </c>
      <c r="W605" s="443" t="s">
        <v>4195</v>
      </c>
      <c r="X605" s="443" t="s">
        <v>4729</v>
      </c>
      <c r="Z605" s="443" t="s">
        <v>4731</v>
      </c>
      <c r="AE605" s="443">
        <v>705752</v>
      </c>
    </row>
    <row r="606" spans="1:31" x14ac:dyDescent="0.3">
      <c r="A606" s="443">
        <v>705753</v>
      </c>
      <c r="B606" s="443" t="s">
        <v>888</v>
      </c>
      <c r="C606" s="443" t="s">
        <v>889</v>
      </c>
      <c r="D606" s="443" t="s">
        <v>3221</v>
      </c>
      <c r="H606" s="443"/>
      <c r="I606" s="443" t="s">
        <v>317</v>
      </c>
      <c r="J606" s="443"/>
      <c r="L606" s="443"/>
      <c r="R606" s="443">
        <v>2000</v>
      </c>
      <c r="T606" s="443" t="s">
        <v>4195</v>
      </c>
      <c r="W606" s="443" t="s">
        <v>4195</v>
      </c>
      <c r="X606" s="443" t="s">
        <v>4729</v>
      </c>
      <c r="Z606" s="443" t="s">
        <v>4731</v>
      </c>
      <c r="AE606" s="443">
        <v>705753</v>
      </c>
    </row>
    <row r="607" spans="1:31" x14ac:dyDescent="0.3">
      <c r="A607" s="443">
        <v>705756</v>
      </c>
      <c r="B607" s="443" t="s">
        <v>797</v>
      </c>
      <c r="C607" s="443" t="s">
        <v>164</v>
      </c>
      <c r="D607" s="443" t="s">
        <v>3844</v>
      </c>
      <c r="E607" s="443" t="s">
        <v>222</v>
      </c>
      <c r="F607" s="444">
        <v>32533</v>
      </c>
      <c r="G607" s="443" t="s">
        <v>4822</v>
      </c>
      <c r="H607" s="443" t="s">
        <v>3222</v>
      </c>
      <c r="I607" s="443" t="s">
        <v>317</v>
      </c>
      <c r="J607" s="443" t="s">
        <v>264</v>
      </c>
      <c r="K607" s="443">
        <v>2008</v>
      </c>
      <c r="L607" s="443" t="s">
        <v>280</v>
      </c>
      <c r="Z607" s="443" t="s">
        <v>4731</v>
      </c>
      <c r="AA607" s="443" t="s">
        <v>5017</v>
      </c>
      <c r="AB607" s="443" t="s">
        <v>5018</v>
      </c>
      <c r="AC607" s="443" t="s">
        <v>5019</v>
      </c>
      <c r="AD607" s="443" t="s">
        <v>5020</v>
      </c>
      <c r="AE607" s="443">
        <v>705756</v>
      </c>
    </row>
    <row r="608" spans="1:31" x14ac:dyDescent="0.3">
      <c r="A608" s="443">
        <v>705757</v>
      </c>
      <c r="B608" s="443" t="s">
        <v>798</v>
      </c>
      <c r="C608" s="443" t="s">
        <v>102</v>
      </c>
      <c r="D608" s="443" t="s">
        <v>3316</v>
      </c>
      <c r="H608" s="443"/>
      <c r="I608" s="443" t="s">
        <v>317</v>
      </c>
      <c r="J608" s="443"/>
      <c r="L608" s="443"/>
      <c r="R608" s="443">
        <v>2000</v>
      </c>
      <c r="U608" s="443" t="s">
        <v>4195</v>
      </c>
      <c r="W608" s="443" t="s">
        <v>4195</v>
      </c>
      <c r="X608" s="443" t="s">
        <v>4729</v>
      </c>
      <c r="Z608" s="443" t="s">
        <v>4731</v>
      </c>
      <c r="AE608" s="443">
        <v>705757</v>
      </c>
    </row>
    <row r="609" spans="1:31" x14ac:dyDescent="0.3">
      <c r="A609" s="443">
        <v>705758</v>
      </c>
      <c r="B609" s="443" t="s">
        <v>1865</v>
      </c>
      <c r="C609" s="443" t="s">
        <v>66</v>
      </c>
      <c r="H609" s="443"/>
      <c r="I609" s="443" t="s">
        <v>317</v>
      </c>
      <c r="J609" s="443"/>
      <c r="L609" s="443"/>
      <c r="R609" s="443">
        <v>2000</v>
      </c>
      <c r="T609" s="443" t="s">
        <v>4195</v>
      </c>
      <c r="U609" s="443" t="s">
        <v>4195</v>
      </c>
      <c r="V609" s="443" t="s">
        <v>4195</v>
      </c>
      <c r="W609" s="443" t="s">
        <v>4195</v>
      </c>
      <c r="X609" s="443" t="s">
        <v>4729</v>
      </c>
      <c r="Z609" s="443" t="s">
        <v>4731</v>
      </c>
      <c r="AE609" s="443">
        <v>705758</v>
      </c>
    </row>
    <row r="610" spans="1:31" x14ac:dyDescent="0.3">
      <c r="A610" s="443">
        <v>705759</v>
      </c>
      <c r="B610" s="443" t="s">
        <v>1866</v>
      </c>
      <c r="C610" s="443" t="s">
        <v>147</v>
      </c>
      <c r="H610" s="443"/>
      <c r="I610" s="443" t="s">
        <v>317</v>
      </c>
      <c r="J610" s="443"/>
      <c r="L610" s="443"/>
      <c r="R610" s="443">
        <v>2000</v>
      </c>
      <c r="T610" s="443" t="s">
        <v>4195</v>
      </c>
      <c r="U610" s="443" t="s">
        <v>4195</v>
      </c>
      <c r="V610" s="443" t="s">
        <v>4195</v>
      </c>
      <c r="W610" s="443" t="s">
        <v>4195</v>
      </c>
      <c r="X610" s="443" t="s">
        <v>4729</v>
      </c>
      <c r="Z610" s="443" t="s">
        <v>4731</v>
      </c>
      <c r="AE610" s="443">
        <v>705759</v>
      </c>
    </row>
    <row r="611" spans="1:31" x14ac:dyDescent="0.3">
      <c r="A611" s="443">
        <v>705760</v>
      </c>
      <c r="B611" s="443" t="s">
        <v>799</v>
      </c>
      <c r="C611" s="443" t="s">
        <v>137</v>
      </c>
      <c r="D611" s="443" t="s">
        <v>3511</v>
      </c>
      <c r="E611" s="443" t="s">
        <v>222</v>
      </c>
      <c r="F611" s="444">
        <v>34341</v>
      </c>
      <c r="G611" s="443" t="s">
        <v>3512</v>
      </c>
      <c r="H611" s="443" t="s">
        <v>3222</v>
      </c>
      <c r="I611" s="443" t="s">
        <v>317</v>
      </c>
      <c r="J611" s="443" t="s">
        <v>264</v>
      </c>
      <c r="K611" s="443">
        <v>2013</v>
      </c>
      <c r="L611" s="443" t="s">
        <v>263</v>
      </c>
      <c r="R611" s="443">
        <v>2000</v>
      </c>
      <c r="X611" s="443" t="s">
        <v>4729</v>
      </c>
      <c r="Z611" s="443" t="s">
        <v>4731</v>
      </c>
      <c r="AE611" s="443">
        <v>705760</v>
      </c>
    </row>
    <row r="612" spans="1:31" x14ac:dyDescent="0.3">
      <c r="A612" s="443">
        <v>705761</v>
      </c>
      <c r="B612" s="443" t="s">
        <v>1867</v>
      </c>
      <c r="C612" s="443" t="s">
        <v>164</v>
      </c>
      <c r="H612" s="443"/>
      <c r="I612" s="443" t="s">
        <v>317</v>
      </c>
      <c r="J612" s="443"/>
      <c r="L612" s="443"/>
      <c r="R612" s="443">
        <v>2000</v>
      </c>
      <c r="T612" s="443" t="s">
        <v>4195</v>
      </c>
      <c r="U612" s="443" t="s">
        <v>4195</v>
      </c>
      <c r="V612" s="443" t="s">
        <v>4195</v>
      </c>
      <c r="W612" s="443" t="s">
        <v>4195</v>
      </c>
      <c r="X612" s="443" t="s">
        <v>4729</v>
      </c>
      <c r="Z612" s="443" t="s">
        <v>4731</v>
      </c>
      <c r="AE612" s="443">
        <v>705761</v>
      </c>
    </row>
    <row r="613" spans="1:31" x14ac:dyDescent="0.3">
      <c r="A613" s="443">
        <v>705762</v>
      </c>
      <c r="B613" s="443" t="s">
        <v>1868</v>
      </c>
      <c r="C613" s="443" t="s">
        <v>450</v>
      </c>
      <c r="H613" s="443"/>
      <c r="I613" s="443" t="s">
        <v>317</v>
      </c>
      <c r="J613" s="443"/>
      <c r="L613" s="443"/>
      <c r="R613" s="443">
        <v>2000</v>
      </c>
      <c r="T613" s="443" t="s">
        <v>4195</v>
      </c>
      <c r="U613" s="443" t="s">
        <v>4195</v>
      </c>
      <c r="V613" s="443" t="s">
        <v>4195</v>
      </c>
      <c r="W613" s="443" t="s">
        <v>4195</v>
      </c>
      <c r="X613" s="443" t="s">
        <v>4729</v>
      </c>
      <c r="Z613" s="443" t="s">
        <v>4731</v>
      </c>
      <c r="AE613" s="443">
        <v>705762</v>
      </c>
    </row>
    <row r="614" spans="1:31" x14ac:dyDescent="0.3">
      <c r="A614" s="443">
        <v>705763</v>
      </c>
      <c r="B614" s="443" t="s">
        <v>1869</v>
      </c>
      <c r="C614" s="443" t="s">
        <v>103</v>
      </c>
      <c r="H614" s="443"/>
      <c r="I614" s="443" t="s">
        <v>317</v>
      </c>
      <c r="J614" s="443"/>
      <c r="L614" s="443"/>
      <c r="R614" s="443">
        <v>2000</v>
      </c>
      <c r="T614" s="443" t="s">
        <v>4195</v>
      </c>
      <c r="U614" s="443" t="s">
        <v>4195</v>
      </c>
      <c r="V614" s="443" t="s">
        <v>4195</v>
      </c>
      <c r="W614" s="443" t="s">
        <v>4195</v>
      </c>
      <c r="X614" s="443" t="s">
        <v>4729</v>
      </c>
      <c r="Z614" s="443" t="s">
        <v>4731</v>
      </c>
      <c r="AE614" s="443">
        <v>705763</v>
      </c>
    </row>
    <row r="615" spans="1:31" x14ac:dyDescent="0.3">
      <c r="A615" s="443">
        <v>705766</v>
      </c>
      <c r="B615" s="443" t="s">
        <v>1870</v>
      </c>
      <c r="C615" s="443" t="s">
        <v>359</v>
      </c>
      <c r="H615" s="443"/>
      <c r="I615" s="443" t="s">
        <v>317</v>
      </c>
      <c r="J615" s="443"/>
      <c r="L615" s="443"/>
      <c r="R615" s="443">
        <v>2000</v>
      </c>
      <c r="U615" s="443" t="s">
        <v>4195</v>
      </c>
      <c r="V615" s="443" t="s">
        <v>4195</v>
      </c>
      <c r="W615" s="443" t="s">
        <v>4195</v>
      </c>
      <c r="X615" s="443" t="s">
        <v>4729</v>
      </c>
      <c r="Z615" s="443" t="s">
        <v>4731</v>
      </c>
      <c r="AE615" s="443">
        <v>705766</v>
      </c>
    </row>
    <row r="616" spans="1:31" x14ac:dyDescent="0.3">
      <c r="A616" s="443">
        <v>705768</v>
      </c>
      <c r="B616" s="443" t="s">
        <v>1872</v>
      </c>
      <c r="C616" s="443" t="s">
        <v>240</v>
      </c>
      <c r="H616" s="443"/>
      <c r="I616" s="443" t="s">
        <v>317</v>
      </c>
      <c r="J616" s="443"/>
      <c r="L616" s="443"/>
      <c r="R616" s="443">
        <v>2000</v>
      </c>
      <c r="T616" s="443" t="s">
        <v>4195</v>
      </c>
      <c r="U616" s="443" t="s">
        <v>4195</v>
      </c>
      <c r="V616" s="443" t="s">
        <v>4195</v>
      </c>
      <c r="W616" s="443" t="s">
        <v>4195</v>
      </c>
      <c r="X616" s="443" t="s">
        <v>4729</v>
      </c>
      <c r="Z616" s="443" t="s">
        <v>4731</v>
      </c>
      <c r="AE616" s="443">
        <v>705768</v>
      </c>
    </row>
    <row r="617" spans="1:31" x14ac:dyDescent="0.3">
      <c r="A617" s="443">
        <v>705769</v>
      </c>
      <c r="B617" s="443" t="s">
        <v>1873</v>
      </c>
      <c r="C617" s="443" t="s">
        <v>571</v>
      </c>
      <c r="H617" s="443"/>
      <c r="I617" s="443" t="s">
        <v>317</v>
      </c>
      <c r="J617" s="443"/>
      <c r="L617" s="443"/>
      <c r="R617" s="443">
        <v>2000</v>
      </c>
      <c r="T617" s="443" t="s">
        <v>4195</v>
      </c>
      <c r="U617" s="443" t="s">
        <v>4195</v>
      </c>
      <c r="V617" s="443" t="s">
        <v>4195</v>
      </c>
      <c r="W617" s="443" t="s">
        <v>4195</v>
      </c>
      <c r="X617" s="443" t="s">
        <v>4729</v>
      </c>
      <c r="Z617" s="443" t="s">
        <v>4731</v>
      </c>
      <c r="AE617" s="443">
        <v>705769</v>
      </c>
    </row>
    <row r="618" spans="1:31" x14ac:dyDescent="0.3">
      <c r="A618" s="443">
        <v>705770</v>
      </c>
      <c r="B618" s="443" t="s">
        <v>1874</v>
      </c>
      <c r="C618" s="443" t="s">
        <v>155</v>
      </c>
      <c r="H618" s="443"/>
      <c r="I618" s="443" t="s">
        <v>317</v>
      </c>
      <c r="J618" s="443"/>
      <c r="L618" s="443"/>
      <c r="R618" s="443">
        <v>2000</v>
      </c>
      <c r="T618" s="443" t="s">
        <v>4195</v>
      </c>
      <c r="U618" s="443" t="s">
        <v>4195</v>
      </c>
      <c r="V618" s="443" t="s">
        <v>4195</v>
      </c>
      <c r="W618" s="443" t="s">
        <v>4195</v>
      </c>
      <c r="X618" s="443" t="s">
        <v>4729</v>
      </c>
      <c r="Z618" s="443" t="s">
        <v>4731</v>
      </c>
      <c r="AE618" s="443">
        <v>705770</v>
      </c>
    </row>
    <row r="619" spans="1:31" x14ac:dyDescent="0.3">
      <c r="A619" s="443">
        <v>705771</v>
      </c>
      <c r="B619" s="443" t="s">
        <v>1875</v>
      </c>
      <c r="C619" s="443" t="s">
        <v>69</v>
      </c>
      <c r="H619" s="443"/>
      <c r="I619" s="443" t="s">
        <v>317</v>
      </c>
      <c r="J619" s="443"/>
      <c r="L619" s="443"/>
      <c r="R619" s="443">
        <v>2000</v>
      </c>
      <c r="T619" s="443" t="s">
        <v>4195</v>
      </c>
      <c r="U619" s="443" t="s">
        <v>4195</v>
      </c>
      <c r="V619" s="443" t="s">
        <v>4195</v>
      </c>
      <c r="W619" s="443" t="s">
        <v>4195</v>
      </c>
      <c r="X619" s="443" t="s">
        <v>4729</v>
      </c>
      <c r="Z619" s="443" t="s">
        <v>4731</v>
      </c>
      <c r="AE619" s="443">
        <v>705771</v>
      </c>
    </row>
    <row r="620" spans="1:31" x14ac:dyDescent="0.3">
      <c r="A620" s="443">
        <v>705772</v>
      </c>
      <c r="B620" s="443" t="s">
        <v>801</v>
      </c>
      <c r="C620" s="443" t="s">
        <v>143</v>
      </c>
      <c r="D620" s="443" t="s">
        <v>3923</v>
      </c>
      <c r="E620" s="443" t="s">
        <v>221</v>
      </c>
      <c r="F620" s="444">
        <v>35551</v>
      </c>
      <c r="G620" s="443" t="s">
        <v>3924</v>
      </c>
      <c r="H620" s="443" t="s">
        <v>3222</v>
      </c>
      <c r="I620" s="443" t="s">
        <v>317</v>
      </c>
      <c r="J620" s="443" t="s">
        <v>262</v>
      </c>
      <c r="K620" s="443">
        <v>2015</v>
      </c>
      <c r="L620" s="443" t="s">
        <v>275</v>
      </c>
      <c r="R620" s="443">
        <v>2000</v>
      </c>
      <c r="X620" s="443" t="s">
        <v>4729</v>
      </c>
      <c r="Z620" s="443" t="s">
        <v>4731</v>
      </c>
      <c r="AE620" s="443">
        <v>705772</v>
      </c>
    </row>
    <row r="621" spans="1:31" x14ac:dyDescent="0.3">
      <c r="A621" s="443">
        <v>705773</v>
      </c>
      <c r="B621" s="443" t="s">
        <v>1876</v>
      </c>
      <c r="C621" s="443" t="s">
        <v>415</v>
      </c>
      <c r="H621" s="443"/>
      <c r="I621" s="443" t="s">
        <v>317</v>
      </c>
      <c r="J621" s="443"/>
      <c r="L621" s="443"/>
      <c r="R621" s="443">
        <v>2000</v>
      </c>
      <c r="T621" s="443" t="s">
        <v>4195</v>
      </c>
      <c r="U621" s="443" t="s">
        <v>4195</v>
      </c>
      <c r="V621" s="443" t="s">
        <v>4195</v>
      </c>
      <c r="W621" s="443" t="s">
        <v>4195</v>
      </c>
      <c r="X621" s="443" t="s">
        <v>4729</v>
      </c>
      <c r="Z621" s="443" t="s">
        <v>4731</v>
      </c>
      <c r="AE621" s="443">
        <v>705773</v>
      </c>
    </row>
    <row r="622" spans="1:31" x14ac:dyDescent="0.3">
      <c r="A622" s="443">
        <v>705774</v>
      </c>
      <c r="B622" s="443" t="s">
        <v>1877</v>
      </c>
      <c r="C622" s="443" t="s">
        <v>1878</v>
      </c>
      <c r="H622" s="443"/>
      <c r="I622" s="443" t="s">
        <v>317</v>
      </c>
      <c r="J622" s="443"/>
      <c r="L622" s="443"/>
      <c r="R622" s="443">
        <v>2000</v>
      </c>
      <c r="T622" s="443" t="s">
        <v>4195</v>
      </c>
      <c r="U622" s="443" t="s">
        <v>4195</v>
      </c>
      <c r="V622" s="443" t="s">
        <v>4195</v>
      </c>
      <c r="W622" s="443" t="s">
        <v>4195</v>
      </c>
      <c r="X622" s="443" t="s">
        <v>4729</v>
      </c>
      <c r="Z622" s="443" t="s">
        <v>4731</v>
      </c>
      <c r="AE622" s="443">
        <v>705774</v>
      </c>
    </row>
    <row r="623" spans="1:31" x14ac:dyDescent="0.3">
      <c r="A623" s="443">
        <v>705776</v>
      </c>
      <c r="B623" s="443" t="s">
        <v>1879</v>
      </c>
      <c r="C623" s="443" t="s">
        <v>63</v>
      </c>
      <c r="H623" s="443"/>
      <c r="I623" s="443" t="s">
        <v>317</v>
      </c>
      <c r="J623" s="443"/>
      <c r="L623" s="443"/>
      <c r="R623" s="443">
        <v>2000</v>
      </c>
      <c r="T623" s="443" t="s">
        <v>4195</v>
      </c>
      <c r="V623" s="443" t="s">
        <v>4195</v>
      </c>
      <c r="W623" s="443" t="s">
        <v>4195</v>
      </c>
      <c r="X623" s="443" t="s">
        <v>4729</v>
      </c>
      <c r="Z623" s="443" t="s">
        <v>4731</v>
      </c>
      <c r="AE623" s="443">
        <v>705776</v>
      </c>
    </row>
    <row r="624" spans="1:31" x14ac:dyDescent="0.3">
      <c r="A624" s="443">
        <v>705777</v>
      </c>
      <c r="B624" s="443" t="s">
        <v>1880</v>
      </c>
      <c r="C624" s="443" t="s">
        <v>248</v>
      </c>
      <c r="H624" s="443"/>
      <c r="I624" s="443" t="s">
        <v>317</v>
      </c>
      <c r="J624" s="443"/>
      <c r="L624" s="443"/>
      <c r="R624" s="443">
        <v>2000</v>
      </c>
      <c r="T624" s="443" t="s">
        <v>4195</v>
      </c>
      <c r="U624" s="443" t="s">
        <v>4195</v>
      </c>
      <c r="V624" s="443" t="s">
        <v>4195</v>
      </c>
      <c r="W624" s="443" t="s">
        <v>4195</v>
      </c>
      <c r="X624" s="443" t="s">
        <v>4729</v>
      </c>
      <c r="Z624" s="443" t="s">
        <v>4731</v>
      </c>
      <c r="AE624" s="443">
        <v>705777</v>
      </c>
    </row>
    <row r="625" spans="1:31" x14ac:dyDescent="0.3">
      <c r="A625" s="443">
        <v>705778</v>
      </c>
      <c r="B625" s="443" t="s">
        <v>1881</v>
      </c>
      <c r="C625" s="443" t="s">
        <v>1882</v>
      </c>
      <c r="H625" s="443"/>
      <c r="I625" s="443" t="s">
        <v>317</v>
      </c>
      <c r="J625" s="443"/>
      <c r="L625" s="443"/>
      <c r="R625" s="443">
        <v>2000</v>
      </c>
      <c r="U625" s="443" t="s">
        <v>4195</v>
      </c>
      <c r="V625" s="443" t="s">
        <v>4195</v>
      </c>
      <c r="W625" s="443" t="s">
        <v>4195</v>
      </c>
      <c r="X625" s="443" t="s">
        <v>4729</v>
      </c>
      <c r="Z625" s="443" t="s">
        <v>4731</v>
      </c>
      <c r="AE625" s="443">
        <v>705778</v>
      </c>
    </row>
    <row r="626" spans="1:31" x14ac:dyDescent="0.3">
      <c r="A626" s="443">
        <v>705779</v>
      </c>
      <c r="B626" s="443" t="s">
        <v>1883</v>
      </c>
      <c r="C626" s="443" t="s">
        <v>240</v>
      </c>
      <c r="H626" s="443"/>
      <c r="I626" s="443" t="s">
        <v>317</v>
      </c>
      <c r="J626" s="443"/>
      <c r="L626" s="443"/>
      <c r="R626" s="443">
        <v>2000</v>
      </c>
      <c r="T626" s="443" t="s">
        <v>4195</v>
      </c>
      <c r="U626" s="443" t="s">
        <v>4195</v>
      </c>
      <c r="V626" s="443" t="s">
        <v>4195</v>
      </c>
      <c r="W626" s="443" t="s">
        <v>4195</v>
      </c>
      <c r="X626" s="443" t="s">
        <v>4729</v>
      </c>
      <c r="Z626" s="443" t="s">
        <v>4731</v>
      </c>
      <c r="AE626" s="443">
        <v>705779</v>
      </c>
    </row>
    <row r="627" spans="1:31" x14ac:dyDescent="0.3">
      <c r="A627" s="443">
        <v>705780</v>
      </c>
      <c r="B627" s="443" t="s">
        <v>1884</v>
      </c>
      <c r="C627" s="443" t="s">
        <v>1885</v>
      </c>
      <c r="H627" s="443"/>
      <c r="I627" s="443" t="s">
        <v>317</v>
      </c>
      <c r="J627" s="443"/>
      <c r="L627" s="443"/>
      <c r="R627" s="443">
        <v>2000</v>
      </c>
      <c r="T627" s="443" t="s">
        <v>4195</v>
      </c>
      <c r="U627" s="443" t="s">
        <v>4195</v>
      </c>
      <c r="V627" s="443" t="s">
        <v>4195</v>
      </c>
      <c r="W627" s="443" t="s">
        <v>4195</v>
      </c>
      <c r="X627" s="443" t="s">
        <v>4729</v>
      </c>
      <c r="Z627" s="443" t="s">
        <v>4731</v>
      </c>
      <c r="AE627" s="443">
        <v>705780</v>
      </c>
    </row>
    <row r="628" spans="1:31" x14ac:dyDescent="0.3">
      <c r="A628" s="443">
        <v>705781</v>
      </c>
      <c r="B628" s="443" t="s">
        <v>1886</v>
      </c>
      <c r="C628" s="443" t="s">
        <v>345</v>
      </c>
      <c r="H628" s="443"/>
      <c r="I628" s="443" t="s">
        <v>317</v>
      </c>
      <c r="J628" s="443"/>
      <c r="L628" s="443"/>
      <c r="R628" s="443">
        <v>2000</v>
      </c>
      <c r="T628" s="443" t="s">
        <v>4195</v>
      </c>
      <c r="U628" s="443" t="s">
        <v>4195</v>
      </c>
      <c r="V628" s="443" t="s">
        <v>4195</v>
      </c>
      <c r="W628" s="443" t="s">
        <v>4195</v>
      </c>
      <c r="X628" s="443" t="s">
        <v>4729</v>
      </c>
      <c r="Z628" s="443" t="s">
        <v>4731</v>
      </c>
      <c r="AE628" s="443">
        <v>705781</v>
      </c>
    </row>
    <row r="629" spans="1:31" x14ac:dyDescent="0.3">
      <c r="A629" s="443">
        <v>705782</v>
      </c>
      <c r="B629" s="443" t="s">
        <v>1887</v>
      </c>
      <c r="C629" s="443" t="s">
        <v>592</v>
      </c>
      <c r="H629" s="443"/>
      <c r="I629" s="443" t="s">
        <v>317</v>
      </c>
      <c r="J629" s="443"/>
      <c r="L629" s="443"/>
      <c r="R629" s="443">
        <v>2000</v>
      </c>
      <c r="T629" s="443" t="s">
        <v>4195</v>
      </c>
      <c r="U629" s="443" t="s">
        <v>4195</v>
      </c>
      <c r="V629" s="443" t="s">
        <v>4195</v>
      </c>
      <c r="W629" s="443" t="s">
        <v>4195</v>
      </c>
      <c r="X629" s="443" t="s">
        <v>4729</v>
      </c>
      <c r="Z629" s="443" t="s">
        <v>4731</v>
      </c>
      <c r="AE629" s="443">
        <v>705782</v>
      </c>
    </row>
    <row r="630" spans="1:31" x14ac:dyDescent="0.3">
      <c r="A630" s="443">
        <v>705783</v>
      </c>
      <c r="B630" s="443" t="s">
        <v>1888</v>
      </c>
      <c r="C630" s="443" t="s">
        <v>1889</v>
      </c>
      <c r="H630" s="443"/>
      <c r="I630" s="443" t="s">
        <v>317</v>
      </c>
      <c r="J630" s="443"/>
      <c r="L630" s="443"/>
      <c r="R630" s="443">
        <v>2000</v>
      </c>
      <c r="T630" s="443" t="s">
        <v>4195</v>
      </c>
      <c r="U630" s="443" t="s">
        <v>4195</v>
      </c>
      <c r="V630" s="443" t="s">
        <v>4195</v>
      </c>
      <c r="W630" s="443" t="s">
        <v>4195</v>
      </c>
      <c r="X630" s="443" t="s">
        <v>4729</v>
      </c>
      <c r="Z630" s="443" t="s">
        <v>4731</v>
      </c>
      <c r="AE630" s="443">
        <v>705783</v>
      </c>
    </row>
    <row r="631" spans="1:31" x14ac:dyDescent="0.3">
      <c r="A631" s="443">
        <v>705787</v>
      </c>
      <c r="B631" s="443" t="s">
        <v>1890</v>
      </c>
      <c r="C631" s="443" t="s">
        <v>291</v>
      </c>
      <c r="H631" s="443"/>
      <c r="I631" s="443" t="s">
        <v>317</v>
      </c>
      <c r="J631" s="443"/>
      <c r="L631" s="443"/>
      <c r="R631" s="443">
        <v>2000</v>
      </c>
      <c r="T631" s="443" t="s">
        <v>4195</v>
      </c>
      <c r="U631" s="443" t="s">
        <v>4195</v>
      </c>
      <c r="V631" s="443" t="s">
        <v>4195</v>
      </c>
      <c r="W631" s="443" t="s">
        <v>4195</v>
      </c>
      <c r="X631" s="443" t="s">
        <v>4729</v>
      </c>
      <c r="Z631" s="443" t="s">
        <v>4731</v>
      </c>
      <c r="AE631" s="443">
        <v>705787</v>
      </c>
    </row>
    <row r="632" spans="1:31" x14ac:dyDescent="0.3">
      <c r="A632" s="443">
        <v>705788</v>
      </c>
      <c r="B632" s="443" t="s">
        <v>2882</v>
      </c>
      <c r="C632" s="443" t="s">
        <v>103</v>
      </c>
      <c r="D632" s="443" t="s">
        <v>3441</v>
      </c>
      <c r="H632" s="443"/>
      <c r="I632" s="443" t="s">
        <v>317</v>
      </c>
      <c r="J632" s="443"/>
      <c r="L632" s="443"/>
      <c r="R632" s="443">
        <v>2000</v>
      </c>
      <c r="W632" s="443" t="s">
        <v>4195</v>
      </c>
      <c r="X632" s="443" t="s">
        <v>4729</v>
      </c>
      <c r="Z632" s="443" t="s">
        <v>4731</v>
      </c>
      <c r="AE632" s="443">
        <v>705788</v>
      </c>
    </row>
    <row r="633" spans="1:31" x14ac:dyDescent="0.3">
      <c r="A633" s="443">
        <v>705790</v>
      </c>
      <c r="B633" s="443" t="s">
        <v>1891</v>
      </c>
      <c r="C633" s="443" t="s">
        <v>618</v>
      </c>
      <c r="H633" s="443"/>
      <c r="I633" s="443" t="s">
        <v>317</v>
      </c>
      <c r="J633" s="443"/>
      <c r="L633" s="443"/>
      <c r="R633" s="443">
        <v>2000</v>
      </c>
      <c r="T633" s="443" t="s">
        <v>4195</v>
      </c>
      <c r="U633" s="443" t="s">
        <v>4195</v>
      </c>
      <c r="V633" s="443" t="s">
        <v>4195</v>
      </c>
      <c r="W633" s="443" t="s">
        <v>4195</v>
      </c>
      <c r="X633" s="443" t="s">
        <v>4729</v>
      </c>
      <c r="Z633" s="443" t="s">
        <v>4731</v>
      </c>
      <c r="AE633" s="443">
        <v>705790</v>
      </c>
    </row>
    <row r="634" spans="1:31" x14ac:dyDescent="0.3">
      <c r="A634" s="443">
        <v>705792</v>
      </c>
      <c r="B634" s="443" t="s">
        <v>2883</v>
      </c>
      <c r="C634" s="443" t="s">
        <v>2884</v>
      </c>
      <c r="D634" s="443" t="s">
        <v>3737</v>
      </c>
      <c r="E634" s="443" t="s">
        <v>222</v>
      </c>
      <c r="F634" s="444">
        <v>35323</v>
      </c>
      <c r="G634" s="443" t="s">
        <v>3516</v>
      </c>
      <c r="H634" s="443" t="s">
        <v>3222</v>
      </c>
      <c r="I634" s="443" t="s">
        <v>317</v>
      </c>
      <c r="J634" s="443" t="s">
        <v>262</v>
      </c>
      <c r="K634" s="443">
        <v>2014</v>
      </c>
      <c r="L634" s="443" t="s">
        <v>269</v>
      </c>
      <c r="Z634" s="443" t="s">
        <v>4731</v>
      </c>
      <c r="AA634" s="443" t="s">
        <v>5098</v>
      </c>
      <c r="AB634" s="443" t="s">
        <v>5099</v>
      </c>
      <c r="AC634" s="443" t="s">
        <v>5100</v>
      </c>
      <c r="AD634" s="443" t="s">
        <v>5097</v>
      </c>
      <c r="AE634" s="443">
        <v>705792</v>
      </c>
    </row>
    <row r="635" spans="1:31" x14ac:dyDescent="0.3">
      <c r="A635" s="443">
        <v>705793</v>
      </c>
      <c r="B635" s="443" t="s">
        <v>1892</v>
      </c>
      <c r="C635" s="443" t="s">
        <v>103</v>
      </c>
      <c r="H635" s="443"/>
      <c r="I635" s="443" t="s">
        <v>317</v>
      </c>
      <c r="J635" s="443"/>
      <c r="L635" s="443"/>
      <c r="R635" s="443">
        <v>2000</v>
      </c>
      <c r="T635" s="443" t="s">
        <v>4195</v>
      </c>
      <c r="U635" s="443" t="s">
        <v>4195</v>
      </c>
      <c r="V635" s="443" t="s">
        <v>4195</v>
      </c>
      <c r="W635" s="443" t="s">
        <v>4195</v>
      </c>
      <c r="X635" s="443" t="s">
        <v>4729</v>
      </c>
      <c r="Z635" s="443" t="s">
        <v>4731</v>
      </c>
      <c r="AE635" s="443">
        <v>705793</v>
      </c>
    </row>
    <row r="636" spans="1:31" x14ac:dyDescent="0.3">
      <c r="A636" s="443">
        <v>705796</v>
      </c>
      <c r="B636" s="443" t="s">
        <v>1893</v>
      </c>
      <c r="C636" s="443" t="s">
        <v>82</v>
      </c>
      <c r="H636" s="443"/>
      <c r="I636" s="443" t="s">
        <v>317</v>
      </c>
      <c r="J636" s="443"/>
      <c r="L636" s="443"/>
      <c r="R636" s="443">
        <v>2000</v>
      </c>
      <c r="T636" s="443" t="s">
        <v>4195</v>
      </c>
      <c r="U636" s="443" t="s">
        <v>4195</v>
      </c>
      <c r="V636" s="443" t="s">
        <v>4195</v>
      </c>
      <c r="W636" s="443" t="s">
        <v>4195</v>
      </c>
      <c r="X636" s="443" t="s">
        <v>4729</v>
      </c>
      <c r="Z636" s="443" t="s">
        <v>4731</v>
      </c>
      <c r="AE636" s="443">
        <v>705796</v>
      </c>
    </row>
    <row r="637" spans="1:31" x14ac:dyDescent="0.3">
      <c r="A637" s="443">
        <v>705798</v>
      </c>
      <c r="B637" s="443" t="s">
        <v>1894</v>
      </c>
      <c r="C637" s="443" t="s">
        <v>116</v>
      </c>
      <c r="H637" s="443"/>
      <c r="I637" s="443" t="s">
        <v>317</v>
      </c>
      <c r="J637" s="443"/>
      <c r="L637" s="443"/>
      <c r="R637" s="443">
        <v>2000</v>
      </c>
      <c r="T637" s="443" t="s">
        <v>4195</v>
      </c>
      <c r="U637" s="443" t="s">
        <v>4195</v>
      </c>
      <c r="V637" s="443" t="s">
        <v>4195</v>
      </c>
      <c r="W637" s="443" t="s">
        <v>4195</v>
      </c>
      <c r="X637" s="443" t="s">
        <v>4729</v>
      </c>
      <c r="Z637" s="443" t="s">
        <v>4731</v>
      </c>
      <c r="AE637" s="443">
        <v>705798</v>
      </c>
    </row>
    <row r="638" spans="1:31" x14ac:dyDescent="0.3">
      <c r="A638" s="443">
        <v>705799</v>
      </c>
      <c r="B638" s="443" t="s">
        <v>1895</v>
      </c>
      <c r="C638" s="443" t="s">
        <v>1896</v>
      </c>
      <c r="H638" s="443"/>
      <c r="I638" s="443" t="s">
        <v>317</v>
      </c>
      <c r="J638" s="443"/>
      <c r="L638" s="443"/>
      <c r="R638" s="443">
        <v>2000</v>
      </c>
      <c r="T638" s="443" t="s">
        <v>4195</v>
      </c>
      <c r="U638" s="443" t="s">
        <v>4195</v>
      </c>
      <c r="V638" s="443" t="s">
        <v>4195</v>
      </c>
      <c r="W638" s="443" t="s">
        <v>4195</v>
      </c>
      <c r="X638" s="443" t="s">
        <v>4729</v>
      </c>
      <c r="Z638" s="443" t="s">
        <v>4731</v>
      </c>
      <c r="AE638" s="443">
        <v>705799</v>
      </c>
    </row>
    <row r="639" spans="1:31" x14ac:dyDescent="0.3">
      <c r="A639" s="443">
        <v>705801</v>
      </c>
      <c r="B639" s="443" t="s">
        <v>1897</v>
      </c>
      <c r="C639" s="443" t="s">
        <v>376</v>
      </c>
      <c r="H639" s="443"/>
      <c r="I639" s="443" t="s">
        <v>317</v>
      </c>
      <c r="J639" s="443"/>
      <c r="L639" s="443"/>
      <c r="R639" s="443">
        <v>2000</v>
      </c>
      <c r="T639" s="443" t="s">
        <v>4195</v>
      </c>
      <c r="V639" s="443" t="s">
        <v>4195</v>
      </c>
      <c r="W639" s="443" t="s">
        <v>4195</v>
      </c>
      <c r="X639" s="443" t="s">
        <v>4729</v>
      </c>
      <c r="Z639" s="443" t="s">
        <v>4731</v>
      </c>
      <c r="AE639" s="443">
        <v>705801</v>
      </c>
    </row>
    <row r="640" spans="1:31" x14ac:dyDescent="0.3">
      <c r="A640" s="443">
        <v>705802</v>
      </c>
      <c r="B640" s="443" t="s">
        <v>1898</v>
      </c>
      <c r="C640" s="443" t="s">
        <v>1899</v>
      </c>
      <c r="H640" s="443"/>
      <c r="I640" s="443" t="s">
        <v>317</v>
      </c>
      <c r="J640" s="443"/>
      <c r="L640" s="443"/>
      <c r="R640" s="443">
        <v>2000</v>
      </c>
      <c r="T640" s="443" t="s">
        <v>4195</v>
      </c>
      <c r="U640" s="443" t="s">
        <v>4195</v>
      </c>
      <c r="V640" s="443" t="s">
        <v>4195</v>
      </c>
      <c r="W640" s="443" t="s">
        <v>4195</v>
      </c>
      <c r="X640" s="443" t="s">
        <v>4729</v>
      </c>
      <c r="Z640" s="443" t="s">
        <v>4731</v>
      </c>
      <c r="AE640" s="443">
        <v>705802</v>
      </c>
    </row>
    <row r="641" spans="1:31" x14ac:dyDescent="0.3">
      <c r="A641" s="443">
        <v>705804</v>
      </c>
      <c r="B641" s="443" t="s">
        <v>1900</v>
      </c>
      <c r="C641" s="443" t="s">
        <v>116</v>
      </c>
      <c r="H641" s="443"/>
      <c r="I641" s="443" t="s">
        <v>317</v>
      </c>
      <c r="J641" s="443"/>
      <c r="L641" s="443"/>
      <c r="R641" s="443">
        <v>2000</v>
      </c>
      <c r="U641" s="443" t="s">
        <v>4195</v>
      </c>
      <c r="V641" s="443" t="s">
        <v>4195</v>
      </c>
      <c r="W641" s="443" t="s">
        <v>4195</v>
      </c>
      <c r="X641" s="443" t="s">
        <v>4729</v>
      </c>
      <c r="Z641" s="443" t="s">
        <v>4731</v>
      </c>
      <c r="AE641" s="443">
        <v>705804</v>
      </c>
    </row>
    <row r="642" spans="1:31" x14ac:dyDescent="0.3">
      <c r="A642" s="443">
        <v>705805</v>
      </c>
      <c r="B642" s="443" t="s">
        <v>1901</v>
      </c>
      <c r="C642" s="443" t="s">
        <v>370</v>
      </c>
      <c r="H642" s="443"/>
      <c r="I642" s="443" t="s">
        <v>317</v>
      </c>
      <c r="J642" s="443"/>
      <c r="L642" s="443"/>
      <c r="R642" s="443">
        <v>2000</v>
      </c>
      <c r="T642" s="443" t="s">
        <v>4195</v>
      </c>
      <c r="V642" s="443" t="s">
        <v>4195</v>
      </c>
      <c r="W642" s="443" t="s">
        <v>4195</v>
      </c>
      <c r="X642" s="443" t="s">
        <v>4729</v>
      </c>
      <c r="Z642" s="443" t="s">
        <v>4731</v>
      </c>
      <c r="AE642" s="443">
        <v>705805</v>
      </c>
    </row>
    <row r="643" spans="1:31" x14ac:dyDescent="0.3">
      <c r="A643" s="443">
        <v>705807</v>
      </c>
      <c r="B643" s="443" t="s">
        <v>2887</v>
      </c>
      <c r="C643" s="443" t="s">
        <v>291</v>
      </c>
      <c r="D643" s="443" t="s">
        <v>3380</v>
      </c>
      <c r="H643" s="443"/>
      <c r="I643" s="443" t="s">
        <v>317</v>
      </c>
      <c r="J643" s="443"/>
      <c r="L643" s="443"/>
      <c r="R643" s="443">
        <v>2000</v>
      </c>
      <c r="W643" s="443" t="s">
        <v>4195</v>
      </c>
      <c r="X643" s="443" t="s">
        <v>4729</v>
      </c>
      <c r="Z643" s="443" t="s">
        <v>4731</v>
      </c>
      <c r="AE643" s="443">
        <v>705807</v>
      </c>
    </row>
    <row r="644" spans="1:31" x14ac:dyDescent="0.3">
      <c r="A644" s="443">
        <v>705808</v>
      </c>
      <c r="B644" s="443" t="s">
        <v>1902</v>
      </c>
      <c r="C644" s="443" t="s">
        <v>1903</v>
      </c>
      <c r="H644" s="443"/>
      <c r="I644" s="443" t="s">
        <v>317</v>
      </c>
      <c r="J644" s="443"/>
      <c r="L644" s="443"/>
      <c r="R644" s="443">
        <v>2000</v>
      </c>
      <c r="T644" s="443" t="s">
        <v>4195</v>
      </c>
      <c r="U644" s="443" t="s">
        <v>4195</v>
      </c>
      <c r="V644" s="443" t="s">
        <v>4195</v>
      </c>
      <c r="W644" s="443" t="s">
        <v>4195</v>
      </c>
      <c r="X644" s="443" t="s">
        <v>4729</v>
      </c>
      <c r="Z644" s="443" t="s">
        <v>4731</v>
      </c>
      <c r="AE644" s="443">
        <v>705808</v>
      </c>
    </row>
    <row r="645" spans="1:31" x14ac:dyDescent="0.3">
      <c r="A645" s="443">
        <v>705811</v>
      </c>
      <c r="B645" s="443" t="s">
        <v>1904</v>
      </c>
      <c r="C645" s="443" t="s">
        <v>99</v>
      </c>
      <c r="H645" s="443"/>
      <c r="I645" s="443" t="s">
        <v>317</v>
      </c>
      <c r="J645" s="443"/>
      <c r="L645" s="443"/>
      <c r="R645" s="443">
        <v>2000</v>
      </c>
      <c r="T645" s="443" t="s">
        <v>4195</v>
      </c>
      <c r="U645" s="443" t="s">
        <v>4195</v>
      </c>
      <c r="V645" s="443" t="s">
        <v>4195</v>
      </c>
      <c r="W645" s="443" t="s">
        <v>4195</v>
      </c>
      <c r="X645" s="443" t="s">
        <v>4729</v>
      </c>
      <c r="Z645" s="443" t="s">
        <v>4731</v>
      </c>
      <c r="AE645" s="443">
        <v>705811</v>
      </c>
    </row>
    <row r="646" spans="1:31" x14ac:dyDescent="0.3">
      <c r="A646" s="443">
        <v>705812</v>
      </c>
      <c r="B646" s="443" t="s">
        <v>1905</v>
      </c>
      <c r="C646" s="443" t="s">
        <v>164</v>
      </c>
      <c r="H646" s="443"/>
      <c r="I646" s="443" t="s">
        <v>317</v>
      </c>
      <c r="J646" s="443"/>
      <c r="L646" s="443"/>
      <c r="R646" s="443">
        <v>2000</v>
      </c>
      <c r="T646" s="443" t="s">
        <v>4195</v>
      </c>
      <c r="U646" s="443" t="s">
        <v>4195</v>
      </c>
      <c r="V646" s="443" t="s">
        <v>4195</v>
      </c>
      <c r="W646" s="443" t="s">
        <v>4195</v>
      </c>
      <c r="X646" s="443" t="s">
        <v>4729</v>
      </c>
      <c r="Z646" s="443" t="s">
        <v>4731</v>
      </c>
      <c r="AE646" s="443">
        <v>705812</v>
      </c>
    </row>
    <row r="647" spans="1:31" x14ac:dyDescent="0.3">
      <c r="A647" s="443">
        <v>705816</v>
      </c>
      <c r="B647" s="443" t="s">
        <v>1906</v>
      </c>
      <c r="C647" s="443" t="s">
        <v>87</v>
      </c>
      <c r="H647" s="443"/>
      <c r="I647" s="443" t="s">
        <v>317</v>
      </c>
      <c r="J647" s="443"/>
      <c r="L647" s="443"/>
      <c r="R647" s="443">
        <v>2000</v>
      </c>
      <c r="U647" s="443" t="s">
        <v>4195</v>
      </c>
      <c r="V647" s="443" t="s">
        <v>4195</v>
      </c>
      <c r="W647" s="443" t="s">
        <v>4195</v>
      </c>
      <c r="X647" s="443" t="s">
        <v>4729</v>
      </c>
      <c r="Z647" s="443" t="s">
        <v>4731</v>
      </c>
      <c r="AE647" s="443">
        <v>705816</v>
      </c>
    </row>
    <row r="648" spans="1:31" x14ac:dyDescent="0.3">
      <c r="A648" s="443">
        <v>705818</v>
      </c>
      <c r="B648" s="443" t="s">
        <v>1907</v>
      </c>
      <c r="C648" s="443" t="s">
        <v>92</v>
      </c>
      <c r="H648" s="443"/>
      <c r="I648" s="443" t="s">
        <v>317</v>
      </c>
      <c r="J648" s="443"/>
      <c r="L648" s="443"/>
      <c r="R648" s="443">
        <v>2000</v>
      </c>
      <c r="T648" s="443" t="s">
        <v>4195</v>
      </c>
      <c r="U648" s="443" t="s">
        <v>4195</v>
      </c>
      <c r="V648" s="443" t="s">
        <v>4195</v>
      </c>
      <c r="W648" s="443" t="s">
        <v>4195</v>
      </c>
      <c r="X648" s="443" t="s">
        <v>4729</v>
      </c>
      <c r="Z648" s="443" t="s">
        <v>4731</v>
      </c>
      <c r="AE648" s="443">
        <v>705818</v>
      </c>
    </row>
    <row r="649" spans="1:31" x14ac:dyDescent="0.3">
      <c r="A649" s="443">
        <v>705819</v>
      </c>
      <c r="B649" s="443" t="s">
        <v>1908</v>
      </c>
      <c r="C649" s="443" t="s">
        <v>1909</v>
      </c>
      <c r="H649" s="443"/>
      <c r="I649" s="443" t="s">
        <v>317</v>
      </c>
      <c r="J649" s="443"/>
      <c r="L649" s="443"/>
      <c r="R649" s="443">
        <v>2000</v>
      </c>
      <c r="T649" s="443" t="s">
        <v>4195</v>
      </c>
      <c r="U649" s="443" t="s">
        <v>4195</v>
      </c>
      <c r="V649" s="443" t="s">
        <v>4195</v>
      </c>
      <c r="W649" s="443" t="s">
        <v>4195</v>
      </c>
      <c r="X649" s="443" t="s">
        <v>4729</v>
      </c>
      <c r="Z649" s="443" t="s">
        <v>4731</v>
      </c>
      <c r="AE649" s="443">
        <v>705819</v>
      </c>
    </row>
    <row r="650" spans="1:31" x14ac:dyDescent="0.3">
      <c r="A650" s="443">
        <v>705821</v>
      </c>
      <c r="B650" s="443" t="s">
        <v>1910</v>
      </c>
      <c r="C650" s="443" t="s">
        <v>1911</v>
      </c>
      <c r="H650" s="443"/>
      <c r="I650" s="443" t="s">
        <v>317</v>
      </c>
      <c r="J650" s="443"/>
      <c r="L650" s="443"/>
      <c r="R650" s="443">
        <v>2000</v>
      </c>
      <c r="T650" s="443" t="s">
        <v>4195</v>
      </c>
      <c r="U650" s="443" t="s">
        <v>4195</v>
      </c>
      <c r="V650" s="443" t="s">
        <v>4195</v>
      </c>
      <c r="W650" s="443" t="s">
        <v>4195</v>
      </c>
      <c r="X650" s="443" t="s">
        <v>4729</v>
      </c>
      <c r="Z650" s="443" t="s">
        <v>4731</v>
      </c>
      <c r="AE650" s="443">
        <v>705821</v>
      </c>
    </row>
    <row r="651" spans="1:31" x14ac:dyDescent="0.3">
      <c r="A651" s="443">
        <v>705822</v>
      </c>
      <c r="B651" s="443" t="s">
        <v>1912</v>
      </c>
      <c r="C651" s="443" t="s">
        <v>462</v>
      </c>
      <c r="H651" s="443"/>
      <c r="I651" s="443" t="s">
        <v>317</v>
      </c>
      <c r="J651" s="443"/>
      <c r="L651" s="443"/>
      <c r="R651" s="443">
        <v>2000</v>
      </c>
      <c r="T651" s="443" t="s">
        <v>4195</v>
      </c>
      <c r="U651" s="443" t="s">
        <v>4195</v>
      </c>
      <c r="V651" s="443" t="s">
        <v>4195</v>
      </c>
      <c r="W651" s="443" t="s">
        <v>4195</v>
      </c>
      <c r="X651" s="443" t="s">
        <v>4729</v>
      </c>
      <c r="Z651" s="443" t="s">
        <v>4731</v>
      </c>
      <c r="AE651" s="443">
        <v>705822</v>
      </c>
    </row>
    <row r="652" spans="1:31" x14ac:dyDescent="0.3">
      <c r="A652" s="443">
        <v>705823</v>
      </c>
      <c r="B652" s="443" t="s">
        <v>1913</v>
      </c>
      <c r="C652" s="443" t="s">
        <v>1914</v>
      </c>
      <c r="H652" s="443"/>
      <c r="I652" s="443" t="s">
        <v>317</v>
      </c>
      <c r="J652" s="443"/>
      <c r="L652" s="443"/>
      <c r="R652" s="443">
        <v>2000</v>
      </c>
      <c r="T652" s="443" t="s">
        <v>4195</v>
      </c>
      <c r="U652" s="443" t="s">
        <v>4195</v>
      </c>
      <c r="V652" s="443" t="s">
        <v>4195</v>
      </c>
      <c r="W652" s="443" t="s">
        <v>4195</v>
      </c>
      <c r="X652" s="443" t="s">
        <v>4729</v>
      </c>
      <c r="Z652" s="443" t="s">
        <v>4731</v>
      </c>
      <c r="AE652" s="443">
        <v>705823</v>
      </c>
    </row>
    <row r="653" spans="1:31" x14ac:dyDescent="0.3">
      <c r="A653" s="443">
        <v>705824</v>
      </c>
      <c r="B653" s="443" t="s">
        <v>1915</v>
      </c>
      <c r="C653" s="443" t="s">
        <v>635</v>
      </c>
      <c r="H653" s="443"/>
      <c r="I653" s="443" t="s">
        <v>317</v>
      </c>
      <c r="J653" s="443"/>
      <c r="L653" s="443"/>
      <c r="R653" s="443">
        <v>2000</v>
      </c>
      <c r="T653" s="443" t="s">
        <v>4195</v>
      </c>
      <c r="U653" s="443" t="s">
        <v>4195</v>
      </c>
      <c r="V653" s="443" t="s">
        <v>4195</v>
      </c>
      <c r="W653" s="443" t="s">
        <v>4195</v>
      </c>
      <c r="X653" s="443" t="s">
        <v>4729</v>
      </c>
      <c r="Z653" s="443" t="s">
        <v>4731</v>
      </c>
      <c r="AE653" s="443">
        <v>705824</v>
      </c>
    </row>
    <row r="654" spans="1:31" x14ac:dyDescent="0.3">
      <c r="A654" s="443">
        <v>705825</v>
      </c>
      <c r="B654" s="443" t="s">
        <v>1916</v>
      </c>
      <c r="C654" s="443" t="s">
        <v>151</v>
      </c>
      <c r="H654" s="443"/>
      <c r="I654" s="443" t="s">
        <v>317</v>
      </c>
      <c r="J654" s="443"/>
      <c r="L654" s="443"/>
      <c r="R654" s="443">
        <v>2000</v>
      </c>
      <c r="T654" s="443" t="s">
        <v>4195</v>
      </c>
      <c r="U654" s="443" t="s">
        <v>4195</v>
      </c>
      <c r="V654" s="443" t="s">
        <v>4195</v>
      </c>
      <c r="W654" s="443" t="s">
        <v>4195</v>
      </c>
      <c r="X654" s="443" t="s">
        <v>4729</v>
      </c>
      <c r="Z654" s="443" t="s">
        <v>4731</v>
      </c>
      <c r="AE654" s="443">
        <v>705825</v>
      </c>
    </row>
    <row r="655" spans="1:31" x14ac:dyDescent="0.3">
      <c r="A655" s="443">
        <v>705827</v>
      </c>
      <c r="B655" s="443" t="s">
        <v>1917</v>
      </c>
      <c r="C655" s="443" t="s">
        <v>64</v>
      </c>
      <c r="H655" s="443"/>
      <c r="I655" s="443" t="s">
        <v>317</v>
      </c>
      <c r="J655" s="443"/>
      <c r="L655" s="443"/>
      <c r="R655" s="443">
        <v>2000</v>
      </c>
      <c r="T655" s="443" t="s">
        <v>4195</v>
      </c>
      <c r="U655" s="443" t="s">
        <v>4195</v>
      </c>
      <c r="V655" s="443" t="s">
        <v>4195</v>
      </c>
      <c r="W655" s="443" t="s">
        <v>4195</v>
      </c>
      <c r="X655" s="443" t="s">
        <v>4729</v>
      </c>
      <c r="Z655" s="443" t="s">
        <v>4731</v>
      </c>
      <c r="AE655" s="443">
        <v>705827</v>
      </c>
    </row>
    <row r="656" spans="1:31" x14ac:dyDescent="0.3">
      <c r="A656" s="443">
        <v>705828</v>
      </c>
      <c r="B656" s="443" t="s">
        <v>1918</v>
      </c>
      <c r="C656" s="443" t="s">
        <v>538</v>
      </c>
      <c r="H656" s="443"/>
      <c r="I656" s="443" t="s">
        <v>317</v>
      </c>
      <c r="J656" s="443"/>
      <c r="L656" s="443"/>
      <c r="R656" s="443">
        <v>2000</v>
      </c>
      <c r="T656" s="443" t="s">
        <v>4195</v>
      </c>
      <c r="U656" s="443" t="s">
        <v>4195</v>
      </c>
      <c r="V656" s="443" t="s">
        <v>4195</v>
      </c>
      <c r="W656" s="443" t="s">
        <v>4195</v>
      </c>
      <c r="X656" s="443" t="s">
        <v>4729</v>
      </c>
      <c r="Z656" s="443" t="s">
        <v>4731</v>
      </c>
      <c r="AE656" s="443">
        <v>705828</v>
      </c>
    </row>
    <row r="657" spans="1:31" x14ac:dyDescent="0.3">
      <c r="A657" s="443">
        <v>705830</v>
      </c>
      <c r="B657" s="443" t="s">
        <v>1919</v>
      </c>
      <c r="C657" s="443" t="s">
        <v>69</v>
      </c>
      <c r="H657" s="443"/>
      <c r="I657" s="443" t="s">
        <v>317</v>
      </c>
      <c r="J657" s="443"/>
      <c r="L657" s="443"/>
      <c r="R657" s="443">
        <v>2000</v>
      </c>
      <c r="V657" s="443" t="s">
        <v>4195</v>
      </c>
      <c r="W657" s="443" t="s">
        <v>4195</v>
      </c>
      <c r="X657" s="443" t="s">
        <v>4729</v>
      </c>
      <c r="Z657" s="443" t="s">
        <v>4731</v>
      </c>
      <c r="AE657" s="443">
        <v>705830</v>
      </c>
    </row>
    <row r="658" spans="1:31" x14ac:dyDescent="0.3">
      <c r="A658" s="443">
        <v>705831</v>
      </c>
      <c r="B658" s="443" t="s">
        <v>2894</v>
      </c>
      <c r="C658" s="443" t="s">
        <v>89</v>
      </c>
      <c r="D658" s="443" t="s">
        <v>3992</v>
      </c>
      <c r="H658" s="443"/>
      <c r="I658" s="443" t="s">
        <v>317</v>
      </c>
      <c r="J658" s="443"/>
      <c r="L658" s="443"/>
      <c r="R658" s="443">
        <v>2000</v>
      </c>
      <c r="W658" s="443" t="s">
        <v>4195</v>
      </c>
      <c r="X658" s="443" t="s">
        <v>4729</v>
      </c>
      <c r="Z658" s="443" t="s">
        <v>4731</v>
      </c>
      <c r="AE658" s="443">
        <v>705831</v>
      </c>
    </row>
    <row r="659" spans="1:31" x14ac:dyDescent="0.3">
      <c r="A659" s="443">
        <v>705833</v>
      </c>
      <c r="B659" s="443" t="s">
        <v>770</v>
      </c>
      <c r="C659" s="443" t="s">
        <v>66</v>
      </c>
      <c r="D659" s="443" t="s">
        <v>3480</v>
      </c>
      <c r="H659" s="443"/>
      <c r="I659" s="443" t="s">
        <v>317</v>
      </c>
      <c r="J659" s="443"/>
      <c r="L659" s="443"/>
      <c r="Z659" s="443" t="s">
        <v>4731</v>
      </c>
      <c r="AE659" s="443">
        <v>705833</v>
      </c>
    </row>
    <row r="660" spans="1:31" x14ac:dyDescent="0.3">
      <c r="A660" s="443">
        <v>705834</v>
      </c>
      <c r="B660" s="443" t="s">
        <v>1921</v>
      </c>
      <c r="C660" s="443" t="s">
        <v>337</v>
      </c>
      <c r="H660" s="443"/>
      <c r="I660" s="443" t="s">
        <v>317</v>
      </c>
      <c r="J660" s="443"/>
      <c r="L660" s="443"/>
      <c r="R660" s="443">
        <v>2000</v>
      </c>
      <c r="T660" s="443" t="s">
        <v>4195</v>
      </c>
      <c r="U660" s="443" t="s">
        <v>4195</v>
      </c>
      <c r="V660" s="443" t="s">
        <v>4195</v>
      </c>
      <c r="W660" s="443" t="s">
        <v>4195</v>
      </c>
      <c r="X660" s="443" t="s">
        <v>4729</v>
      </c>
      <c r="Z660" s="443" t="s">
        <v>4731</v>
      </c>
      <c r="AE660" s="443">
        <v>705834</v>
      </c>
    </row>
    <row r="661" spans="1:31" x14ac:dyDescent="0.3">
      <c r="A661" s="443">
        <v>705836</v>
      </c>
      <c r="B661" s="443" t="s">
        <v>1923</v>
      </c>
      <c r="C661" s="443" t="s">
        <v>149</v>
      </c>
      <c r="H661" s="443"/>
      <c r="I661" s="443" t="s">
        <v>317</v>
      </c>
      <c r="J661" s="443"/>
      <c r="L661" s="443"/>
      <c r="R661" s="443">
        <v>2000</v>
      </c>
      <c r="T661" s="443" t="s">
        <v>4195</v>
      </c>
      <c r="U661" s="443" t="s">
        <v>4195</v>
      </c>
      <c r="V661" s="443" t="s">
        <v>4195</v>
      </c>
      <c r="W661" s="443" t="s">
        <v>4195</v>
      </c>
      <c r="X661" s="443" t="s">
        <v>4729</v>
      </c>
      <c r="Z661" s="443" t="s">
        <v>4731</v>
      </c>
      <c r="AE661" s="443">
        <v>705836</v>
      </c>
    </row>
    <row r="662" spans="1:31" x14ac:dyDescent="0.3">
      <c r="A662" s="443">
        <v>705837</v>
      </c>
      <c r="B662" s="443" t="s">
        <v>1924</v>
      </c>
      <c r="C662" s="443" t="s">
        <v>61</v>
      </c>
      <c r="H662" s="443"/>
      <c r="I662" s="443" t="s">
        <v>317</v>
      </c>
      <c r="J662" s="443"/>
      <c r="L662" s="443"/>
      <c r="R662" s="443">
        <v>2000</v>
      </c>
      <c r="T662" s="443" t="s">
        <v>4195</v>
      </c>
      <c r="V662" s="443" t="s">
        <v>4195</v>
      </c>
      <c r="W662" s="443" t="s">
        <v>4195</v>
      </c>
      <c r="X662" s="443" t="s">
        <v>4729</v>
      </c>
      <c r="Z662" s="443" t="s">
        <v>4731</v>
      </c>
      <c r="AE662" s="443">
        <v>705837</v>
      </c>
    </row>
    <row r="663" spans="1:31" x14ac:dyDescent="0.3">
      <c r="A663" s="443">
        <v>705839</v>
      </c>
      <c r="B663" s="443" t="s">
        <v>4336</v>
      </c>
      <c r="C663" s="443" t="s">
        <v>444</v>
      </c>
      <c r="H663" s="443"/>
      <c r="I663" s="443" t="s">
        <v>317</v>
      </c>
      <c r="J663" s="443"/>
      <c r="L663" s="443"/>
      <c r="R663" s="443">
        <v>2000</v>
      </c>
      <c r="X663" s="443" t="s">
        <v>4729</v>
      </c>
      <c r="Z663" s="443" t="s">
        <v>4731</v>
      </c>
      <c r="AE663" s="443">
        <v>705839</v>
      </c>
    </row>
    <row r="664" spans="1:31" x14ac:dyDescent="0.3">
      <c r="A664" s="443">
        <v>705842</v>
      </c>
      <c r="B664" s="443" t="s">
        <v>1926</v>
      </c>
      <c r="C664" s="443" t="s">
        <v>104</v>
      </c>
      <c r="H664" s="443"/>
      <c r="I664" s="443" t="s">
        <v>317</v>
      </c>
      <c r="J664" s="443"/>
      <c r="L664" s="443"/>
      <c r="R664" s="443">
        <v>2000</v>
      </c>
      <c r="T664" s="443" t="s">
        <v>4195</v>
      </c>
      <c r="U664" s="443" t="s">
        <v>4195</v>
      </c>
      <c r="V664" s="443" t="s">
        <v>4195</v>
      </c>
      <c r="W664" s="443" t="s">
        <v>4195</v>
      </c>
      <c r="X664" s="443" t="s">
        <v>4729</v>
      </c>
      <c r="Z664" s="443" t="s">
        <v>4731</v>
      </c>
      <c r="AE664" s="443">
        <v>705842</v>
      </c>
    </row>
    <row r="665" spans="1:31" x14ac:dyDescent="0.3">
      <c r="A665" s="443">
        <v>705846</v>
      </c>
      <c r="B665" s="443" t="s">
        <v>1927</v>
      </c>
      <c r="C665" s="443" t="s">
        <v>1928</v>
      </c>
      <c r="H665" s="443"/>
      <c r="I665" s="443" t="s">
        <v>317</v>
      </c>
      <c r="J665" s="443"/>
      <c r="L665" s="443"/>
      <c r="R665" s="443">
        <v>2000</v>
      </c>
      <c r="T665" s="443" t="s">
        <v>4195</v>
      </c>
      <c r="U665" s="443" t="s">
        <v>4195</v>
      </c>
      <c r="V665" s="443" t="s">
        <v>4195</v>
      </c>
      <c r="W665" s="443" t="s">
        <v>4195</v>
      </c>
      <c r="X665" s="443" t="s">
        <v>4729</v>
      </c>
      <c r="Z665" s="443" t="s">
        <v>4731</v>
      </c>
      <c r="AE665" s="443">
        <v>705846</v>
      </c>
    </row>
    <row r="666" spans="1:31" x14ac:dyDescent="0.3">
      <c r="A666" s="443">
        <v>705848</v>
      </c>
      <c r="B666" s="443" t="s">
        <v>1929</v>
      </c>
      <c r="C666" s="443" t="s">
        <v>431</v>
      </c>
      <c r="H666" s="443"/>
      <c r="I666" s="443" t="s">
        <v>317</v>
      </c>
      <c r="J666" s="443"/>
      <c r="L666" s="443"/>
      <c r="R666" s="443">
        <v>2000</v>
      </c>
      <c r="U666" s="443" t="s">
        <v>4195</v>
      </c>
      <c r="V666" s="443" t="s">
        <v>4195</v>
      </c>
      <c r="W666" s="443" t="s">
        <v>4195</v>
      </c>
      <c r="X666" s="443" t="s">
        <v>4729</v>
      </c>
      <c r="Z666" s="443" t="s">
        <v>4731</v>
      </c>
      <c r="AE666" s="443">
        <v>705848</v>
      </c>
    </row>
    <row r="667" spans="1:31" x14ac:dyDescent="0.3">
      <c r="A667" s="443">
        <v>705850</v>
      </c>
      <c r="B667" s="443" t="s">
        <v>1930</v>
      </c>
      <c r="C667" s="443" t="s">
        <v>571</v>
      </c>
      <c r="H667" s="443"/>
      <c r="I667" s="443" t="s">
        <v>317</v>
      </c>
      <c r="J667" s="443"/>
      <c r="L667" s="443"/>
      <c r="R667" s="443">
        <v>2000</v>
      </c>
      <c r="T667" s="443" t="s">
        <v>4195</v>
      </c>
      <c r="U667" s="443" t="s">
        <v>4195</v>
      </c>
      <c r="V667" s="443" t="s">
        <v>4195</v>
      </c>
      <c r="W667" s="443" t="s">
        <v>4195</v>
      </c>
      <c r="X667" s="443" t="s">
        <v>4729</v>
      </c>
      <c r="Z667" s="443" t="s">
        <v>4731</v>
      </c>
      <c r="AE667" s="443">
        <v>705850</v>
      </c>
    </row>
    <row r="668" spans="1:31" x14ac:dyDescent="0.3">
      <c r="A668" s="443">
        <v>705851</v>
      </c>
      <c r="B668" s="443" t="s">
        <v>1931</v>
      </c>
      <c r="C668" s="443" t="s">
        <v>82</v>
      </c>
      <c r="H668" s="443"/>
      <c r="I668" s="443" t="s">
        <v>317</v>
      </c>
      <c r="J668" s="443"/>
      <c r="L668" s="443"/>
      <c r="R668" s="443">
        <v>2000</v>
      </c>
      <c r="V668" s="443" t="s">
        <v>4195</v>
      </c>
      <c r="W668" s="443" t="s">
        <v>4195</v>
      </c>
      <c r="X668" s="443" t="s">
        <v>4729</v>
      </c>
      <c r="Z668" s="443" t="s">
        <v>4731</v>
      </c>
      <c r="AE668" s="443">
        <v>705851</v>
      </c>
    </row>
    <row r="669" spans="1:31" x14ac:dyDescent="0.3">
      <c r="A669" s="443">
        <v>705853</v>
      </c>
      <c r="B669" s="443" t="s">
        <v>1932</v>
      </c>
      <c r="C669" s="443" t="s">
        <v>1933</v>
      </c>
      <c r="H669" s="443"/>
      <c r="I669" s="443" t="s">
        <v>317</v>
      </c>
      <c r="J669" s="443"/>
      <c r="L669" s="443"/>
      <c r="R669" s="443">
        <v>2000</v>
      </c>
      <c r="T669" s="443" t="s">
        <v>4195</v>
      </c>
      <c r="U669" s="443" t="s">
        <v>4195</v>
      </c>
      <c r="V669" s="443" t="s">
        <v>4195</v>
      </c>
      <c r="W669" s="443" t="s">
        <v>4195</v>
      </c>
      <c r="X669" s="443" t="s">
        <v>4729</v>
      </c>
      <c r="Z669" s="443" t="s">
        <v>4731</v>
      </c>
      <c r="AE669" s="443">
        <v>705853</v>
      </c>
    </row>
    <row r="670" spans="1:31" x14ac:dyDescent="0.3">
      <c r="A670" s="443">
        <v>705854</v>
      </c>
      <c r="B670" s="443" t="s">
        <v>1934</v>
      </c>
      <c r="C670" s="443" t="s">
        <v>103</v>
      </c>
      <c r="H670" s="443"/>
      <c r="I670" s="443" t="s">
        <v>317</v>
      </c>
      <c r="J670" s="443"/>
      <c r="L670" s="443"/>
      <c r="R670" s="443">
        <v>2000</v>
      </c>
      <c r="U670" s="443" t="s">
        <v>4195</v>
      </c>
      <c r="V670" s="443" t="s">
        <v>4195</v>
      </c>
      <c r="W670" s="443" t="s">
        <v>4195</v>
      </c>
      <c r="X670" s="443" t="s">
        <v>4729</v>
      </c>
      <c r="Z670" s="443" t="s">
        <v>4731</v>
      </c>
      <c r="AE670" s="443">
        <v>705854</v>
      </c>
    </row>
    <row r="671" spans="1:31" x14ac:dyDescent="0.3">
      <c r="A671" s="443">
        <v>705856</v>
      </c>
      <c r="B671" s="443" t="s">
        <v>1937</v>
      </c>
      <c r="C671" s="443" t="s">
        <v>92</v>
      </c>
      <c r="H671" s="443"/>
      <c r="I671" s="443" t="s">
        <v>317</v>
      </c>
      <c r="J671" s="443"/>
      <c r="L671" s="443"/>
      <c r="R671" s="443">
        <v>2000</v>
      </c>
      <c r="U671" s="443" t="s">
        <v>4195</v>
      </c>
      <c r="V671" s="443" t="s">
        <v>4195</v>
      </c>
      <c r="W671" s="443" t="s">
        <v>4195</v>
      </c>
      <c r="X671" s="443" t="s">
        <v>4729</v>
      </c>
      <c r="Z671" s="443" t="s">
        <v>4731</v>
      </c>
      <c r="AE671" s="443">
        <v>705856</v>
      </c>
    </row>
    <row r="672" spans="1:31" x14ac:dyDescent="0.3">
      <c r="A672" s="443">
        <v>705857</v>
      </c>
      <c r="B672" s="443" t="s">
        <v>1938</v>
      </c>
      <c r="C672" s="443" t="s">
        <v>587</v>
      </c>
      <c r="H672" s="443"/>
      <c r="I672" s="443" t="s">
        <v>317</v>
      </c>
      <c r="J672" s="443"/>
      <c r="L672" s="443"/>
      <c r="R672" s="443">
        <v>2000</v>
      </c>
      <c r="T672" s="443" t="s">
        <v>4195</v>
      </c>
      <c r="U672" s="443" t="s">
        <v>4195</v>
      </c>
      <c r="V672" s="443" t="s">
        <v>4195</v>
      </c>
      <c r="W672" s="443" t="s">
        <v>4195</v>
      </c>
      <c r="X672" s="443" t="s">
        <v>4729</v>
      </c>
      <c r="Z672" s="443" t="s">
        <v>4731</v>
      </c>
      <c r="AE672" s="443">
        <v>705857</v>
      </c>
    </row>
    <row r="673" spans="1:31" x14ac:dyDescent="0.3">
      <c r="A673" s="443">
        <v>705858</v>
      </c>
      <c r="B673" s="443" t="s">
        <v>1939</v>
      </c>
      <c r="C673" s="443" t="s">
        <v>62</v>
      </c>
      <c r="H673" s="443"/>
      <c r="I673" s="443" t="s">
        <v>317</v>
      </c>
      <c r="J673" s="443"/>
      <c r="L673" s="443"/>
      <c r="R673" s="443">
        <v>2000</v>
      </c>
      <c r="T673" s="443" t="s">
        <v>4195</v>
      </c>
      <c r="U673" s="443" t="s">
        <v>4195</v>
      </c>
      <c r="V673" s="443" t="s">
        <v>4195</v>
      </c>
      <c r="W673" s="443" t="s">
        <v>4195</v>
      </c>
      <c r="X673" s="443" t="s">
        <v>4729</v>
      </c>
      <c r="Z673" s="443" t="s">
        <v>4731</v>
      </c>
      <c r="AE673" s="443">
        <v>705858</v>
      </c>
    </row>
    <row r="674" spans="1:31" x14ac:dyDescent="0.3">
      <c r="A674" s="443">
        <v>705860</v>
      </c>
      <c r="B674" s="443" t="s">
        <v>1940</v>
      </c>
      <c r="C674" s="443" t="s">
        <v>67</v>
      </c>
      <c r="H674" s="443"/>
      <c r="I674" s="443" t="s">
        <v>317</v>
      </c>
      <c r="J674" s="443"/>
      <c r="L674" s="443"/>
      <c r="R674" s="443">
        <v>2000</v>
      </c>
      <c r="T674" s="443" t="s">
        <v>4195</v>
      </c>
      <c r="V674" s="443" t="s">
        <v>4195</v>
      </c>
      <c r="W674" s="443" t="s">
        <v>4195</v>
      </c>
      <c r="X674" s="443" t="s">
        <v>4729</v>
      </c>
      <c r="Z674" s="443" t="s">
        <v>4731</v>
      </c>
      <c r="AE674" s="443">
        <v>705860</v>
      </c>
    </row>
    <row r="675" spans="1:31" x14ac:dyDescent="0.3">
      <c r="A675" s="443">
        <v>705862</v>
      </c>
      <c r="B675" s="443" t="s">
        <v>803</v>
      </c>
      <c r="C675" s="443" t="s">
        <v>489</v>
      </c>
      <c r="D675" s="443" t="s">
        <v>3993</v>
      </c>
      <c r="H675" s="443"/>
      <c r="I675" s="443" t="s">
        <v>317</v>
      </c>
      <c r="J675" s="443"/>
      <c r="L675" s="443"/>
      <c r="R675" s="443">
        <v>2000</v>
      </c>
      <c r="U675" s="443" t="s">
        <v>4195</v>
      </c>
      <c r="W675" s="443" t="s">
        <v>4195</v>
      </c>
      <c r="X675" s="443" t="s">
        <v>4729</v>
      </c>
      <c r="Z675" s="443" t="s">
        <v>4731</v>
      </c>
      <c r="AE675" s="443">
        <v>705862</v>
      </c>
    </row>
    <row r="676" spans="1:31" x14ac:dyDescent="0.3">
      <c r="A676" s="443">
        <v>705864</v>
      </c>
      <c r="B676" s="443" t="s">
        <v>1941</v>
      </c>
      <c r="C676" s="443" t="s">
        <v>72</v>
      </c>
      <c r="H676" s="443"/>
      <c r="I676" s="443" t="s">
        <v>317</v>
      </c>
      <c r="J676" s="443"/>
      <c r="L676" s="443"/>
      <c r="R676" s="443">
        <v>2000</v>
      </c>
      <c r="V676" s="443" t="s">
        <v>4195</v>
      </c>
      <c r="W676" s="443" t="s">
        <v>4195</v>
      </c>
      <c r="X676" s="443" t="s">
        <v>4729</v>
      </c>
      <c r="Z676" s="443" t="s">
        <v>4731</v>
      </c>
      <c r="AE676" s="443">
        <v>705864</v>
      </c>
    </row>
    <row r="677" spans="1:31" x14ac:dyDescent="0.3">
      <c r="A677" s="443">
        <v>705865</v>
      </c>
      <c r="B677" s="443" t="s">
        <v>1942</v>
      </c>
      <c r="C677" s="443" t="s">
        <v>324</v>
      </c>
      <c r="H677" s="443"/>
      <c r="I677" s="443" t="s">
        <v>317</v>
      </c>
      <c r="J677" s="443"/>
      <c r="L677" s="443"/>
      <c r="R677" s="443">
        <v>2000</v>
      </c>
      <c r="T677" s="443" t="s">
        <v>4195</v>
      </c>
      <c r="U677" s="443" t="s">
        <v>4195</v>
      </c>
      <c r="V677" s="443" t="s">
        <v>4195</v>
      </c>
      <c r="W677" s="443" t="s">
        <v>4195</v>
      </c>
      <c r="X677" s="443" t="s">
        <v>4729</v>
      </c>
      <c r="Z677" s="443" t="s">
        <v>4731</v>
      </c>
      <c r="AE677" s="443">
        <v>705865</v>
      </c>
    </row>
    <row r="678" spans="1:31" x14ac:dyDescent="0.3">
      <c r="A678" s="443">
        <v>705867</v>
      </c>
      <c r="B678" s="443" t="s">
        <v>1943</v>
      </c>
      <c r="C678" s="443" t="s">
        <v>185</v>
      </c>
      <c r="H678" s="443"/>
      <c r="I678" s="443" t="s">
        <v>317</v>
      </c>
      <c r="J678" s="443"/>
      <c r="L678" s="443"/>
      <c r="R678" s="443">
        <v>2000</v>
      </c>
      <c r="T678" s="443" t="s">
        <v>4195</v>
      </c>
      <c r="V678" s="443" t="s">
        <v>4195</v>
      </c>
      <c r="W678" s="443" t="s">
        <v>4195</v>
      </c>
      <c r="X678" s="443" t="s">
        <v>4729</v>
      </c>
      <c r="Z678" s="443" t="s">
        <v>4731</v>
      </c>
      <c r="AE678" s="443">
        <v>705867</v>
      </c>
    </row>
    <row r="679" spans="1:31" x14ac:dyDescent="0.3">
      <c r="A679" s="443">
        <v>705868</v>
      </c>
      <c r="B679" s="443" t="s">
        <v>1944</v>
      </c>
      <c r="C679" s="443" t="s">
        <v>518</v>
      </c>
      <c r="H679" s="443"/>
      <c r="I679" s="443" t="s">
        <v>317</v>
      </c>
      <c r="J679" s="443"/>
      <c r="L679" s="443"/>
      <c r="R679" s="443">
        <v>2000</v>
      </c>
      <c r="U679" s="443" t="s">
        <v>4195</v>
      </c>
      <c r="V679" s="443" t="s">
        <v>4195</v>
      </c>
      <c r="W679" s="443" t="s">
        <v>4195</v>
      </c>
      <c r="X679" s="443" t="s">
        <v>4729</v>
      </c>
      <c r="Z679" s="443" t="s">
        <v>4731</v>
      </c>
      <c r="AE679" s="443">
        <v>705868</v>
      </c>
    </row>
    <row r="680" spans="1:31" x14ac:dyDescent="0.3">
      <c r="A680" s="443">
        <v>705869</v>
      </c>
      <c r="B680" s="443" t="s">
        <v>1945</v>
      </c>
      <c r="C680" s="443" t="s">
        <v>103</v>
      </c>
      <c r="H680" s="443"/>
      <c r="I680" s="443" t="s">
        <v>317</v>
      </c>
      <c r="J680" s="443"/>
      <c r="L680" s="443"/>
      <c r="R680" s="443">
        <v>2000</v>
      </c>
      <c r="T680" s="443" t="s">
        <v>4195</v>
      </c>
      <c r="U680" s="443" t="s">
        <v>4195</v>
      </c>
      <c r="V680" s="443" t="s">
        <v>4195</v>
      </c>
      <c r="W680" s="443" t="s">
        <v>4195</v>
      </c>
      <c r="X680" s="443" t="s">
        <v>4729</v>
      </c>
      <c r="Z680" s="443" t="s">
        <v>4731</v>
      </c>
      <c r="AE680" s="443">
        <v>705869</v>
      </c>
    </row>
    <row r="681" spans="1:31" x14ac:dyDescent="0.3">
      <c r="A681" s="443">
        <v>705870</v>
      </c>
      <c r="B681" s="443" t="s">
        <v>1946</v>
      </c>
      <c r="C681" s="443" t="s">
        <v>251</v>
      </c>
      <c r="H681" s="443"/>
      <c r="I681" s="443" t="s">
        <v>317</v>
      </c>
      <c r="J681" s="443"/>
      <c r="L681" s="443"/>
      <c r="R681" s="443">
        <v>2000</v>
      </c>
      <c r="T681" s="443" t="s">
        <v>4195</v>
      </c>
      <c r="U681" s="443" t="s">
        <v>4195</v>
      </c>
      <c r="V681" s="443" t="s">
        <v>4195</v>
      </c>
      <c r="W681" s="443" t="s">
        <v>4195</v>
      </c>
      <c r="X681" s="443" t="s">
        <v>4729</v>
      </c>
      <c r="Z681" s="443" t="s">
        <v>4731</v>
      </c>
      <c r="AE681" s="443">
        <v>705870</v>
      </c>
    </row>
    <row r="682" spans="1:31" x14ac:dyDescent="0.3">
      <c r="A682" s="443">
        <v>705872</v>
      </c>
      <c r="B682" s="443" t="s">
        <v>1948</v>
      </c>
      <c r="C682" s="443" t="s">
        <v>100</v>
      </c>
      <c r="H682" s="443"/>
      <c r="I682" s="443" t="s">
        <v>317</v>
      </c>
      <c r="J682" s="443"/>
      <c r="L682" s="443"/>
      <c r="R682" s="443">
        <v>2000</v>
      </c>
      <c r="T682" s="443" t="s">
        <v>4195</v>
      </c>
      <c r="U682" s="443" t="s">
        <v>4195</v>
      </c>
      <c r="V682" s="443" t="s">
        <v>4195</v>
      </c>
      <c r="W682" s="443" t="s">
        <v>4195</v>
      </c>
      <c r="X682" s="443" t="s">
        <v>4729</v>
      </c>
      <c r="Z682" s="443" t="s">
        <v>4731</v>
      </c>
      <c r="AE682" s="443">
        <v>705872</v>
      </c>
    </row>
    <row r="683" spans="1:31" x14ac:dyDescent="0.3">
      <c r="A683" s="443">
        <v>705873</v>
      </c>
      <c r="B683" s="443" t="s">
        <v>1949</v>
      </c>
      <c r="C683" s="443" t="s">
        <v>1950</v>
      </c>
      <c r="H683" s="443"/>
      <c r="I683" s="443" t="s">
        <v>317</v>
      </c>
      <c r="J683" s="443"/>
      <c r="L683" s="443"/>
      <c r="R683" s="443">
        <v>2000</v>
      </c>
      <c r="U683" s="443" t="s">
        <v>4195</v>
      </c>
      <c r="V683" s="443" t="s">
        <v>4195</v>
      </c>
      <c r="W683" s="443" t="s">
        <v>4195</v>
      </c>
      <c r="X683" s="443" t="s">
        <v>4729</v>
      </c>
      <c r="Z683" s="443" t="s">
        <v>4731</v>
      </c>
      <c r="AE683" s="443">
        <v>705873</v>
      </c>
    </row>
    <row r="684" spans="1:31" x14ac:dyDescent="0.3">
      <c r="A684" s="443">
        <v>705874</v>
      </c>
      <c r="B684" s="443" t="s">
        <v>2900</v>
      </c>
      <c r="C684" s="443" t="s">
        <v>345</v>
      </c>
      <c r="D684" s="443" t="s">
        <v>3466</v>
      </c>
      <c r="E684" s="443" t="s">
        <v>222</v>
      </c>
      <c r="F684" s="444">
        <v>35431</v>
      </c>
      <c r="G684" s="443" t="s">
        <v>261</v>
      </c>
      <c r="H684" s="443" t="s">
        <v>3222</v>
      </c>
      <c r="I684" s="443" t="s">
        <v>317</v>
      </c>
      <c r="J684" s="443" t="s">
        <v>264</v>
      </c>
      <c r="K684" s="443">
        <v>2015</v>
      </c>
      <c r="L684" s="443" t="s">
        <v>261</v>
      </c>
      <c r="R684" s="443">
        <v>2000</v>
      </c>
      <c r="X684" s="443" t="s">
        <v>4729</v>
      </c>
      <c r="Z684" s="443" t="s">
        <v>4731</v>
      </c>
      <c r="AE684" s="443">
        <v>705874</v>
      </c>
    </row>
    <row r="685" spans="1:31" x14ac:dyDescent="0.3">
      <c r="A685" s="443">
        <v>705875</v>
      </c>
      <c r="B685" s="443" t="s">
        <v>1951</v>
      </c>
      <c r="C685" s="443" t="s">
        <v>1952</v>
      </c>
      <c r="H685" s="443"/>
      <c r="I685" s="443" t="s">
        <v>317</v>
      </c>
      <c r="J685" s="443"/>
      <c r="L685" s="443"/>
      <c r="R685" s="443">
        <v>2000</v>
      </c>
      <c r="T685" s="443" t="s">
        <v>4195</v>
      </c>
      <c r="U685" s="443" t="s">
        <v>4195</v>
      </c>
      <c r="V685" s="443" t="s">
        <v>4195</v>
      </c>
      <c r="W685" s="443" t="s">
        <v>4195</v>
      </c>
      <c r="X685" s="443" t="s">
        <v>4729</v>
      </c>
      <c r="Z685" s="443" t="s">
        <v>4731</v>
      </c>
      <c r="AE685" s="443">
        <v>705875</v>
      </c>
    </row>
    <row r="686" spans="1:31" x14ac:dyDescent="0.3">
      <c r="A686" s="443">
        <v>705876</v>
      </c>
      <c r="B686" s="443" t="s">
        <v>1953</v>
      </c>
      <c r="C686" s="443" t="s">
        <v>155</v>
      </c>
      <c r="H686" s="443"/>
      <c r="I686" s="443" t="s">
        <v>317</v>
      </c>
      <c r="J686" s="443"/>
      <c r="L686" s="443"/>
      <c r="R686" s="443">
        <v>2000</v>
      </c>
      <c r="T686" s="443" t="s">
        <v>4195</v>
      </c>
      <c r="V686" s="443" t="s">
        <v>4195</v>
      </c>
      <c r="W686" s="443" t="s">
        <v>4195</v>
      </c>
      <c r="X686" s="443" t="s">
        <v>4729</v>
      </c>
      <c r="Z686" s="443" t="s">
        <v>4731</v>
      </c>
      <c r="AE686" s="443">
        <v>705876</v>
      </c>
    </row>
    <row r="687" spans="1:31" x14ac:dyDescent="0.3">
      <c r="A687" s="443">
        <v>705877</v>
      </c>
      <c r="B687" s="443" t="s">
        <v>1954</v>
      </c>
      <c r="C687" s="443" t="s">
        <v>580</v>
      </c>
      <c r="H687" s="443"/>
      <c r="I687" s="443" t="s">
        <v>317</v>
      </c>
      <c r="J687" s="443"/>
      <c r="L687" s="443"/>
      <c r="R687" s="443">
        <v>2000</v>
      </c>
      <c r="T687" s="443" t="s">
        <v>4195</v>
      </c>
      <c r="U687" s="443" t="s">
        <v>4195</v>
      </c>
      <c r="V687" s="443" t="s">
        <v>4195</v>
      </c>
      <c r="W687" s="443" t="s">
        <v>4195</v>
      </c>
      <c r="X687" s="443" t="s">
        <v>4729</v>
      </c>
      <c r="Z687" s="443" t="s">
        <v>4731</v>
      </c>
      <c r="AE687" s="443">
        <v>705877</v>
      </c>
    </row>
    <row r="688" spans="1:31" x14ac:dyDescent="0.3">
      <c r="A688" s="443">
        <v>705878</v>
      </c>
      <c r="B688" s="443" t="s">
        <v>1955</v>
      </c>
      <c r="C688" s="443" t="s">
        <v>90</v>
      </c>
      <c r="H688" s="443"/>
      <c r="I688" s="443" t="s">
        <v>317</v>
      </c>
      <c r="J688" s="443"/>
      <c r="L688" s="443"/>
      <c r="R688" s="443">
        <v>2000</v>
      </c>
      <c r="T688" s="443" t="s">
        <v>4195</v>
      </c>
      <c r="V688" s="443" t="s">
        <v>4195</v>
      </c>
      <c r="W688" s="443" t="s">
        <v>4195</v>
      </c>
      <c r="X688" s="443" t="s">
        <v>4729</v>
      </c>
      <c r="Z688" s="443" t="s">
        <v>4731</v>
      </c>
      <c r="AE688" s="443">
        <v>705878</v>
      </c>
    </row>
    <row r="689" spans="1:31" x14ac:dyDescent="0.3">
      <c r="A689" s="443">
        <v>705880</v>
      </c>
      <c r="B689" s="443" t="s">
        <v>1956</v>
      </c>
      <c r="C689" s="443" t="s">
        <v>320</v>
      </c>
      <c r="H689" s="443"/>
      <c r="I689" s="443" t="s">
        <v>317</v>
      </c>
      <c r="J689" s="443"/>
      <c r="L689" s="443"/>
      <c r="R689" s="443">
        <v>2000</v>
      </c>
      <c r="T689" s="443" t="s">
        <v>4195</v>
      </c>
      <c r="U689" s="443" t="s">
        <v>4195</v>
      </c>
      <c r="V689" s="443" t="s">
        <v>4195</v>
      </c>
      <c r="W689" s="443" t="s">
        <v>4195</v>
      </c>
      <c r="X689" s="443" t="s">
        <v>4729</v>
      </c>
      <c r="Z689" s="443" t="s">
        <v>4731</v>
      </c>
      <c r="AE689" s="443">
        <v>705880</v>
      </c>
    </row>
    <row r="690" spans="1:31" x14ac:dyDescent="0.3">
      <c r="A690" s="443">
        <v>705881</v>
      </c>
      <c r="B690" s="443" t="s">
        <v>1957</v>
      </c>
      <c r="C690" s="443" t="s">
        <v>82</v>
      </c>
      <c r="H690" s="443"/>
      <c r="I690" s="443" t="s">
        <v>317</v>
      </c>
      <c r="J690" s="443"/>
      <c r="L690" s="443"/>
      <c r="R690" s="443">
        <v>2000</v>
      </c>
      <c r="T690" s="443" t="s">
        <v>4195</v>
      </c>
      <c r="U690" s="443" t="s">
        <v>4195</v>
      </c>
      <c r="V690" s="443" t="s">
        <v>4195</v>
      </c>
      <c r="W690" s="443" t="s">
        <v>4195</v>
      </c>
      <c r="X690" s="443" t="s">
        <v>4729</v>
      </c>
      <c r="Z690" s="443" t="s">
        <v>4731</v>
      </c>
      <c r="AE690" s="443">
        <v>705881</v>
      </c>
    </row>
    <row r="691" spans="1:31" x14ac:dyDescent="0.3">
      <c r="A691" s="443">
        <v>705882</v>
      </c>
      <c r="B691" s="443" t="s">
        <v>1958</v>
      </c>
      <c r="C691" s="443" t="s">
        <v>66</v>
      </c>
      <c r="H691" s="443"/>
      <c r="I691" s="443" t="s">
        <v>317</v>
      </c>
      <c r="J691" s="443"/>
      <c r="L691" s="443"/>
      <c r="R691" s="443">
        <v>2000</v>
      </c>
      <c r="T691" s="443" t="s">
        <v>4195</v>
      </c>
      <c r="U691" s="443" t="s">
        <v>4195</v>
      </c>
      <c r="V691" s="443" t="s">
        <v>4195</v>
      </c>
      <c r="W691" s="443" t="s">
        <v>4195</v>
      </c>
      <c r="X691" s="443" t="s">
        <v>4729</v>
      </c>
      <c r="Z691" s="443" t="s">
        <v>4731</v>
      </c>
      <c r="AE691" s="443">
        <v>705882</v>
      </c>
    </row>
    <row r="692" spans="1:31" x14ac:dyDescent="0.3">
      <c r="A692" s="443">
        <v>705883</v>
      </c>
      <c r="B692" s="443" t="s">
        <v>1959</v>
      </c>
      <c r="C692" s="443" t="s">
        <v>426</v>
      </c>
      <c r="H692" s="443"/>
      <c r="I692" s="443" t="s">
        <v>317</v>
      </c>
      <c r="J692" s="443"/>
      <c r="L692" s="443"/>
      <c r="R692" s="443">
        <v>2000</v>
      </c>
      <c r="U692" s="443" t="s">
        <v>4195</v>
      </c>
      <c r="V692" s="443" t="s">
        <v>4195</v>
      </c>
      <c r="W692" s="443" t="s">
        <v>4195</v>
      </c>
      <c r="X692" s="443" t="s">
        <v>4729</v>
      </c>
      <c r="Z692" s="443" t="s">
        <v>4731</v>
      </c>
      <c r="AE692" s="443">
        <v>705883</v>
      </c>
    </row>
    <row r="693" spans="1:31" x14ac:dyDescent="0.3">
      <c r="A693" s="443">
        <v>705884</v>
      </c>
      <c r="B693" s="443" t="s">
        <v>1960</v>
      </c>
      <c r="C693" s="443" t="s">
        <v>112</v>
      </c>
      <c r="H693" s="443"/>
      <c r="I693" s="443" t="s">
        <v>317</v>
      </c>
      <c r="J693" s="443"/>
      <c r="L693" s="443"/>
      <c r="R693" s="443">
        <v>2000</v>
      </c>
      <c r="V693" s="443" t="s">
        <v>4195</v>
      </c>
      <c r="W693" s="443" t="s">
        <v>4195</v>
      </c>
      <c r="X693" s="443" t="s">
        <v>4729</v>
      </c>
      <c r="Z693" s="443" t="s">
        <v>4731</v>
      </c>
      <c r="AE693" s="443">
        <v>705884</v>
      </c>
    </row>
    <row r="694" spans="1:31" x14ac:dyDescent="0.3">
      <c r="A694" s="443">
        <v>705885</v>
      </c>
      <c r="B694" s="443" t="s">
        <v>1961</v>
      </c>
      <c r="C694" s="443" t="s">
        <v>103</v>
      </c>
      <c r="H694" s="443"/>
      <c r="I694" s="443" t="s">
        <v>317</v>
      </c>
      <c r="J694" s="443"/>
      <c r="L694" s="443"/>
      <c r="R694" s="443">
        <v>2000</v>
      </c>
      <c r="T694" s="443" t="s">
        <v>4195</v>
      </c>
      <c r="U694" s="443" t="s">
        <v>4195</v>
      </c>
      <c r="V694" s="443" t="s">
        <v>4195</v>
      </c>
      <c r="W694" s="443" t="s">
        <v>4195</v>
      </c>
      <c r="X694" s="443" t="s">
        <v>4729</v>
      </c>
      <c r="Z694" s="443" t="s">
        <v>4731</v>
      </c>
      <c r="AE694" s="443">
        <v>705885</v>
      </c>
    </row>
    <row r="695" spans="1:31" x14ac:dyDescent="0.3">
      <c r="A695" s="443">
        <v>705887</v>
      </c>
      <c r="B695" s="443" t="s">
        <v>1963</v>
      </c>
      <c r="C695" s="443" t="s">
        <v>364</v>
      </c>
      <c r="H695" s="443"/>
      <c r="I695" s="443" t="s">
        <v>317</v>
      </c>
      <c r="J695" s="443"/>
      <c r="L695" s="443"/>
      <c r="R695" s="443">
        <v>2000</v>
      </c>
      <c r="V695" s="443" t="s">
        <v>4195</v>
      </c>
      <c r="W695" s="443" t="s">
        <v>4195</v>
      </c>
      <c r="X695" s="443" t="s">
        <v>4729</v>
      </c>
      <c r="Z695" s="443" t="s">
        <v>4731</v>
      </c>
      <c r="AE695" s="443">
        <v>705887</v>
      </c>
    </row>
    <row r="696" spans="1:31" x14ac:dyDescent="0.3">
      <c r="A696" s="443">
        <v>705888</v>
      </c>
      <c r="B696" s="443" t="s">
        <v>1964</v>
      </c>
      <c r="C696" s="443" t="s">
        <v>66</v>
      </c>
      <c r="H696" s="443"/>
      <c r="I696" s="443" t="s">
        <v>317</v>
      </c>
      <c r="J696" s="443"/>
      <c r="L696" s="443"/>
      <c r="R696" s="443">
        <v>2000</v>
      </c>
      <c r="T696" s="443" t="s">
        <v>4195</v>
      </c>
      <c r="U696" s="443" t="s">
        <v>4195</v>
      </c>
      <c r="V696" s="443" t="s">
        <v>4195</v>
      </c>
      <c r="W696" s="443" t="s">
        <v>4195</v>
      </c>
      <c r="X696" s="443" t="s">
        <v>4729</v>
      </c>
      <c r="Z696" s="443" t="s">
        <v>4731</v>
      </c>
      <c r="AE696" s="443">
        <v>705888</v>
      </c>
    </row>
    <row r="697" spans="1:31" x14ac:dyDescent="0.3">
      <c r="A697" s="443">
        <v>705891</v>
      </c>
      <c r="B697" s="443" t="s">
        <v>1965</v>
      </c>
      <c r="C697" s="443" t="s">
        <v>103</v>
      </c>
      <c r="H697" s="443"/>
      <c r="I697" s="443" t="s">
        <v>317</v>
      </c>
      <c r="J697" s="443"/>
      <c r="L697" s="443"/>
      <c r="R697" s="443">
        <v>2000</v>
      </c>
      <c r="T697" s="443" t="s">
        <v>4195</v>
      </c>
      <c r="U697" s="443" t="s">
        <v>4195</v>
      </c>
      <c r="V697" s="443" t="s">
        <v>4195</v>
      </c>
      <c r="W697" s="443" t="s">
        <v>4195</v>
      </c>
      <c r="X697" s="443" t="s">
        <v>4729</v>
      </c>
      <c r="Z697" s="443" t="s">
        <v>4731</v>
      </c>
      <c r="AE697" s="443">
        <v>705891</v>
      </c>
    </row>
    <row r="698" spans="1:31" x14ac:dyDescent="0.3">
      <c r="A698" s="443">
        <v>705892</v>
      </c>
      <c r="B698" s="443" t="s">
        <v>1966</v>
      </c>
      <c r="C698" s="443" t="s">
        <v>626</v>
      </c>
      <c r="H698" s="443"/>
      <c r="I698" s="443" t="s">
        <v>317</v>
      </c>
      <c r="J698" s="443"/>
      <c r="L698" s="443"/>
      <c r="R698" s="443">
        <v>2000</v>
      </c>
      <c r="T698" s="443" t="s">
        <v>4195</v>
      </c>
      <c r="U698" s="443" t="s">
        <v>4195</v>
      </c>
      <c r="V698" s="443" t="s">
        <v>4195</v>
      </c>
      <c r="W698" s="443" t="s">
        <v>4195</v>
      </c>
      <c r="X698" s="443" t="s">
        <v>4729</v>
      </c>
      <c r="Z698" s="443" t="s">
        <v>4731</v>
      </c>
      <c r="AE698" s="443">
        <v>705892</v>
      </c>
    </row>
    <row r="699" spans="1:31" x14ac:dyDescent="0.3">
      <c r="A699" s="443">
        <v>705894</v>
      </c>
      <c r="B699" s="443" t="s">
        <v>1968</v>
      </c>
      <c r="C699" s="443" t="s">
        <v>249</v>
      </c>
      <c r="H699" s="443"/>
      <c r="I699" s="443" t="s">
        <v>317</v>
      </c>
      <c r="J699" s="443"/>
      <c r="L699" s="443"/>
      <c r="R699" s="443">
        <v>2000</v>
      </c>
      <c r="T699" s="443" t="s">
        <v>4195</v>
      </c>
      <c r="U699" s="443" t="s">
        <v>4195</v>
      </c>
      <c r="V699" s="443" t="s">
        <v>4195</v>
      </c>
      <c r="W699" s="443" t="s">
        <v>4195</v>
      </c>
      <c r="X699" s="443" t="s">
        <v>4729</v>
      </c>
      <c r="Z699" s="443" t="s">
        <v>4731</v>
      </c>
      <c r="AE699" s="443">
        <v>705894</v>
      </c>
    </row>
    <row r="700" spans="1:31" x14ac:dyDescent="0.3">
      <c r="A700" s="443">
        <v>705895</v>
      </c>
      <c r="B700" s="443" t="s">
        <v>1969</v>
      </c>
      <c r="C700" s="443" t="s">
        <v>82</v>
      </c>
      <c r="H700" s="443"/>
      <c r="I700" s="443" t="s">
        <v>317</v>
      </c>
      <c r="J700" s="443"/>
      <c r="L700" s="443"/>
      <c r="R700" s="443">
        <v>2000</v>
      </c>
      <c r="U700" s="443" t="s">
        <v>4195</v>
      </c>
      <c r="V700" s="443" t="s">
        <v>4195</v>
      </c>
      <c r="W700" s="443" t="s">
        <v>4195</v>
      </c>
      <c r="X700" s="443" t="s">
        <v>4729</v>
      </c>
      <c r="Z700" s="443" t="s">
        <v>4731</v>
      </c>
      <c r="AE700" s="443">
        <v>705895</v>
      </c>
    </row>
    <row r="701" spans="1:31" x14ac:dyDescent="0.3">
      <c r="A701" s="443">
        <v>705896</v>
      </c>
      <c r="B701" s="443" t="s">
        <v>1970</v>
      </c>
      <c r="C701" s="443" t="s">
        <v>1971</v>
      </c>
      <c r="H701" s="443"/>
      <c r="I701" s="443" t="s">
        <v>317</v>
      </c>
      <c r="J701" s="443"/>
      <c r="L701" s="443"/>
      <c r="R701" s="443">
        <v>2000</v>
      </c>
      <c r="T701" s="443" t="s">
        <v>4195</v>
      </c>
      <c r="U701" s="443" t="s">
        <v>4195</v>
      </c>
      <c r="V701" s="443" t="s">
        <v>4195</v>
      </c>
      <c r="W701" s="443" t="s">
        <v>4195</v>
      </c>
      <c r="X701" s="443" t="s">
        <v>4729</v>
      </c>
      <c r="Z701" s="443" t="s">
        <v>4731</v>
      </c>
      <c r="AE701" s="443">
        <v>705896</v>
      </c>
    </row>
    <row r="702" spans="1:31" x14ac:dyDescent="0.3">
      <c r="A702" s="443">
        <v>705897</v>
      </c>
      <c r="B702" s="443" t="s">
        <v>1972</v>
      </c>
      <c r="C702" s="443" t="s">
        <v>240</v>
      </c>
      <c r="H702" s="443"/>
      <c r="I702" s="443" t="s">
        <v>317</v>
      </c>
      <c r="J702" s="443"/>
      <c r="L702" s="443"/>
      <c r="R702" s="443">
        <v>2000</v>
      </c>
      <c r="T702" s="443" t="s">
        <v>4195</v>
      </c>
      <c r="U702" s="443" t="s">
        <v>4195</v>
      </c>
      <c r="V702" s="443" t="s">
        <v>4195</v>
      </c>
      <c r="W702" s="443" t="s">
        <v>4195</v>
      </c>
      <c r="X702" s="443" t="s">
        <v>4729</v>
      </c>
      <c r="Z702" s="443" t="s">
        <v>4731</v>
      </c>
      <c r="AE702" s="443">
        <v>705897</v>
      </c>
    </row>
    <row r="703" spans="1:31" x14ac:dyDescent="0.3">
      <c r="A703" s="443">
        <v>705898</v>
      </c>
      <c r="B703" s="443" t="s">
        <v>1973</v>
      </c>
      <c r="C703" s="443" t="s">
        <v>1974</v>
      </c>
      <c r="H703" s="443"/>
      <c r="I703" s="443" t="s">
        <v>317</v>
      </c>
      <c r="J703" s="443"/>
      <c r="L703" s="443"/>
      <c r="R703" s="443">
        <v>2000</v>
      </c>
      <c r="T703" s="443" t="s">
        <v>4195</v>
      </c>
      <c r="U703" s="443" t="s">
        <v>4195</v>
      </c>
      <c r="V703" s="443" t="s">
        <v>4195</v>
      </c>
      <c r="W703" s="443" t="s">
        <v>4195</v>
      </c>
      <c r="X703" s="443" t="s">
        <v>4729</v>
      </c>
      <c r="Z703" s="443" t="s">
        <v>4731</v>
      </c>
      <c r="AE703" s="443">
        <v>705898</v>
      </c>
    </row>
    <row r="704" spans="1:31" x14ac:dyDescent="0.3">
      <c r="A704" s="443">
        <v>705899</v>
      </c>
      <c r="B704" s="443" t="s">
        <v>1975</v>
      </c>
      <c r="C704" s="443" t="s">
        <v>82</v>
      </c>
      <c r="H704" s="443"/>
      <c r="I704" s="443" t="s">
        <v>317</v>
      </c>
      <c r="J704" s="443"/>
      <c r="L704" s="443"/>
      <c r="R704" s="443">
        <v>2000</v>
      </c>
      <c r="U704" s="443" t="s">
        <v>4195</v>
      </c>
      <c r="V704" s="443" t="s">
        <v>4195</v>
      </c>
      <c r="W704" s="443" t="s">
        <v>4195</v>
      </c>
      <c r="X704" s="443" t="s">
        <v>4729</v>
      </c>
      <c r="Z704" s="443" t="s">
        <v>4731</v>
      </c>
      <c r="AE704" s="443">
        <v>705899</v>
      </c>
    </row>
    <row r="705" spans="1:31" x14ac:dyDescent="0.3">
      <c r="A705" s="443">
        <v>705900</v>
      </c>
      <c r="B705" s="443" t="s">
        <v>1976</v>
      </c>
      <c r="C705" s="443" t="s">
        <v>516</v>
      </c>
      <c r="H705" s="443"/>
      <c r="I705" s="443" t="s">
        <v>317</v>
      </c>
      <c r="J705" s="443"/>
      <c r="L705" s="443"/>
      <c r="R705" s="443">
        <v>2000</v>
      </c>
      <c r="T705" s="443" t="s">
        <v>4195</v>
      </c>
      <c r="U705" s="443" t="s">
        <v>4195</v>
      </c>
      <c r="V705" s="443" t="s">
        <v>4195</v>
      </c>
      <c r="W705" s="443" t="s">
        <v>4195</v>
      </c>
      <c r="X705" s="443" t="s">
        <v>4729</v>
      </c>
      <c r="Z705" s="443" t="s">
        <v>4731</v>
      </c>
      <c r="AE705" s="443">
        <v>705900</v>
      </c>
    </row>
    <row r="706" spans="1:31" x14ac:dyDescent="0.3">
      <c r="A706" s="443">
        <v>705901</v>
      </c>
      <c r="B706" s="443" t="s">
        <v>1977</v>
      </c>
      <c r="C706" s="443" t="s">
        <v>291</v>
      </c>
      <c r="H706" s="443"/>
      <c r="I706" s="443" t="s">
        <v>317</v>
      </c>
      <c r="J706" s="443"/>
      <c r="L706" s="443"/>
      <c r="R706" s="443">
        <v>2000</v>
      </c>
      <c r="T706" s="443" t="s">
        <v>4195</v>
      </c>
      <c r="U706" s="443" t="s">
        <v>4195</v>
      </c>
      <c r="V706" s="443" t="s">
        <v>4195</v>
      </c>
      <c r="W706" s="443" t="s">
        <v>4195</v>
      </c>
      <c r="X706" s="443" t="s">
        <v>4729</v>
      </c>
      <c r="Z706" s="443" t="s">
        <v>4731</v>
      </c>
      <c r="AE706" s="443">
        <v>705901</v>
      </c>
    </row>
    <row r="707" spans="1:31" x14ac:dyDescent="0.3">
      <c r="A707" s="443">
        <v>705902</v>
      </c>
      <c r="B707" s="443" t="s">
        <v>1978</v>
      </c>
      <c r="C707" s="443" t="s">
        <v>501</v>
      </c>
      <c r="H707" s="443"/>
      <c r="I707" s="443" t="s">
        <v>317</v>
      </c>
      <c r="J707" s="443"/>
      <c r="L707" s="443"/>
      <c r="R707" s="443">
        <v>2000</v>
      </c>
      <c r="T707" s="443" t="s">
        <v>4195</v>
      </c>
      <c r="U707" s="443" t="s">
        <v>4195</v>
      </c>
      <c r="V707" s="443" t="s">
        <v>4195</v>
      </c>
      <c r="W707" s="443" t="s">
        <v>4195</v>
      </c>
      <c r="X707" s="443" t="s">
        <v>4729</v>
      </c>
      <c r="Z707" s="443" t="s">
        <v>4731</v>
      </c>
      <c r="AE707" s="443">
        <v>705902</v>
      </c>
    </row>
    <row r="708" spans="1:31" x14ac:dyDescent="0.3">
      <c r="A708" s="443">
        <v>705905</v>
      </c>
      <c r="B708" s="443" t="s">
        <v>1979</v>
      </c>
      <c r="C708" s="443" t="s">
        <v>65</v>
      </c>
      <c r="H708" s="443"/>
      <c r="I708" s="443" t="s">
        <v>317</v>
      </c>
      <c r="J708" s="443"/>
      <c r="L708" s="443"/>
      <c r="R708" s="443">
        <v>2000</v>
      </c>
      <c r="T708" s="443" t="s">
        <v>4195</v>
      </c>
      <c r="V708" s="443" t="s">
        <v>4195</v>
      </c>
      <c r="W708" s="443" t="s">
        <v>4195</v>
      </c>
      <c r="X708" s="443" t="s">
        <v>4729</v>
      </c>
      <c r="Z708" s="443" t="s">
        <v>4731</v>
      </c>
      <c r="AE708" s="443">
        <v>705905</v>
      </c>
    </row>
    <row r="709" spans="1:31" x14ac:dyDescent="0.3">
      <c r="A709" s="443">
        <v>705907</v>
      </c>
      <c r="B709" s="443" t="s">
        <v>1980</v>
      </c>
      <c r="C709" s="443" t="s">
        <v>66</v>
      </c>
      <c r="H709" s="443"/>
      <c r="I709" s="443" t="s">
        <v>317</v>
      </c>
      <c r="J709" s="443"/>
      <c r="L709" s="443"/>
      <c r="R709" s="443">
        <v>2000</v>
      </c>
      <c r="T709" s="443" t="s">
        <v>4195</v>
      </c>
      <c r="U709" s="443" t="s">
        <v>4195</v>
      </c>
      <c r="V709" s="443" t="s">
        <v>4195</v>
      </c>
      <c r="W709" s="443" t="s">
        <v>4195</v>
      </c>
      <c r="X709" s="443" t="s">
        <v>4729</v>
      </c>
      <c r="Z709" s="443" t="s">
        <v>4731</v>
      </c>
      <c r="AE709" s="443">
        <v>705907</v>
      </c>
    </row>
    <row r="710" spans="1:31" x14ac:dyDescent="0.3">
      <c r="A710" s="443">
        <v>705908</v>
      </c>
      <c r="B710" s="443" t="s">
        <v>1981</v>
      </c>
      <c r="C710" s="443" t="s">
        <v>392</v>
      </c>
      <c r="H710" s="443"/>
      <c r="I710" s="443" t="s">
        <v>317</v>
      </c>
      <c r="J710" s="443"/>
      <c r="L710" s="443"/>
      <c r="R710" s="443">
        <v>2000</v>
      </c>
      <c r="U710" s="443" t="s">
        <v>4195</v>
      </c>
      <c r="V710" s="443" t="s">
        <v>4195</v>
      </c>
      <c r="W710" s="443" t="s">
        <v>4195</v>
      </c>
      <c r="X710" s="443" t="s">
        <v>4729</v>
      </c>
      <c r="Z710" s="443" t="s">
        <v>4731</v>
      </c>
      <c r="AE710" s="443">
        <v>705908</v>
      </c>
    </row>
    <row r="711" spans="1:31" x14ac:dyDescent="0.3">
      <c r="A711" s="443">
        <v>705909</v>
      </c>
      <c r="B711" s="443" t="s">
        <v>2905</v>
      </c>
      <c r="C711" s="443" t="s">
        <v>414</v>
      </c>
      <c r="D711" s="443" t="s">
        <v>3994</v>
      </c>
      <c r="H711" s="443"/>
      <c r="I711" s="443" t="s">
        <v>317</v>
      </c>
      <c r="J711" s="443"/>
      <c r="L711" s="443"/>
      <c r="R711" s="443">
        <v>2000</v>
      </c>
      <c r="T711" s="443" t="s">
        <v>4195</v>
      </c>
      <c r="U711" s="443" t="s">
        <v>4195</v>
      </c>
      <c r="W711" s="443" t="s">
        <v>4195</v>
      </c>
      <c r="X711" s="443" t="s">
        <v>4729</v>
      </c>
      <c r="Z711" s="443" t="s">
        <v>4731</v>
      </c>
      <c r="AE711" s="443">
        <v>705909</v>
      </c>
    </row>
    <row r="712" spans="1:31" x14ac:dyDescent="0.3">
      <c r="A712" s="443">
        <v>705910</v>
      </c>
      <c r="B712" s="443" t="s">
        <v>1982</v>
      </c>
      <c r="C712" s="443" t="s">
        <v>103</v>
      </c>
      <c r="H712" s="443"/>
      <c r="I712" s="443" t="s">
        <v>317</v>
      </c>
      <c r="J712" s="443"/>
      <c r="L712" s="443"/>
      <c r="R712" s="443">
        <v>2000</v>
      </c>
      <c r="T712" s="443" t="s">
        <v>4195</v>
      </c>
      <c r="U712" s="443" t="s">
        <v>4195</v>
      </c>
      <c r="V712" s="443" t="s">
        <v>4195</v>
      </c>
      <c r="W712" s="443" t="s">
        <v>4195</v>
      </c>
      <c r="X712" s="443" t="s">
        <v>4729</v>
      </c>
      <c r="Z712" s="443" t="s">
        <v>4731</v>
      </c>
      <c r="AE712" s="443">
        <v>705910</v>
      </c>
    </row>
    <row r="713" spans="1:31" x14ac:dyDescent="0.3">
      <c r="A713" s="443">
        <v>705911</v>
      </c>
      <c r="B713" s="443" t="s">
        <v>1983</v>
      </c>
      <c r="C713" s="443" t="s">
        <v>585</v>
      </c>
      <c r="H713" s="443"/>
      <c r="I713" s="443" t="s">
        <v>317</v>
      </c>
      <c r="J713" s="443"/>
      <c r="L713" s="443"/>
      <c r="R713" s="443">
        <v>2000</v>
      </c>
      <c r="T713" s="443" t="s">
        <v>4195</v>
      </c>
      <c r="U713" s="443" t="s">
        <v>4195</v>
      </c>
      <c r="V713" s="443" t="s">
        <v>4195</v>
      </c>
      <c r="W713" s="443" t="s">
        <v>4195</v>
      </c>
      <c r="X713" s="443" t="s">
        <v>4729</v>
      </c>
      <c r="Z713" s="443" t="s">
        <v>4731</v>
      </c>
      <c r="AE713" s="443">
        <v>705911</v>
      </c>
    </row>
    <row r="714" spans="1:31" x14ac:dyDescent="0.3">
      <c r="A714" s="443">
        <v>705912</v>
      </c>
      <c r="B714" s="443" t="s">
        <v>1984</v>
      </c>
      <c r="C714" s="443" t="s">
        <v>1985</v>
      </c>
      <c r="H714" s="443"/>
      <c r="I714" s="443" t="s">
        <v>317</v>
      </c>
      <c r="J714" s="443"/>
      <c r="L714" s="443"/>
      <c r="R714" s="443">
        <v>2000</v>
      </c>
      <c r="U714" s="443" t="s">
        <v>4195</v>
      </c>
      <c r="V714" s="443" t="s">
        <v>4195</v>
      </c>
      <c r="W714" s="443" t="s">
        <v>4195</v>
      </c>
      <c r="X714" s="443" t="s">
        <v>4729</v>
      </c>
      <c r="Z714" s="443" t="s">
        <v>4731</v>
      </c>
      <c r="AE714" s="443">
        <v>705912</v>
      </c>
    </row>
    <row r="715" spans="1:31" x14ac:dyDescent="0.3">
      <c r="A715" s="443">
        <v>705914</v>
      </c>
      <c r="B715" s="443" t="s">
        <v>1986</v>
      </c>
      <c r="C715" s="443" t="s">
        <v>138</v>
      </c>
      <c r="H715" s="443"/>
      <c r="I715" s="443" t="s">
        <v>317</v>
      </c>
      <c r="J715" s="443"/>
      <c r="L715" s="443"/>
      <c r="R715" s="443">
        <v>2000</v>
      </c>
      <c r="U715" s="443" t="s">
        <v>4195</v>
      </c>
      <c r="V715" s="443" t="s">
        <v>4195</v>
      </c>
      <c r="W715" s="443" t="s">
        <v>4195</v>
      </c>
      <c r="X715" s="443" t="s">
        <v>4729</v>
      </c>
      <c r="Z715" s="443" t="s">
        <v>4731</v>
      </c>
      <c r="AE715" s="443">
        <v>705914</v>
      </c>
    </row>
    <row r="716" spans="1:31" x14ac:dyDescent="0.3">
      <c r="A716" s="443">
        <v>705916</v>
      </c>
      <c r="B716" s="443" t="s">
        <v>1987</v>
      </c>
      <c r="C716" s="443" t="s">
        <v>373</v>
      </c>
      <c r="H716" s="443"/>
      <c r="I716" s="443" t="s">
        <v>317</v>
      </c>
      <c r="J716" s="443"/>
      <c r="L716" s="443"/>
      <c r="R716" s="443">
        <v>2000</v>
      </c>
      <c r="T716" s="443" t="s">
        <v>4195</v>
      </c>
      <c r="U716" s="443" t="s">
        <v>4195</v>
      </c>
      <c r="V716" s="443" t="s">
        <v>4195</v>
      </c>
      <c r="W716" s="443" t="s">
        <v>4195</v>
      </c>
      <c r="X716" s="443" t="s">
        <v>4729</v>
      </c>
      <c r="Z716" s="443" t="s">
        <v>4731</v>
      </c>
      <c r="AE716" s="443">
        <v>705916</v>
      </c>
    </row>
    <row r="717" spans="1:31" x14ac:dyDescent="0.3">
      <c r="A717" s="443">
        <v>705917</v>
      </c>
      <c r="B717" s="443" t="s">
        <v>1988</v>
      </c>
      <c r="C717" s="443" t="s">
        <v>456</v>
      </c>
      <c r="H717" s="443"/>
      <c r="I717" s="443" t="s">
        <v>317</v>
      </c>
      <c r="J717" s="443"/>
      <c r="L717" s="443"/>
      <c r="R717" s="443">
        <v>2000</v>
      </c>
      <c r="T717" s="443" t="s">
        <v>4195</v>
      </c>
      <c r="U717" s="443" t="s">
        <v>4195</v>
      </c>
      <c r="V717" s="443" t="s">
        <v>4195</v>
      </c>
      <c r="W717" s="443" t="s">
        <v>4195</v>
      </c>
      <c r="X717" s="443" t="s">
        <v>4729</v>
      </c>
      <c r="Z717" s="443" t="s">
        <v>4731</v>
      </c>
      <c r="AE717" s="443">
        <v>705917</v>
      </c>
    </row>
    <row r="718" spans="1:31" x14ac:dyDescent="0.3">
      <c r="A718" s="443">
        <v>705918</v>
      </c>
      <c r="B718" s="443" t="s">
        <v>1989</v>
      </c>
      <c r="C718" s="443" t="s">
        <v>337</v>
      </c>
      <c r="H718" s="443"/>
      <c r="I718" s="443" t="s">
        <v>317</v>
      </c>
      <c r="J718" s="443"/>
      <c r="L718" s="443"/>
      <c r="R718" s="443">
        <v>2000</v>
      </c>
      <c r="T718" s="443" t="s">
        <v>4195</v>
      </c>
      <c r="U718" s="443" t="s">
        <v>4195</v>
      </c>
      <c r="V718" s="443" t="s">
        <v>4195</v>
      </c>
      <c r="W718" s="443" t="s">
        <v>4195</v>
      </c>
      <c r="X718" s="443" t="s">
        <v>4729</v>
      </c>
      <c r="Z718" s="443" t="s">
        <v>4731</v>
      </c>
      <c r="AE718" s="443">
        <v>705918</v>
      </c>
    </row>
    <row r="719" spans="1:31" x14ac:dyDescent="0.3">
      <c r="A719" s="443">
        <v>705920</v>
      </c>
      <c r="B719" s="443" t="s">
        <v>1990</v>
      </c>
      <c r="C719" s="443" t="s">
        <v>291</v>
      </c>
      <c r="H719" s="443"/>
      <c r="I719" s="443" t="s">
        <v>317</v>
      </c>
      <c r="J719" s="443"/>
      <c r="L719" s="443"/>
      <c r="R719" s="443">
        <v>2000</v>
      </c>
      <c r="T719" s="443" t="s">
        <v>4195</v>
      </c>
      <c r="U719" s="443" t="s">
        <v>4195</v>
      </c>
      <c r="V719" s="443" t="s">
        <v>4195</v>
      </c>
      <c r="W719" s="443" t="s">
        <v>4195</v>
      </c>
      <c r="X719" s="443" t="s">
        <v>4729</v>
      </c>
      <c r="Z719" s="443" t="s">
        <v>4731</v>
      </c>
      <c r="AE719" s="443">
        <v>705920</v>
      </c>
    </row>
    <row r="720" spans="1:31" x14ac:dyDescent="0.3">
      <c r="A720" s="443">
        <v>705921</v>
      </c>
      <c r="B720" s="443" t="s">
        <v>1991</v>
      </c>
      <c r="C720" s="443" t="s">
        <v>403</v>
      </c>
      <c r="H720" s="443"/>
      <c r="I720" s="443" t="s">
        <v>317</v>
      </c>
      <c r="J720" s="443"/>
      <c r="L720" s="443"/>
      <c r="R720" s="443">
        <v>2000</v>
      </c>
      <c r="T720" s="443" t="s">
        <v>4195</v>
      </c>
      <c r="U720" s="443" t="s">
        <v>4195</v>
      </c>
      <c r="V720" s="443" t="s">
        <v>4195</v>
      </c>
      <c r="W720" s="443" t="s">
        <v>4195</v>
      </c>
      <c r="X720" s="443" t="s">
        <v>4729</v>
      </c>
      <c r="Z720" s="443" t="s">
        <v>4731</v>
      </c>
      <c r="AE720" s="443">
        <v>705921</v>
      </c>
    </row>
    <row r="721" spans="1:31" x14ac:dyDescent="0.3">
      <c r="A721" s="443">
        <v>705922</v>
      </c>
      <c r="B721" s="443" t="s">
        <v>1992</v>
      </c>
      <c r="C721" s="443" t="s">
        <v>240</v>
      </c>
      <c r="H721" s="443"/>
      <c r="I721" s="443" t="s">
        <v>317</v>
      </c>
      <c r="J721" s="443"/>
      <c r="L721" s="443"/>
      <c r="R721" s="443">
        <v>2000</v>
      </c>
      <c r="T721" s="443" t="s">
        <v>4195</v>
      </c>
      <c r="U721" s="443" t="s">
        <v>4195</v>
      </c>
      <c r="V721" s="443" t="s">
        <v>4195</v>
      </c>
      <c r="W721" s="443" t="s">
        <v>4195</v>
      </c>
      <c r="X721" s="443" t="s">
        <v>4729</v>
      </c>
      <c r="Z721" s="443" t="s">
        <v>4731</v>
      </c>
      <c r="AE721" s="443">
        <v>705922</v>
      </c>
    </row>
    <row r="722" spans="1:31" x14ac:dyDescent="0.3">
      <c r="A722" s="443">
        <v>705923</v>
      </c>
      <c r="B722" s="443" t="s">
        <v>1993</v>
      </c>
      <c r="C722" s="443" t="s">
        <v>248</v>
      </c>
      <c r="H722" s="443"/>
      <c r="I722" s="443" t="s">
        <v>317</v>
      </c>
      <c r="J722" s="443"/>
      <c r="L722" s="443"/>
      <c r="R722" s="443">
        <v>2000</v>
      </c>
      <c r="T722" s="443" t="s">
        <v>4195</v>
      </c>
      <c r="U722" s="443" t="s">
        <v>4195</v>
      </c>
      <c r="V722" s="443" t="s">
        <v>4195</v>
      </c>
      <c r="W722" s="443" t="s">
        <v>4195</v>
      </c>
      <c r="X722" s="443" t="s">
        <v>4729</v>
      </c>
      <c r="Z722" s="443" t="s">
        <v>4731</v>
      </c>
      <c r="AE722" s="443">
        <v>705923</v>
      </c>
    </row>
    <row r="723" spans="1:31" x14ac:dyDescent="0.3">
      <c r="A723" s="443">
        <v>705924</v>
      </c>
      <c r="B723" s="443" t="s">
        <v>1994</v>
      </c>
      <c r="C723" s="443" t="s">
        <v>243</v>
      </c>
      <c r="H723" s="443"/>
      <c r="I723" s="443" t="s">
        <v>317</v>
      </c>
      <c r="J723" s="443"/>
      <c r="L723" s="443"/>
      <c r="R723" s="443">
        <v>2000</v>
      </c>
      <c r="T723" s="443" t="s">
        <v>4195</v>
      </c>
      <c r="U723" s="443" t="s">
        <v>4195</v>
      </c>
      <c r="V723" s="443" t="s">
        <v>4195</v>
      </c>
      <c r="W723" s="443" t="s">
        <v>4195</v>
      </c>
      <c r="X723" s="443" t="s">
        <v>4729</v>
      </c>
      <c r="Z723" s="443" t="s">
        <v>4731</v>
      </c>
      <c r="AE723" s="443">
        <v>705924</v>
      </c>
    </row>
    <row r="724" spans="1:31" x14ac:dyDescent="0.3">
      <c r="A724" s="443">
        <v>705925</v>
      </c>
      <c r="B724" s="443" t="s">
        <v>1995</v>
      </c>
      <c r="C724" s="443" t="s">
        <v>70</v>
      </c>
      <c r="H724" s="443"/>
      <c r="I724" s="443" t="s">
        <v>317</v>
      </c>
      <c r="J724" s="443"/>
      <c r="L724" s="443"/>
      <c r="R724" s="443">
        <v>2000</v>
      </c>
      <c r="T724" s="443" t="s">
        <v>4195</v>
      </c>
      <c r="U724" s="443" t="s">
        <v>4195</v>
      </c>
      <c r="V724" s="443" t="s">
        <v>4195</v>
      </c>
      <c r="W724" s="443" t="s">
        <v>4195</v>
      </c>
      <c r="X724" s="443" t="s">
        <v>4729</v>
      </c>
      <c r="Z724" s="443" t="s">
        <v>4731</v>
      </c>
      <c r="AE724" s="443">
        <v>705925</v>
      </c>
    </row>
    <row r="725" spans="1:31" x14ac:dyDescent="0.3">
      <c r="A725" s="443">
        <v>705926</v>
      </c>
      <c r="B725" s="443" t="s">
        <v>1996</v>
      </c>
      <c r="C725" s="443" t="s">
        <v>89</v>
      </c>
      <c r="H725" s="443"/>
      <c r="I725" s="443" t="s">
        <v>317</v>
      </c>
      <c r="J725" s="443"/>
      <c r="L725" s="443"/>
      <c r="R725" s="443">
        <v>2000</v>
      </c>
      <c r="T725" s="443" t="s">
        <v>4195</v>
      </c>
      <c r="U725" s="443" t="s">
        <v>4195</v>
      </c>
      <c r="V725" s="443" t="s">
        <v>4195</v>
      </c>
      <c r="W725" s="443" t="s">
        <v>4195</v>
      </c>
      <c r="X725" s="443" t="s">
        <v>4729</v>
      </c>
      <c r="Z725" s="443" t="s">
        <v>4731</v>
      </c>
      <c r="AE725" s="443">
        <v>705926</v>
      </c>
    </row>
    <row r="726" spans="1:31" x14ac:dyDescent="0.3">
      <c r="A726" s="443">
        <v>705927</v>
      </c>
      <c r="B726" s="443" t="s">
        <v>1997</v>
      </c>
      <c r="C726" s="443" t="s">
        <v>69</v>
      </c>
      <c r="H726" s="443"/>
      <c r="I726" s="443" t="s">
        <v>317</v>
      </c>
      <c r="J726" s="443"/>
      <c r="L726" s="443"/>
      <c r="R726" s="443">
        <v>2000</v>
      </c>
      <c r="T726" s="443" t="s">
        <v>4195</v>
      </c>
      <c r="U726" s="443" t="s">
        <v>4195</v>
      </c>
      <c r="V726" s="443" t="s">
        <v>4195</v>
      </c>
      <c r="W726" s="443" t="s">
        <v>4195</v>
      </c>
      <c r="X726" s="443" t="s">
        <v>4729</v>
      </c>
      <c r="Z726" s="443" t="s">
        <v>4731</v>
      </c>
      <c r="AE726" s="443">
        <v>705927</v>
      </c>
    </row>
    <row r="727" spans="1:31" x14ac:dyDescent="0.3">
      <c r="A727" s="443">
        <v>705928</v>
      </c>
      <c r="B727" s="443" t="s">
        <v>1998</v>
      </c>
      <c r="C727" s="443" t="s">
        <v>79</v>
      </c>
      <c r="H727" s="443"/>
      <c r="I727" s="443" t="s">
        <v>317</v>
      </c>
      <c r="J727" s="443"/>
      <c r="L727" s="443"/>
      <c r="R727" s="443">
        <v>2000</v>
      </c>
      <c r="T727" s="443" t="s">
        <v>4195</v>
      </c>
      <c r="U727" s="443" t="s">
        <v>4195</v>
      </c>
      <c r="V727" s="443" t="s">
        <v>4195</v>
      </c>
      <c r="W727" s="443" t="s">
        <v>4195</v>
      </c>
      <c r="X727" s="443" t="s">
        <v>4729</v>
      </c>
      <c r="Z727" s="443" t="s">
        <v>4731</v>
      </c>
      <c r="AE727" s="443">
        <v>705928</v>
      </c>
    </row>
    <row r="728" spans="1:31" x14ac:dyDescent="0.3">
      <c r="A728" s="443">
        <v>705929</v>
      </c>
      <c r="B728" s="443" t="s">
        <v>1999</v>
      </c>
      <c r="C728" s="443" t="s">
        <v>172</v>
      </c>
      <c r="H728" s="443"/>
      <c r="I728" s="443" t="s">
        <v>317</v>
      </c>
      <c r="J728" s="443"/>
      <c r="L728" s="443"/>
      <c r="R728" s="443">
        <v>2000</v>
      </c>
      <c r="U728" s="443" t="s">
        <v>4195</v>
      </c>
      <c r="V728" s="443" t="s">
        <v>4195</v>
      </c>
      <c r="W728" s="443" t="s">
        <v>4195</v>
      </c>
      <c r="X728" s="443" t="s">
        <v>4729</v>
      </c>
      <c r="Z728" s="443" t="s">
        <v>4731</v>
      </c>
      <c r="AE728" s="443">
        <v>705929</v>
      </c>
    </row>
    <row r="729" spans="1:31" x14ac:dyDescent="0.3">
      <c r="A729" s="443">
        <v>705931</v>
      </c>
      <c r="B729" s="443" t="s">
        <v>2000</v>
      </c>
      <c r="C729" s="443" t="s">
        <v>560</v>
      </c>
      <c r="H729" s="443"/>
      <c r="I729" s="443" t="s">
        <v>317</v>
      </c>
      <c r="J729" s="443"/>
      <c r="L729" s="443"/>
      <c r="R729" s="443">
        <v>2000</v>
      </c>
      <c r="T729" s="443" t="s">
        <v>4195</v>
      </c>
      <c r="U729" s="443" t="s">
        <v>4195</v>
      </c>
      <c r="V729" s="443" t="s">
        <v>4195</v>
      </c>
      <c r="W729" s="443" t="s">
        <v>4195</v>
      </c>
      <c r="X729" s="443" t="s">
        <v>4729</v>
      </c>
      <c r="Z729" s="443" t="s">
        <v>4731</v>
      </c>
      <c r="AE729" s="443">
        <v>705931</v>
      </c>
    </row>
    <row r="730" spans="1:31" x14ac:dyDescent="0.3">
      <c r="A730" s="443">
        <v>705932</v>
      </c>
      <c r="B730" s="443" t="s">
        <v>2001</v>
      </c>
      <c r="C730" s="443" t="s">
        <v>125</v>
      </c>
      <c r="H730" s="443"/>
      <c r="I730" s="443" t="s">
        <v>317</v>
      </c>
      <c r="J730" s="443"/>
      <c r="L730" s="443"/>
      <c r="R730" s="443">
        <v>2000</v>
      </c>
      <c r="T730" s="443" t="s">
        <v>4195</v>
      </c>
      <c r="U730" s="443" t="s">
        <v>4195</v>
      </c>
      <c r="V730" s="443" t="s">
        <v>4195</v>
      </c>
      <c r="W730" s="443" t="s">
        <v>4195</v>
      </c>
      <c r="X730" s="443" t="s">
        <v>4729</v>
      </c>
      <c r="Z730" s="443" t="s">
        <v>4731</v>
      </c>
      <c r="AE730" s="443">
        <v>705932</v>
      </c>
    </row>
    <row r="731" spans="1:31" x14ac:dyDescent="0.3">
      <c r="A731" s="443">
        <v>705933</v>
      </c>
      <c r="B731" s="443" t="s">
        <v>2002</v>
      </c>
      <c r="C731" s="443" t="s">
        <v>419</v>
      </c>
      <c r="H731" s="443"/>
      <c r="I731" s="443" t="s">
        <v>317</v>
      </c>
      <c r="J731" s="443"/>
      <c r="L731" s="443"/>
      <c r="R731" s="443">
        <v>2000</v>
      </c>
      <c r="T731" s="443" t="s">
        <v>4195</v>
      </c>
      <c r="U731" s="443" t="s">
        <v>4195</v>
      </c>
      <c r="V731" s="443" t="s">
        <v>4195</v>
      </c>
      <c r="W731" s="443" t="s">
        <v>4195</v>
      </c>
      <c r="X731" s="443" t="s">
        <v>4729</v>
      </c>
      <c r="Z731" s="443" t="s">
        <v>4731</v>
      </c>
      <c r="AE731" s="443">
        <v>705933</v>
      </c>
    </row>
    <row r="732" spans="1:31" x14ac:dyDescent="0.3">
      <c r="A732" s="443">
        <v>705935</v>
      </c>
      <c r="B732" s="443" t="s">
        <v>2003</v>
      </c>
      <c r="C732" s="443" t="s">
        <v>112</v>
      </c>
      <c r="H732" s="443"/>
      <c r="I732" s="443" t="s">
        <v>317</v>
      </c>
      <c r="J732" s="443"/>
      <c r="L732" s="443"/>
      <c r="R732" s="443">
        <v>2000</v>
      </c>
      <c r="T732" s="443" t="s">
        <v>4195</v>
      </c>
      <c r="U732" s="443" t="s">
        <v>4195</v>
      </c>
      <c r="V732" s="443" t="s">
        <v>4195</v>
      </c>
      <c r="W732" s="443" t="s">
        <v>4195</v>
      </c>
      <c r="X732" s="443" t="s">
        <v>4729</v>
      </c>
      <c r="Z732" s="443" t="s">
        <v>4731</v>
      </c>
      <c r="AE732" s="443">
        <v>705935</v>
      </c>
    </row>
    <row r="733" spans="1:31" x14ac:dyDescent="0.3">
      <c r="A733" s="443">
        <v>705936</v>
      </c>
      <c r="B733" s="443" t="s">
        <v>2004</v>
      </c>
      <c r="C733" s="443" t="s">
        <v>2005</v>
      </c>
      <c r="H733" s="443"/>
      <c r="I733" s="443" t="s">
        <v>317</v>
      </c>
      <c r="J733" s="443"/>
      <c r="L733" s="443"/>
      <c r="R733" s="443">
        <v>2000</v>
      </c>
      <c r="U733" s="443" t="s">
        <v>4195</v>
      </c>
      <c r="V733" s="443" t="s">
        <v>4195</v>
      </c>
      <c r="W733" s="443" t="s">
        <v>4195</v>
      </c>
      <c r="X733" s="443" t="s">
        <v>4729</v>
      </c>
      <c r="Z733" s="443" t="s">
        <v>4731</v>
      </c>
      <c r="AE733" s="443">
        <v>705936</v>
      </c>
    </row>
    <row r="734" spans="1:31" x14ac:dyDescent="0.3">
      <c r="A734" s="443">
        <v>705937</v>
      </c>
      <c r="B734" s="443" t="s">
        <v>2006</v>
      </c>
      <c r="C734" s="443" t="s">
        <v>66</v>
      </c>
      <c r="H734" s="443"/>
      <c r="I734" s="443" t="s">
        <v>317</v>
      </c>
      <c r="J734" s="443"/>
      <c r="L734" s="443"/>
      <c r="R734" s="443">
        <v>2000</v>
      </c>
      <c r="U734" s="443" t="s">
        <v>4195</v>
      </c>
      <c r="V734" s="443" t="s">
        <v>4195</v>
      </c>
      <c r="W734" s="443" t="s">
        <v>4195</v>
      </c>
      <c r="X734" s="443" t="s">
        <v>4729</v>
      </c>
      <c r="Z734" s="443" t="s">
        <v>4731</v>
      </c>
      <c r="AE734" s="443">
        <v>705937</v>
      </c>
    </row>
    <row r="735" spans="1:31" x14ac:dyDescent="0.3">
      <c r="A735" s="443">
        <v>705939</v>
      </c>
      <c r="B735" s="443" t="s">
        <v>2007</v>
      </c>
      <c r="C735" s="443" t="s">
        <v>92</v>
      </c>
      <c r="H735" s="443"/>
      <c r="I735" s="443" t="s">
        <v>317</v>
      </c>
      <c r="J735" s="443"/>
      <c r="L735" s="443"/>
      <c r="R735" s="443">
        <v>2000</v>
      </c>
      <c r="T735" s="443" t="s">
        <v>4195</v>
      </c>
      <c r="U735" s="443" t="s">
        <v>4195</v>
      </c>
      <c r="V735" s="443" t="s">
        <v>4195</v>
      </c>
      <c r="W735" s="443" t="s">
        <v>4195</v>
      </c>
      <c r="X735" s="443" t="s">
        <v>4729</v>
      </c>
      <c r="Z735" s="443" t="s">
        <v>4731</v>
      </c>
      <c r="AE735" s="443">
        <v>705939</v>
      </c>
    </row>
    <row r="736" spans="1:31" x14ac:dyDescent="0.3">
      <c r="A736" s="443">
        <v>705940</v>
      </c>
      <c r="B736" s="443" t="s">
        <v>2008</v>
      </c>
      <c r="C736" s="443" t="s">
        <v>155</v>
      </c>
      <c r="H736" s="443"/>
      <c r="I736" s="443" t="s">
        <v>317</v>
      </c>
      <c r="J736" s="443"/>
      <c r="L736" s="443"/>
      <c r="R736" s="443">
        <v>2000</v>
      </c>
      <c r="T736" s="443" t="s">
        <v>4195</v>
      </c>
      <c r="U736" s="443" t="s">
        <v>4195</v>
      </c>
      <c r="V736" s="443" t="s">
        <v>4195</v>
      </c>
      <c r="W736" s="443" t="s">
        <v>4195</v>
      </c>
      <c r="X736" s="443" t="s">
        <v>4729</v>
      </c>
      <c r="Z736" s="443" t="s">
        <v>4731</v>
      </c>
      <c r="AE736" s="443">
        <v>705940</v>
      </c>
    </row>
    <row r="737" spans="1:31" x14ac:dyDescent="0.3">
      <c r="A737" s="443">
        <v>705943</v>
      </c>
      <c r="B737" s="443" t="s">
        <v>2009</v>
      </c>
      <c r="C737" s="443" t="s">
        <v>108</v>
      </c>
      <c r="H737" s="443"/>
      <c r="I737" s="443" t="s">
        <v>317</v>
      </c>
      <c r="J737" s="443"/>
      <c r="L737" s="443"/>
      <c r="R737" s="443">
        <v>2000</v>
      </c>
      <c r="T737" s="443" t="s">
        <v>4195</v>
      </c>
      <c r="U737" s="443" t="s">
        <v>4195</v>
      </c>
      <c r="V737" s="443" t="s">
        <v>4195</v>
      </c>
      <c r="W737" s="443" t="s">
        <v>4195</v>
      </c>
      <c r="X737" s="443" t="s">
        <v>4729</v>
      </c>
      <c r="Z737" s="443" t="s">
        <v>4731</v>
      </c>
      <c r="AE737" s="443">
        <v>705943</v>
      </c>
    </row>
    <row r="738" spans="1:31" x14ac:dyDescent="0.3">
      <c r="A738" s="443">
        <v>705944</v>
      </c>
      <c r="B738" s="443" t="s">
        <v>2010</v>
      </c>
      <c r="C738" s="443" t="s">
        <v>66</v>
      </c>
      <c r="H738" s="443"/>
      <c r="I738" s="443" t="s">
        <v>317</v>
      </c>
      <c r="J738" s="443"/>
      <c r="L738" s="443"/>
      <c r="R738" s="443">
        <v>2000</v>
      </c>
      <c r="T738" s="443" t="s">
        <v>4195</v>
      </c>
      <c r="V738" s="443" t="s">
        <v>4195</v>
      </c>
      <c r="W738" s="443" t="s">
        <v>4195</v>
      </c>
      <c r="X738" s="443" t="s">
        <v>4729</v>
      </c>
      <c r="Z738" s="443" t="s">
        <v>4731</v>
      </c>
      <c r="AE738" s="443">
        <v>705944</v>
      </c>
    </row>
    <row r="739" spans="1:31" x14ac:dyDescent="0.3">
      <c r="A739" s="443">
        <v>705945</v>
      </c>
      <c r="B739" s="443" t="s">
        <v>2011</v>
      </c>
      <c r="C739" s="443" t="s">
        <v>359</v>
      </c>
      <c r="H739" s="443"/>
      <c r="I739" s="443" t="s">
        <v>317</v>
      </c>
      <c r="J739" s="443"/>
      <c r="L739" s="443"/>
      <c r="R739" s="443">
        <v>2000</v>
      </c>
      <c r="T739" s="443" t="s">
        <v>4195</v>
      </c>
      <c r="U739" s="443" t="s">
        <v>4195</v>
      </c>
      <c r="V739" s="443" t="s">
        <v>4195</v>
      </c>
      <c r="W739" s="443" t="s">
        <v>4195</v>
      </c>
      <c r="X739" s="443" t="s">
        <v>4729</v>
      </c>
      <c r="Z739" s="443" t="s">
        <v>4731</v>
      </c>
      <c r="AE739" s="443">
        <v>705945</v>
      </c>
    </row>
    <row r="740" spans="1:31" x14ac:dyDescent="0.3">
      <c r="A740" s="443">
        <v>705948</v>
      </c>
      <c r="B740" s="443" t="s">
        <v>2914</v>
      </c>
      <c r="C740" s="443" t="s">
        <v>82</v>
      </c>
      <c r="D740" s="443" t="s">
        <v>3995</v>
      </c>
      <c r="H740" s="443"/>
      <c r="I740" s="443" t="s">
        <v>317</v>
      </c>
      <c r="J740" s="443"/>
      <c r="L740" s="443"/>
      <c r="R740" s="443">
        <v>2000</v>
      </c>
      <c r="W740" s="443" t="s">
        <v>4195</v>
      </c>
      <c r="X740" s="443" t="s">
        <v>4729</v>
      </c>
      <c r="Z740" s="443" t="s">
        <v>4731</v>
      </c>
      <c r="AE740" s="443">
        <v>705948</v>
      </c>
    </row>
    <row r="741" spans="1:31" x14ac:dyDescent="0.3">
      <c r="A741" s="443">
        <v>705949</v>
      </c>
      <c r="B741" s="443" t="s">
        <v>2012</v>
      </c>
      <c r="C741" s="443" t="s">
        <v>66</v>
      </c>
      <c r="H741" s="443"/>
      <c r="I741" s="443" t="s">
        <v>317</v>
      </c>
      <c r="J741" s="443"/>
      <c r="L741" s="443"/>
      <c r="R741" s="443">
        <v>2000</v>
      </c>
      <c r="T741" s="443" t="s">
        <v>4195</v>
      </c>
      <c r="U741" s="443" t="s">
        <v>4195</v>
      </c>
      <c r="V741" s="443" t="s">
        <v>4195</v>
      </c>
      <c r="W741" s="443" t="s">
        <v>4195</v>
      </c>
      <c r="X741" s="443" t="s">
        <v>4729</v>
      </c>
      <c r="Z741" s="443" t="s">
        <v>4731</v>
      </c>
      <c r="AE741" s="443">
        <v>705949</v>
      </c>
    </row>
    <row r="742" spans="1:31" x14ac:dyDescent="0.3">
      <c r="A742" s="443">
        <v>705950</v>
      </c>
      <c r="B742" s="443" t="s">
        <v>2013</v>
      </c>
      <c r="C742" s="443" t="s">
        <v>460</v>
      </c>
      <c r="H742" s="443"/>
      <c r="I742" s="443" t="s">
        <v>317</v>
      </c>
      <c r="J742" s="443"/>
      <c r="L742" s="443"/>
      <c r="R742" s="443">
        <v>2000</v>
      </c>
      <c r="T742" s="443" t="s">
        <v>4195</v>
      </c>
      <c r="U742" s="443" t="s">
        <v>4195</v>
      </c>
      <c r="V742" s="443" t="s">
        <v>4195</v>
      </c>
      <c r="W742" s="443" t="s">
        <v>4195</v>
      </c>
      <c r="X742" s="443" t="s">
        <v>4729</v>
      </c>
      <c r="Z742" s="443" t="s">
        <v>4731</v>
      </c>
      <c r="AE742" s="443">
        <v>705950</v>
      </c>
    </row>
    <row r="743" spans="1:31" x14ac:dyDescent="0.3">
      <c r="A743" s="443">
        <v>705954</v>
      </c>
      <c r="B743" s="443" t="s">
        <v>804</v>
      </c>
      <c r="C743" s="443" t="s">
        <v>329</v>
      </c>
      <c r="D743" s="443" t="s">
        <v>3996</v>
      </c>
      <c r="H743" s="443"/>
      <c r="I743" s="443" t="s">
        <v>317</v>
      </c>
      <c r="J743" s="443"/>
      <c r="L743" s="443"/>
      <c r="R743" s="443">
        <v>2000</v>
      </c>
      <c r="U743" s="443" t="s">
        <v>4195</v>
      </c>
      <c r="W743" s="443" t="s">
        <v>4195</v>
      </c>
      <c r="X743" s="443" t="s">
        <v>4729</v>
      </c>
      <c r="Z743" s="443" t="s">
        <v>4731</v>
      </c>
      <c r="AE743" s="443">
        <v>705954</v>
      </c>
    </row>
    <row r="744" spans="1:31" x14ac:dyDescent="0.3">
      <c r="A744" s="443">
        <v>705955</v>
      </c>
      <c r="B744" s="443" t="s">
        <v>2016</v>
      </c>
      <c r="C744" s="443" t="s">
        <v>537</v>
      </c>
      <c r="H744" s="443"/>
      <c r="I744" s="443" t="s">
        <v>317</v>
      </c>
      <c r="J744" s="443"/>
      <c r="L744" s="443"/>
      <c r="R744" s="443">
        <v>2000</v>
      </c>
      <c r="T744" s="443" t="s">
        <v>4195</v>
      </c>
      <c r="U744" s="443" t="s">
        <v>4195</v>
      </c>
      <c r="V744" s="443" t="s">
        <v>4195</v>
      </c>
      <c r="W744" s="443" t="s">
        <v>4195</v>
      </c>
      <c r="X744" s="443" t="s">
        <v>4729</v>
      </c>
      <c r="Z744" s="443" t="s">
        <v>4731</v>
      </c>
      <c r="AE744" s="443">
        <v>705955</v>
      </c>
    </row>
    <row r="745" spans="1:31" x14ac:dyDescent="0.3">
      <c r="A745" s="443">
        <v>705956</v>
      </c>
      <c r="B745" s="443" t="s">
        <v>2017</v>
      </c>
      <c r="C745" s="443" t="s">
        <v>105</v>
      </c>
      <c r="H745" s="443"/>
      <c r="I745" s="443" t="s">
        <v>317</v>
      </c>
      <c r="J745" s="443"/>
      <c r="L745" s="443"/>
      <c r="R745" s="443">
        <v>2000</v>
      </c>
      <c r="T745" s="443" t="s">
        <v>4195</v>
      </c>
      <c r="U745" s="443" t="s">
        <v>4195</v>
      </c>
      <c r="V745" s="443" t="s">
        <v>4195</v>
      </c>
      <c r="W745" s="443" t="s">
        <v>4195</v>
      </c>
      <c r="X745" s="443" t="s">
        <v>4729</v>
      </c>
      <c r="Z745" s="443" t="s">
        <v>4731</v>
      </c>
      <c r="AE745" s="443">
        <v>705956</v>
      </c>
    </row>
    <row r="746" spans="1:31" x14ac:dyDescent="0.3">
      <c r="A746" s="443">
        <v>705957</v>
      </c>
      <c r="B746" s="443" t="s">
        <v>2018</v>
      </c>
      <c r="C746" s="443" t="s">
        <v>241</v>
      </c>
      <c r="H746" s="443"/>
      <c r="I746" s="443" t="s">
        <v>317</v>
      </c>
      <c r="J746" s="443"/>
      <c r="L746" s="443"/>
      <c r="R746" s="443">
        <v>2000</v>
      </c>
      <c r="T746" s="443" t="s">
        <v>4195</v>
      </c>
      <c r="U746" s="443" t="s">
        <v>4195</v>
      </c>
      <c r="V746" s="443" t="s">
        <v>4195</v>
      </c>
      <c r="W746" s="443" t="s">
        <v>4195</v>
      </c>
      <c r="X746" s="443" t="s">
        <v>4729</v>
      </c>
      <c r="Z746" s="443" t="s">
        <v>4731</v>
      </c>
      <c r="AE746" s="443">
        <v>705957</v>
      </c>
    </row>
    <row r="747" spans="1:31" x14ac:dyDescent="0.3">
      <c r="A747" s="443">
        <v>705958</v>
      </c>
      <c r="B747" s="443" t="s">
        <v>2019</v>
      </c>
      <c r="C747" s="443" t="s">
        <v>78</v>
      </c>
      <c r="H747" s="443"/>
      <c r="I747" s="443" t="s">
        <v>317</v>
      </c>
      <c r="J747" s="443"/>
      <c r="L747" s="443"/>
      <c r="R747" s="443">
        <v>2000</v>
      </c>
      <c r="U747" s="443" t="s">
        <v>4195</v>
      </c>
      <c r="V747" s="443" t="s">
        <v>4195</v>
      </c>
      <c r="W747" s="443" t="s">
        <v>4195</v>
      </c>
      <c r="X747" s="443" t="s">
        <v>4729</v>
      </c>
      <c r="Z747" s="443" t="s">
        <v>4731</v>
      </c>
      <c r="AE747" s="443">
        <v>705958</v>
      </c>
    </row>
    <row r="748" spans="1:31" x14ac:dyDescent="0.3">
      <c r="A748" s="443">
        <v>705959</v>
      </c>
      <c r="B748" s="443" t="s">
        <v>2020</v>
      </c>
      <c r="C748" s="443" t="s">
        <v>551</v>
      </c>
      <c r="H748" s="443"/>
      <c r="I748" s="443" t="s">
        <v>317</v>
      </c>
      <c r="J748" s="443"/>
      <c r="L748" s="443"/>
      <c r="R748" s="443">
        <v>2000</v>
      </c>
      <c r="T748" s="443" t="s">
        <v>4195</v>
      </c>
      <c r="U748" s="443" t="s">
        <v>4195</v>
      </c>
      <c r="V748" s="443" t="s">
        <v>4195</v>
      </c>
      <c r="W748" s="443" t="s">
        <v>4195</v>
      </c>
      <c r="X748" s="443" t="s">
        <v>4729</v>
      </c>
      <c r="Z748" s="443" t="s">
        <v>4731</v>
      </c>
      <c r="AE748" s="443">
        <v>705959</v>
      </c>
    </row>
    <row r="749" spans="1:31" x14ac:dyDescent="0.3">
      <c r="A749" s="443">
        <v>705962</v>
      </c>
      <c r="B749" s="443" t="s">
        <v>2021</v>
      </c>
      <c r="C749" s="443" t="s">
        <v>570</v>
      </c>
      <c r="H749" s="443"/>
      <c r="I749" s="443" t="s">
        <v>317</v>
      </c>
      <c r="J749" s="443"/>
      <c r="L749" s="443"/>
      <c r="R749" s="443">
        <v>2000</v>
      </c>
      <c r="T749" s="443" t="s">
        <v>4195</v>
      </c>
      <c r="U749" s="443" t="s">
        <v>4195</v>
      </c>
      <c r="V749" s="443" t="s">
        <v>4195</v>
      </c>
      <c r="W749" s="443" t="s">
        <v>4195</v>
      </c>
      <c r="X749" s="443" t="s">
        <v>4729</v>
      </c>
      <c r="Z749" s="443" t="s">
        <v>4731</v>
      </c>
      <c r="AE749" s="443">
        <v>705962</v>
      </c>
    </row>
    <row r="750" spans="1:31" x14ac:dyDescent="0.3">
      <c r="A750" s="443">
        <v>705964</v>
      </c>
      <c r="B750" s="443" t="s">
        <v>2023</v>
      </c>
      <c r="C750" s="443" t="s">
        <v>2024</v>
      </c>
      <c r="H750" s="443"/>
      <c r="I750" s="443" t="s">
        <v>317</v>
      </c>
      <c r="J750" s="443"/>
      <c r="L750" s="443"/>
      <c r="R750" s="443">
        <v>2000</v>
      </c>
      <c r="T750" s="443" t="s">
        <v>4195</v>
      </c>
      <c r="U750" s="443" t="s">
        <v>4195</v>
      </c>
      <c r="V750" s="443" t="s">
        <v>4195</v>
      </c>
      <c r="W750" s="443" t="s">
        <v>4195</v>
      </c>
      <c r="X750" s="443" t="s">
        <v>4729</v>
      </c>
      <c r="Z750" s="443" t="s">
        <v>4731</v>
      </c>
      <c r="AE750" s="443">
        <v>705964</v>
      </c>
    </row>
    <row r="751" spans="1:31" x14ac:dyDescent="0.3">
      <c r="A751" s="443">
        <v>705965</v>
      </c>
      <c r="B751" s="443" t="s">
        <v>2025</v>
      </c>
      <c r="C751" s="443" t="s">
        <v>580</v>
      </c>
      <c r="H751" s="443"/>
      <c r="I751" s="443" t="s">
        <v>317</v>
      </c>
      <c r="J751" s="443"/>
      <c r="L751" s="443"/>
      <c r="R751" s="443">
        <v>2000</v>
      </c>
      <c r="T751" s="443" t="s">
        <v>4195</v>
      </c>
      <c r="U751" s="443" t="s">
        <v>4195</v>
      </c>
      <c r="V751" s="443" t="s">
        <v>4195</v>
      </c>
      <c r="W751" s="443" t="s">
        <v>4195</v>
      </c>
      <c r="X751" s="443" t="s">
        <v>4729</v>
      </c>
      <c r="Z751" s="443" t="s">
        <v>4731</v>
      </c>
      <c r="AE751" s="443">
        <v>705965</v>
      </c>
    </row>
    <row r="752" spans="1:31" x14ac:dyDescent="0.3">
      <c r="A752" s="443">
        <v>705967</v>
      </c>
      <c r="B752" s="443" t="s">
        <v>2026</v>
      </c>
      <c r="C752" s="443" t="s">
        <v>117</v>
      </c>
      <c r="H752" s="443"/>
      <c r="I752" s="443" t="s">
        <v>317</v>
      </c>
      <c r="J752" s="443"/>
      <c r="L752" s="443"/>
      <c r="R752" s="443">
        <v>2000</v>
      </c>
      <c r="U752" s="443" t="s">
        <v>4195</v>
      </c>
      <c r="V752" s="443" t="s">
        <v>4195</v>
      </c>
      <c r="W752" s="443" t="s">
        <v>4195</v>
      </c>
      <c r="X752" s="443" t="s">
        <v>4729</v>
      </c>
      <c r="Z752" s="443" t="s">
        <v>4731</v>
      </c>
      <c r="AE752" s="443">
        <v>705967</v>
      </c>
    </row>
    <row r="753" spans="1:31" x14ac:dyDescent="0.3">
      <c r="A753" s="443">
        <v>705968</v>
      </c>
      <c r="B753" s="443" t="s">
        <v>2027</v>
      </c>
      <c r="C753" s="443" t="s">
        <v>151</v>
      </c>
      <c r="H753" s="443"/>
      <c r="I753" s="443" t="s">
        <v>317</v>
      </c>
      <c r="J753" s="443"/>
      <c r="L753" s="443"/>
      <c r="R753" s="443">
        <v>2000</v>
      </c>
      <c r="T753" s="443" t="s">
        <v>4195</v>
      </c>
      <c r="U753" s="443" t="s">
        <v>4195</v>
      </c>
      <c r="V753" s="443" t="s">
        <v>4195</v>
      </c>
      <c r="W753" s="443" t="s">
        <v>4195</v>
      </c>
      <c r="X753" s="443" t="s">
        <v>4729</v>
      </c>
      <c r="Z753" s="443" t="s">
        <v>4731</v>
      </c>
      <c r="AE753" s="443">
        <v>705968</v>
      </c>
    </row>
    <row r="754" spans="1:31" x14ac:dyDescent="0.3">
      <c r="A754" s="443">
        <v>705969</v>
      </c>
      <c r="B754" s="443" t="s">
        <v>2919</v>
      </c>
      <c r="C754" s="443" t="s">
        <v>248</v>
      </c>
      <c r="D754" s="443" t="s">
        <v>3539</v>
      </c>
      <c r="E754" s="443" t="s">
        <v>222</v>
      </c>
      <c r="F754" s="444">
        <v>31959</v>
      </c>
      <c r="G754" s="443" t="s">
        <v>3372</v>
      </c>
      <c r="H754" s="443" t="s">
        <v>3222</v>
      </c>
      <c r="I754" s="443" t="s">
        <v>317</v>
      </c>
      <c r="J754" s="443" t="s">
        <v>264</v>
      </c>
      <c r="K754" s="443">
        <v>2004</v>
      </c>
      <c r="L754" s="443" t="s">
        <v>272</v>
      </c>
      <c r="R754" s="443">
        <v>2000</v>
      </c>
      <c r="X754" s="443" t="s">
        <v>4729</v>
      </c>
      <c r="Z754" s="443" t="s">
        <v>4731</v>
      </c>
      <c r="AA754" s="443" t="s">
        <v>4975</v>
      </c>
      <c r="AB754" s="443" t="s">
        <v>4976</v>
      </c>
      <c r="AC754" s="443" t="s">
        <v>4977</v>
      </c>
      <c r="AD754" s="443" t="s">
        <v>4978</v>
      </c>
      <c r="AE754" s="443">
        <v>705969</v>
      </c>
    </row>
    <row r="755" spans="1:31" x14ac:dyDescent="0.3">
      <c r="A755" s="443">
        <v>705970</v>
      </c>
      <c r="B755" s="443" t="s">
        <v>2028</v>
      </c>
      <c r="C755" s="443" t="s">
        <v>2029</v>
      </c>
      <c r="H755" s="443"/>
      <c r="I755" s="443" t="s">
        <v>317</v>
      </c>
      <c r="J755" s="443"/>
      <c r="L755" s="443"/>
      <c r="R755" s="443">
        <v>2000</v>
      </c>
      <c r="T755" s="443" t="s">
        <v>4195</v>
      </c>
      <c r="U755" s="443" t="s">
        <v>4195</v>
      </c>
      <c r="V755" s="443" t="s">
        <v>4195</v>
      </c>
      <c r="W755" s="443" t="s">
        <v>4195</v>
      </c>
      <c r="X755" s="443" t="s">
        <v>4729</v>
      </c>
      <c r="Z755" s="443" t="s">
        <v>4731</v>
      </c>
      <c r="AE755" s="443">
        <v>705970</v>
      </c>
    </row>
    <row r="756" spans="1:31" x14ac:dyDescent="0.3">
      <c r="A756" s="443">
        <v>705971</v>
      </c>
      <c r="B756" s="443" t="s">
        <v>2030</v>
      </c>
      <c r="C756" s="443" t="s">
        <v>68</v>
      </c>
      <c r="H756" s="443"/>
      <c r="I756" s="443" t="s">
        <v>317</v>
      </c>
      <c r="J756" s="443"/>
      <c r="L756" s="443"/>
      <c r="R756" s="443">
        <v>2000</v>
      </c>
      <c r="T756" s="443" t="s">
        <v>4195</v>
      </c>
      <c r="U756" s="443" t="s">
        <v>4195</v>
      </c>
      <c r="V756" s="443" t="s">
        <v>4195</v>
      </c>
      <c r="W756" s="443" t="s">
        <v>4195</v>
      </c>
      <c r="X756" s="443" t="s">
        <v>4729</v>
      </c>
      <c r="Z756" s="443" t="s">
        <v>4731</v>
      </c>
      <c r="AE756" s="443">
        <v>705971</v>
      </c>
    </row>
    <row r="757" spans="1:31" x14ac:dyDescent="0.3">
      <c r="A757" s="443">
        <v>705972</v>
      </c>
      <c r="B757" s="443" t="s">
        <v>2031</v>
      </c>
      <c r="C757" s="443" t="s">
        <v>388</v>
      </c>
      <c r="H757" s="443"/>
      <c r="I757" s="443" t="s">
        <v>317</v>
      </c>
      <c r="J757" s="443"/>
      <c r="L757" s="443"/>
      <c r="R757" s="443">
        <v>2000</v>
      </c>
      <c r="T757" s="443" t="s">
        <v>4195</v>
      </c>
      <c r="U757" s="443" t="s">
        <v>4195</v>
      </c>
      <c r="V757" s="443" t="s">
        <v>4195</v>
      </c>
      <c r="W757" s="443" t="s">
        <v>4195</v>
      </c>
      <c r="X757" s="443" t="s">
        <v>4729</v>
      </c>
      <c r="Z757" s="443" t="s">
        <v>4731</v>
      </c>
      <c r="AE757" s="443">
        <v>705972</v>
      </c>
    </row>
    <row r="758" spans="1:31" x14ac:dyDescent="0.3">
      <c r="A758" s="443">
        <v>705974</v>
      </c>
      <c r="B758" s="443" t="s">
        <v>2032</v>
      </c>
      <c r="C758" s="443" t="s">
        <v>78</v>
      </c>
      <c r="H758" s="443"/>
      <c r="I758" s="443" t="s">
        <v>317</v>
      </c>
      <c r="J758" s="443"/>
      <c r="L758" s="443"/>
      <c r="R758" s="443">
        <v>2000</v>
      </c>
      <c r="T758" s="443" t="s">
        <v>4195</v>
      </c>
      <c r="U758" s="443" t="s">
        <v>4195</v>
      </c>
      <c r="V758" s="443" t="s">
        <v>4195</v>
      </c>
      <c r="W758" s="443" t="s">
        <v>4195</v>
      </c>
      <c r="X758" s="443" t="s">
        <v>4729</v>
      </c>
      <c r="Z758" s="443" t="s">
        <v>4731</v>
      </c>
      <c r="AE758" s="443">
        <v>705974</v>
      </c>
    </row>
    <row r="759" spans="1:31" x14ac:dyDescent="0.3">
      <c r="A759" s="443">
        <v>705976</v>
      </c>
      <c r="B759" s="443" t="s">
        <v>2033</v>
      </c>
      <c r="C759" s="443" t="s">
        <v>889</v>
      </c>
      <c r="H759" s="443"/>
      <c r="I759" s="443" t="s">
        <v>317</v>
      </c>
      <c r="J759" s="443"/>
      <c r="L759" s="443"/>
      <c r="R759" s="443">
        <v>2000</v>
      </c>
      <c r="V759" s="443" t="s">
        <v>4195</v>
      </c>
      <c r="W759" s="443" t="s">
        <v>4195</v>
      </c>
      <c r="X759" s="443" t="s">
        <v>4729</v>
      </c>
      <c r="Z759" s="443" t="s">
        <v>4731</v>
      </c>
      <c r="AE759" s="443">
        <v>705976</v>
      </c>
    </row>
    <row r="760" spans="1:31" x14ac:dyDescent="0.3">
      <c r="A760" s="443">
        <v>705977</v>
      </c>
      <c r="B760" s="443" t="s">
        <v>2034</v>
      </c>
      <c r="C760" s="443" t="s">
        <v>2035</v>
      </c>
      <c r="H760" s="443"/>
      <c r="I760" s="443" t="s">
        <v>317</v>
      </c>
      <c r="J760" s="443"/>
      <c r="L760" s="443"/>
      <c r="R760" s="443">
        <v>2000</v>
      </c>
      <c r="T760" s="443" t="s">
        <v>4195</v>
      </c>
      <c r="U760" s="443" t="s">
        <v>4195</v>
      </c>
      <c r="V760" s="443" t="s">
        <v>4195</v>
      </c>
      <c r="W760" s="443" t="s">
        <v>4195</v>
      </c>
      <c r="X760" s="443" t="s">
        <v>4729</v>
      </c>
      <c r="Z760" s="443" t="s">
        <v>4731</v>
      </c>
      <c r="AE760" s="443">
        <v>705977</v>
      </c>
    </row>
    <row r="761" spans="1:31" x14ac:dyDescent="0.3">
      <c r="A761" s="443">
        <v>705978</v>
      </c>
      <c r="B761" s="443" t="s">
        <v>2036</v>
      </c>
      <c r="C761" s="443" t="s">
        <v>112</v>
      </c>
      <c r="H761" s="443"/>
      <c r="I761" s="443" t="s">
        <v>317</v>
      </c>
      <c r="J761" s="443"/>
      <c r="L761" s="443"/>
      <c r="R761" s="443">
        <v>2000</v>
      </c>
      <c r="T761" s="443" t="s">
        <v>4195</v>
      </c>
      <c r="U761" s="443" t="s">
        <v>4195</v>
      </c>
      <c r="V761" s="443" t="s">
        <v>4195</v>
      </c>
      <c r="W761" s="443" t="s">
        <v>4195</v>
      </c>
      <c r="X761" s="443" t="s">
        <v>4729</v>
      </c>
      <c r="Z761" s="443" t="s">
        <v>4731</v>
      </c>
      <c r="AE761" s="443">
        <v>705978</v>
      </c>
    </row>
    <row r="762" spans="1:31" x14ac:dyDescent="0.3">
      <c r="A762" s="443">
        <v>705985</v>
      </c>
      <c r="B762" s="443" t="s">
        <v>2038</v>
      </c>
      <c r="C762" s="443" t="s">
        <v>446</v>
      </c>
      <c r="H762" s="443"/>
      <c r="I762" s="443" t="s">
        <v>317</v>
      </c>
      <c r="J762" s="443"/>
      <c r="L762" s="443"/>
      <c r="R762" s="443">
        <v>2000</v>
      </c>
      <c r="T762" s="443" t="s">
        <v>4195</v>
      </c>
      <c r="U762" s="443" t="s">
        <v>4195</v>
      </c>
      <c r="V762" s="443" t="s">
        <v>4195</v>
      </c>
      <c r="W762" s="443" t="s">
        <v>4195</v>
      </c>
      <c r="X762" s="443" t="s">
        <v>4729</v>
      </c>
      <c r="Z762" s="443" t="s">
        <v>4731</v>
      </c>
      <c r="AE762" s="443">
        <v>705985</v>
      </c>
    </row>
    <row r="763" spans="1:31" x14ac:dyDescent="0.3">
      <c r="A763" s="443">
        <v>705986</v>
      </c>
      <c r="B763" s="443" t="s">
        <v>2039</v>
      </c>
      <c r="C763" s="443" t="s">
        <v>677</v>
      </c>
      <c r="H763" s="443"/>
      <c r="I763" s="443" t="s">
        <v>317</v>
      </c>
      <c r="J763" s="443"/>
      <c r="L763" s="443"/>
      <c r="R763" s="443">
        <v>2000</v>
      </c>
      <c r="T763" s="443" t="s">
        <v>4195</v>
      </c>
      <c r="U763" s="443" t="s">
        <v>4195</v>
      </c>
      <c r="V763" s="443" t="s">
        <v>4195</v>
      </c>
      <c r="W763" s="443" t="s">
        <v>4195</v>
      </c>
      <c r="X763" s="443" t="s">
        <v>4729</v>
      </c>
      <c r="Z763" s="443" t="s">
        <v>4731</v>
      </c>
      <c r="AE763" s="443">
        <v>705986</v>
      </c>
    </row>
    <row r="764" spans="1:31" x14ac:dyDescent="0.3">
      <c r="A764" s="443">
        <v>705988</v>
      </c>
      <c r="B764" s="443" t="s">
        <v>2040</v>
      </c>
      <c r="C764" s="443" t="s">
        <v>117</v>
      </c>
      <c r="H764" s="443"/>
      <c r="I764" s="443" t="s">
        <v>317</v>
      </c>
      <c r="J764" s="443"/>
      <c r="L764" s="443"/>
      <c r="R764" s="443">
        <v>2000</v>
      </c>
      <c r="T764" s="443" t="s">
        <v>4195</v>
      </c>
      <c r="U764" s="443" t="s">
        <v>4195</v>
      </c>
      <c r="V764" s="443" t="s">
        <v>4195</v>
      </c>
      <c r="W764" s="443" t="s">
        <v>4195</v>
      </c>
      <c r="X764" s="443" t="s">
        <v>4729</v>
      </c>
      <c r="Z764" s="443" t="s">
        <v>4731</v>
      </c>
      <c r="AE764" s="443">
        <v>705988</v>
      </c>
    </row>
    <row r="765" spans="1:31" x14ac:dyDescent="0.3">
      <c r="A765" s="443">
        <v>705989</v>
      </c>
      <c r="B765" s="443" t="s">
        <v>2041</v>
      </c>
      <c r="C765" s="443" t="s">
        <v>2042</v>
      </c>
      <c r="H765" s="443"/>
      <c r="I765" s="443" t="s">
        <v>317</v>
      </c>
      <c r="J765" s="443"/>
      <c r="L765" s="443"/>
      <c r="R765" s="443">
        <v>2000</v>
      </c>
      <c r="T765" s="443" t="s">
        <v>4195</v>
      </c>
      <c r="U765" s="443" t="s">
        <v>4195</v>
      </c>
      <c r="V765" s="443" t="s">
        <v>4195</v>
      </c>
      <c r="W765" s="443" t="s">
        <v>4195</v>
      </c>
      <c r="X765" s="443" t="s">
        <v>4729</v>
      </c>
      <c r="Z765" s="443" t="s">
        <v>4731</v>
      </c>
      <c r="AE765" s="443">
        <v>705989</v>
      </c>
    </row>
    <row r="766" spans="1:31" x14ac:dyDescent="0.3">
      <c r="A766" s="443">
        <v>705990</v>
      </c>
      <c r="B766" s="443" t="s">
        <v>2043</v>
      </c>
      <c r="C766" s="443" t="s">
        <v>142</v>
      </c>
      <c r="H766" s="443"/>
      <c r="I766" s="443" t="s">
        <v>317</v>
      </c>
      <c r="J766" s="443"/>
      <c r="L766" s="443"/>
      <c r="R766" s="443">
        <v>2000</v>
      </c>
      <c r="T766" s="443" t="s">
        <v>4195</v>
      </c>
      <c r="U766" s="443" t="s">
        <v>4195</v>
      </c>
      <c r="V766" s="443" t="s">
        <v>4195</v>
      </c>
      <c r="W766" s="443" t="s">
        <v>4195</v>
      </c>
      <c r="X766" s="443" t="s">
        <v>4729</v>
      </c>
      <c r="Z766" s="443" t="s">
        <v>4731</v>
      </c>
      <c r="AE766" s="443">
        <v>705990</v>
      </c>
    </row>
    <row r="767" spans="1:31" x14ac:dyDescent="0.3">
      <c r="A767" s="443">
        <v>705991</v>
      </c>
      <c r="B767" s="443" t="s">
        <v>2044</v>
      </c>
      <c r="C767" s="443" t="s">
        <v>143</v>
      </c>
      <c r="D767" s="443" t="s">
        <v>3906</v>
      </c>
      <c r="E767" s="443" t="s">
        <v>222</v>
      </c>
      <c r="F767" s="444">
        <v>34700</v>
      </c>
      <c r="G767" s="443" t="s">
        <v>3336</v>
      </c>
      <c r="H767" s="443" t="s">
        <v>3222</v>
      </c>
      <c r="I767" s="443" t="s">
        <v>317</v>
      </c>
      <c r="J767" s="443" t="s">
        <v>264</v>
      </c>
      <c r="K767" s="443">
        <v>2013</v>
      </c>
      <c r="L767" s="443" t="s">
        <v>263</v>
      </c>
      <c r="Z767" s="443" t="s">
        <v>4731</v>
      </c>
      <c r="AA767" s="443" t="s">
        <v>5045</v>
      </c>
      <c r="AB767" s="443" t="s">
        <v>5046</v>
      </c>
      <c r="AC767" s="443" t="s">
        <v>5047</v>
      </c>
      <c r="AD767" s="443" t="s">
        <v>5048</v>
      </c>
      <c r="AE767" s="443">
        <v>705991</v>
      </c>
    </row>
    <row r="768" spans="1:31" x14ac:dyDescent="0.3">
      <c r="A768" s="443">
        <v>705993</v>
      </c>
      <c r="B768" s="443" t="s">
        <v>2045</v>
      </c>
      <c r="C768" s="443" t="s">
        <v>76</v>
      </c>
      <c r="H768" s="443"/>
      <c r="I768" s="443" t="s">
        <v>317</v>
      </c>
      <c r="J768" s="443"/>
      <c r="L768" s="443"/>
      <c r="R768" s="443">
        <v>2000</v>
      </c>
      <c r="T768" s="443" t="s">
        <v>4195</v>
      </c>
      <c r="U768" s="443" t="s">
        <v>4195</v>
      </c>
      <c r="V768" s="443" t="s">
        <v>4195</v>
      </c>
      <c r="W768" s="443" t="s">
        <v>4195</v>
      </c>
      <c r="X768" s="443" t="s">
        <v>4729</v>
      </c>
      <c r="Z768" s="443" t="s">
        <v>4731</v>
      </c>
      <c r="AE768" s="443">
        <v>705993</v>
      </c>
    </row>
    <row r="769" spans="1:31" x14ac:dyDescent="0.3">
      <c r="A769" s="443">
        <v>705994</v>
      </c>
      <c r="B769" s="443" t="s">
        <v>2046</v>
      </c>
      <c r="C769" s="443" t="s">
        <v>82</v>
      </c>
      <c r="H769" s="443"/>
      <c r="I769" s="443" t="s">
        <v>317</v>
      </c>
      <c r="J769" s="443"/>
      <c r="L769" s="443"/>
      <c r="R769" s="443">
        <v>2000</v>
      </c>
      <c r="T769" s="443" t="s">
        <v>4195</v>
      </c>
      <c r="U769" s="443" t="s">
        <v>4195</v>
      </c>
      <c r="V769" s="443" t="s">
        <v>4195</v>
      </c>
      <c r="W769" s="443" t="s">
        <v>4195</v>
      </c>
      <c r="X769" s="443" t="s">
        <v>4729</v>
      </c>
      <c r="Z769" s="443" t="s">
        <v>4731</v>
      </c>
      <c r="AE769" s="443">
        <v>705994</v>
      </c>
    </row>
    <row r="770" spans="1:31" x14ac:dyDescent="0.3">
      <c r="A770" s="443">
        <v>705995</v>
      </c>
      <c r="B770" s="443" t="s">
        <v>2047</v>
      </c>
      <c r="C770" s="443" t="s">
        <v>177</v>
      </c>
      <c r="H770" s="443"/>
      <c r="I770" s="443" t="s">
        <v>317</v>
      </c>
      <c r="J770" s="443"/>
      <c r="L770" s="443"/>
      <c r="R770" s="443">
        <v>2000</v>
      </c>
      <c r="V770" s="443" t="s">
        <v>4195</v>
      </c>
      <c r="W770" s="443" t="s">
        <v>4195</v>
      </c>
      <c r="X770" s="443" t="s">
        <v>4729</v>
      </c>
      <c r="Z770" s="443" t="s">
        <v>4731</v>
      </c>
      <c r="AE770" s="443">
        <v>705995</v>
      </c>
    </row>
    <row r="771" spans="1:31" x14ac:dyDescent="0.3">
      <c r="A771" s="443">
        <v>705996</v>
      </c>
      <c r="B771" s="443" t="s">
        <v>2048</v>
      </c>
      <c r="C771" s="443" t="s">
        <v>103</v>
      </c>
      <c r="H771" s="443"/>
      <c r="I771" s="443" t="s">
        <v>317</v>
      </c>
      <c r="J771" s="443"/>
      <c r="L771" s="443"/>
      <c r="R771" s="443">
        <v>2000</v>
      </c>
      <c r="T771" s="443" t="s">
        <v>4195</v>
      </c>
      <c r="U771" s="443" t="s">
        <v>4195</v>
      </c>
      <c r="V771" s="443" t="s">
        <v>4195</v>
      </c>
      <c r="W771" s="443" t="s">
        <v>4195</v>
      </c>
      <c r="X771" s="443" t="s">
        <v>4729</v>
      </c>
      <c r="Z771" s="443" t="s">
        <v>4731</v>
      </c>
      <c r="AE771" s="443">
        <v>705996</v>
      </c>
    </row>
    <row r="772" spans="1:31" x14ac:dyDescent="0.3">
      <c r="A772" s="443">
        <v>705997</v>
      </c>
      <c r="B772" s="443" t="s">
        <v>2049</v>
      </c>
      <c r="C772" s="443" t="s">
        <v>2050</v>
      </c>
      <c r="H772" s="443"/>
      <c r="I772" s="443" t="s">
        <v>317</v>
      </c>
      <c r="J772" s="443"/>
      <c r="L772" s="443"/>
      <c r="R772" s="443">
        <v>2000</v>
      </c>
      <c r="U772" s="443" t="s">
        <v>4195</v>
      </c>
      <c r="V772" s="443" t="s">
        <v>4195</v>
      </c>
      <c r="W772" s="443" t="s">
        <v>4195</v>
      </c>
      <c r="X772" s="443" t="s">
        <v>4729</v>
      </c>
      <c r="Z772" s="443" t="s">
        <v>4731</v>
      </c>
      <c r="AE772" s="443">
        <v>705997</v>
      </c>
    </row>
    <row r="773" spans="1:31" x14ac:dyDescent="0.3">
      <c r="A773" s="443">
        <v>706000</v>
      </c>
      <c r="B773" s="443" t="s">
        <v>2051</v>
      </c>
      <c r="C773" s="443" t="s">
        <v>143</v>
      </c>
      <c r="H773" s="443"/>
      <c r="I773" s="443" t="s">
        <v>317</v>
      </c>
      <c r="J773" s="443"/>
      <c r="L773" s="443"/>
      <c r="R773" s="443">
        <v>2000</v>
      </c>
      <c r="T773" s="443" t="s">
        <v>4195</v>
      </c>
      <c r="U773" s="443" t="s">
        <v>4195</v>
      </c>
      <c r="V773" s="443" t="s">
        <v>4195</v>
      </c>
      <c r="W773" s="443" t="s">
        <v>4195</v>
      </c>
      <c r="X773" s="443" t="s">
        <v>4729</v>
      </c>
      <c r="Z773" s="443" t="s">
        <v>4731</v>
      </c>
      <c r="AE773" s="443">
        <v>706000</v>
      </c>
    </row>
    <row r="774" spans="1:31" x14ac:dyDescent="0.3">
      <c r="A774" s="443">
        <v>706001</v>
      </c>
      <c r="B774" s="443" t="s">
        <v>1562</v>
      </c>
      <c r="C774" s="443" t="s">
        <v>163</v>
      </c>
      <c r="H774" s="443"/>
      <c r="I774" s="443" t="s">
        <v>317</v>
      </c>
      <c r="J774" s="443"/>
      <c r="L774" s="443"/>
      <c r="R774" s="443">
        <v>2000</v>
      </c>
      <c r="T774" s="443" t="s">
        <v>4195</v>
      </c>
      <c r="U774" s="443" t="s">
        <v>4195</v>
      </c>
      <c r="V774" s="443" t="s">
        <v>4195</v>
      </c>
      <c r="W774" s="443" t="s">
        <v>4195</v>
      </c>
      <c r="X774" s="443" t="s">
        <v>4729</v>
      </c>
      <c r="Z774" s="443" t="s">
        <v>4731</v>
      </c>
      <c r="AE774" s="443">
        <v>706001</v>
      </c>
    </row>
    <row r="775" spans="1:31" x14ac:dyDescent="0.3">
      <c r="A775" s="443">
        <v>706002</v>
      </c>
      <c r="B775" s="443" t="s">
        <v>2052</v>
      </c>
      <c r="C775" s="443" t="s">
        <v>164</v>
      </c>
      <c r="H775" s="443"/>
      <c r="I775" s="443" t="s">
        <v>317</v>
      </c>
      <c r="J775" s="443"/>
      <c r="L775" s="443"/>
      <c r="R775" s="443">
        <v>2000</v>
      </c>
      <c r="U775" s="443" t="s">
        <v>4195</v>
      </c>
      <c r="V775" s="443" t="s">
        <v>4195</v>
      </c>
      <c r="W775" s="443" t="s">
        <v>4195</v>
      </c>
      <c r="X775" s="443" t="s">
        <v>4729</v>
      </c>
      <c r="Z775" s="443" t="s">
        <v>4731</v>
      </c>
      <c r="AE775" s="443">
        <v>706002</v>
      </c>
    </row>
    <row r="776" spans="1:31" x14ac:dyDescent="0.3">
      <c r="A776" s="443">
        <v>706003</v>
      </c>
      <c r="B776" s="443" t="s">
        <v>2053</v>
      </c>
      <c r="C776" s="443" t="s">
        <v>103</v>
      </c>
      <c r="H776" s="443"/>
      <c r="I776" s="443" t="s">
        <v>317</v>
      </c>
      <c r="J776" s="443"/>
      <c r="L776" s="443"/>
      <c r="R776" s="443">
        <v>2000</v>
      </c>
      <c r="V776" s="443" t="s">
        <v>4195</v>
      </c>
      <c r="W776" s="443" t="s">
        <v>4195</v>
      </c>
      <c r="X776" s="443" t="s">
        <v>4729</v>
      </c>
      <c r="Z776" s="443" t="s">
        <v>4731</v>
      </c>
      <c r="AE776" s="443">
        <v>706003</v>
      </c>
    </row>
    <row r="777" spans="1:31" x14ac:dyDescent="0.3">
      <c r="A777" s="443">
        <v>706004</v>
      </c>
      <c r="B777" s="443" t="s">
        <v>2054</v>
      </c>
      <c r="C777" s="443" t="s">
        <v>64</v>
      </c>
      <c r="H777" s="443"/>
      <c r="I777" s="443" t="s">
        <v>317</v>
      </c>
      <c r="J777" s="443"/>
      <c r="L777" s="443"/>
      <c r="R777" s="443">
        <v>2000</v>
      </c>
      <c r="T777" s="443" t="s">
        <v>4195</v>
      </c>
      <c r="U777" s="443" t="s">
        <v>4195</v>
      </c>
      <c r="V777" s="443" t="s">
        <v>4195</v>
      </c>
      <c r="W777" s="443" t="s">
        <v>4195</v>
      </c>
      <c r="X777" s="443" t="s">
        <v>4729</v>
      </c>
      <c r="Z777" s="443" t="s">
        <v>4731</v>
      </c>
      <c r="AE777" s="443">
        <v>706004</v>
      </c>
    </row>
    <row r="778" spans="1:31" x14ac:dyDescent="0.3">
      <c r="A778" s="443">
        <v>706005</v>
      </c>
      <c r="B778" s="443" t="s">
        <v>2055</v>
      </c>
      <c r="C778" s="443" t="s">
        <v>165</v>
      </c>
      <c r="H778" s="443"/>
      <c r="I778" s="443" t="s">
        <v>317</v>
      </c>
      <c r="J778" s="443"/>
      <c r="L778" s="443"/>
      <c r="R778" s="443">
        <v>2000</v>
      </c>
      <c r="T778" s="443" t="s">
        <v>4195</v>
      </c>
      <c r="U778" s="443" t="s">
        <v>4195</v>
      </c>
      <c r="V778" s="443" t="s">
        <v>4195</v>
      </c>
      <c r="W778" s="443" t="s">
        <v>4195</v>
      </c>
      <c r="X778" s="443" t="s">
        <v>4729</v>
      </c>
      <c r="Z778" s="443" t="s">
        <v>4731</v>
      </c>
      <c r="AE778" s="443">
        <v>706005</v>
      </c>
    </row>
    <row r="779" spans="1:31" x14ac:dyDescent="0.3">
      <c r="A779" s="443">
        <v>706006</v>
      </c>
      <c r="B779" s="443" t="s">
        <v>2056</v>
      </c>
      <c r="C779" s="443" t="s">
        <v>164</v>
      </c>
      <c r="H779" s="443"/>
      <c r="I779" s="443" t="s">
        <v>317</v>
      </c>
      <c r="J779" s="443"/>
      <c r="L779" s="443"/>
      <c r="R779" s="443">
        <v>2000</v>
      </c>
      <c r="U779" s="443" t="s">
        <v>4195</v>
      </c>
      <c r="V779" s="443" t="s">
        <v>4195</v>
      </c>
      <c r="W779" s="443" t="s">
        <v>4195</v>
      </c>
      <c r="X779" s="443" t="s">
        <v>4729</v>
      </c>
      <c r="Z779" s="443" t="s">
        <v>4731</v>
      </c>
      <c r="AE779" s="443">
        <v>706006</v>
      </c>
    </row>
    <row r="780" spans="1:31" x14ac:dyDescent="0.3">
      <c r="A780" s="443">
        <v>706007</v>
      </c>
      <c r="B780" s="443" t="s">
        <v>600</v>
      </c>
      <c r="C780" s="443" t="s">
        <v>331</v>
      </c>
      <c r="H780" s="443"/>
      <c r="I780" s="443" t="s">
        <v>317</v>
      </c>
      <c r="J780" s="443"/>
      <c r="L780" s="443"/>
      <c r="R780" s="443">
        <v>2000</v>
      </c>
      <c r="U780" s="443" t="s">
        <v>4195</v>
      </c>
      <c r="V780" s="443" t="s">
        <v>4195</v>
      </c>
      <c r="W780" s="443" t="s">
        <v>4195</v>
      </c>
      <c r="X780" s="443" t="s">
        <v>4729</v>
      </c>
      <c r="Z780" s="443" t="s">
        <v>4731</v>
      </c>
      <c r="AE780" s="443">
        <v>706007</v>
      </c>
    </row>
    <row r="781" spans="1:31" x14ac:dyDescent="0.3">
      <c r="A781" s="443">
        <v>706008</v>
      </c>
      <c r="B781" s="443" t="s">
        <v>602</v>
      </c>
      <c r="C781" s="443" t="s">
        <v>155</v>
      </c>
      <c r="H781" s="443"/>
      <c r="I781" s="443" t="s">
        <v>317</v>
      </c>
      <c r="J781" s="443"/>
      <c r="L781" s="443"/>
      <c r="R781" s="443">
        <v>2000</v>
      </c>
      <c r="T781" s="443" t="s">
        <v>4195</v>
      </c>
      <c r="U781" s="443" t="s">
        <v>4195</v>
      </c>
      <c r="V781" s="443" t="s">
        <v>4195</v>
      </c>
      <c r="W781" s="443" t="s">
        <v>4195</v>
      </c>
      <c r="X781" s="443" t="s">
        <v>4729</v>
      </c>
      <c r="Z781" s="443" t="s">
        <v>4731</v>
      </c>
      <c r="AE781" s="443">
        <v>706008</v>
      </c>
    </row>
    <row r="782" spans="1:31" x14ac:dyDescent="0.3">
      <c r="A782" s="443">
        <v>706009</v>
      </c>
      <c r="B782" s="443" t="s">
        <v>2057</v>
      </c>
      <c r="C782" s="443" t="s">
        <v>103</v>
      </c>
      <c r="H782" s="443"/>
      <c r="I782" s="443" t="s">
        <v>317</v>
      </c>
      <c r="J782" s="443"/>
      <c r="L782" s="443"/>
      <c r="R782" s="443">
        <v>2000</v>
      </c>
      <c r="T782" s="443" t="s">
        <v>4195</v>
      </c>
      <c r="U782" s="443" t="s">
        <v>4195</v>
      </c>
      <c r="V782" s="443" t="s">
        <v>4195</v>
      </c>
      <c r="W782" s="443" t="s">
        <v>4195</v>
      </c>
      <c r="X782" s="443" t="s">
        <v>4729</v>
      </c>
      <c r="Z782" s="443" t="s">
        <v>4731</v>
      </c>
      <c r="AE782" s="443">
        <v>706009</v>
      </c>
    </row>
    <row r="783" spans="1:31" x14ac:dyDescent="0.3">
      <c r="A783" s="443">
        <v>706010</v>
      </c>
      <c r="B783" s="443" t="s">
        <v>2058</v>
      </c>
      <c r="C783" s="443" t="s">
        <v>334</v>
      </c>
      <c r="H783" s="443"/>
      <c r="I783" s="443" t="s">
        <v>317</v>
      </c>
      <c r="J783" s="443"/>
      <c r="L783" s="443"/>
      <c r="R783" s="443">
        <v>2000</v>
      </c>
      <c r="T783" s="443" t="s">
        <v>4195</v>
      </c>
      <c r="U783" s="443" t="s">
        <v>4195</v>
      </c>
      <c r="V783" s="443" t="s">
        <v>4195</v>
      </c>
      <c r="W783" s="443" t="s">
        <v>4195</v>
      </c>
      <c r="X783" s="443" t="s">
        <v>4729</v>
      </c>
      <c r="Z783" s="443" t="s">
        <v>4731</v>
      </c>
      <c r="AE783" s="443">
        <v>706010</v>
      </c>
    </row>
    <row r="784" spans="1:31" x14ac:dyDescent="0.3">
      <c r="A784" s="443">
        <v>706012</v>
      </c>
      <c r="B784" s="443" t="s">
        <v>2059</v>
      </c>
      <c r="C784" s="443" t="s">
        <v>351</v>
      </c>
      <c r="H784" s="443"/>
      <c r="I784" s="443" t="s">
        <v>317</v>
      </c>
      <c r="J784" s="443"/>
      <c r="L784" s="443"/>
      <c r="R784" s="443">
        <v>2000</v>
      </c>
      <c r="T784" s="443" t="s">
        <v>4195</v>
      </c>
      <c r="U784" s="443" t="s">
        <v>4195</v>
      </c>
      <c r="V784" s="443" t="s">
        <v>4195</v>
      </c>
      <c r="W784" s="443" t="s">
        <v>4195</v>
      </c>
      <c r="X784" s="443" t="s">
        <v>4729</v>
      </c>
      <c r="Z784" s="443" t="s">
        <v>4731</v>
      </c>
      <c r="AE784" s="443">
        <v>706012</v>
      </c>
    </row>
    <row r="785" spans="1:31" x14ac:dyDescent="0.3">
      <c r="A785" s="443">
        <v>706013</v>
      </c>
      <c r="B785" s="443" t="s">
        <v>2060</v>
      </c>
      <c r="C785" s="443" t="s">
        <v>2061</v>
      </c>
      <c r="H785" s="443"/>
      <c r="I785" s="443" t="s">
        <v>317</v>
      </c>
      <c r="J785" s="443"/>
      <c r="L785" s="443"/>
      <c r="R785" s="443">
        <v>2000</v>
      </c>
      <c r="T785" s="443" t="s">
        <v>4195</v>
      </c>
      <c r="V785" s="443" t="s">
        <v>4195</v>
      </c>
      <c r="W785" s="443" t="s">
        <v>4195</v>
      </c>
      <c r="X785" s="443" t="s">
        <v>4729</v>
      </c>
      <c r="Z785" s="443" t="s">
        <v>4731</v>
      </c>
      <c r="AE785" s="443">
        <v>706013</v>
      </c>
    </row>
    <row r="786" spans="1:31" x14ac:dyDescent="0.3">
      <c r="A786" s="443">
        <v>706015</v>
      </c>
      <c r="B786" s="443" t="s">
        <v>2063</v>
      </c>
      <c r="C786" s="443" t="s">
        <v>134</v>
      </c>
      <c r="H786" s="443"/>
      <c r="I786" s="443" t="s">
        <v>317</v>
      </c>
      <c r="J786" s="443"/>
      <c r="L786" s="443"/>
      <c r="R786" s="443">
        <v>2000</v>
      </c>
      <c r="T786" s="443" t="s">
        <v>4195</v>
      </c>
      <c r="U786" s="443" t="s">
        <v>4195</v>
      </c>
      <c r="V786" s="443" t="s">
        <v>4195</v>
      </c>
      <c r="W786" s="443" t="s">
        <v>4195</v>
      </c>
      <c r="X786" s="443" t="s">
        <v>4729</v>
      </c>
      <c r="Z786" s="443" t="s">
        <v>4731</v>
      </c>
      <c r="AE786" s="443">
        <v>706015</v>
      </c>
    </row>
    <row r="787" spans="1:31" x14ac:dyDescent="0.3">
      <c r="A787" s="443">
        <v>706016</v>
      </c>
      <c r="B787" s="443" t="s">
        <v>2064</v>
      </c>
      <c r="C787" s="443" t="s">
        <v>446</v>
      </c>
      <c r="H787" s="443"/>
      <c r="I787" s="443" t="s">
        <v>317</v>
      </c>
      <c r="J787" s="443"/>
      <c r="L787" s="443"/>
      <c r="R787" s="443">
        <v>2000</v>
      </c>
      <c r="T787" s="443" t="s">
        <v>4195</v>
      </c>
      <c r="U787" s="443" t="s">
        <v>4195</v>
      </c>
      <c r="V787" s="443" t="s">
        <v>4195</v>
      </c>
      <c r="W787" s="443" t="s">
        <v>4195</v>
      </c>
      <c r="X787" s="443" t="s">
        <v>4729</v>
      </c>
      <c r="Z787" s="443" t="s">
        <v>4731</v>
      </c>
      <c r="AE787" s="443">
        <v>706016</v>
      </c>
    </row>
    <row r="788" spans="1:31" x14ac:dyDescent="0.3">
      <c r="A788" s="443">
        <v>706017</v>
      </c>
      <c r="B788" s="443" t="s">
        <v>2065</v>
      </c>
      <c r="C788" s="443" t="s">
        <v>429</v>
      </c>
      <c r="H788" s="443"/>
      <c r="I788" s="443" t="s">
        <v>317</v>
      </c>
      <c r="J788" s="443"/>
      <c r="L788" s="443"/>
      <c r="R788" s="443">
        <v>2000</v>
      </c>
      <c r="T788" s="443" t="s">
        <v>4195</v>
      </c>
      <c r="U788" s="443" t="s">
        <v>4195</v>
      </c>
      <c r="V788" s="443" t="s">
        <v>4195</v>
      </c>
      <c r="W788" s="443" t="s">
        <v>4195</v>
      </c>
      <c r="X788" s="443" t="s">
        <v>4729</v>
      </c>
      <c r="Z788" s="443" t="s">
        <v>4731</v>
      </c>
      <c r="AE788" s="443">
        <v>706017</v>
      </c>
    </row>
    <row r="789" spans="1:31" x14ac:dyDescent="0.3">
      <c r="A789" s="443">
        <v>706018</v>
      </c>
      <c r="B789" s="443" t="s">
        <v>2066</v>
      </c>
      <c r="C789" s="443" t="s">
        <v>110</v>
      </c>
      <c r="H789" s="443"/>
      <c r="I789" s="443" t="s">
        <v>317</v>
      </c>
      <c r="J789" s="443"/>
      <c r="L789" s="443"/>
      <c r="R789" s="443">
        <v>2000</v>
      </c>
      <c r="T789" s="443" t="s">
        <v>4195</v>
      </c>
      <c r="U789" s="443" t="s">
        <v>4195</v>
      </c>
      <c r="V789" s="443" t="s">
        <v>4195</v>
      </c>
      <c r="W789" s="443" t="s">
        <v>4195</v>
      </c>
      <c r="X789" s="443" t="s">
        <v>4729</v>
      </c>
      <c r="Z789" s="443" t="s">
        <v>4731</v>
      </c>
      <c r="AE789" s="443">
        <v>706018</v>
      </c>
    </row>
    <row r="790" spans="1:31" x14ac:dyDescent="0.3">
      <c r="A790" s="443">
        <v>706022</v>
      </c>
      <c r="B790" s="443" t="s">
        <v>2068</v>
      </c>
      <c r="C790" s="443" t="s">
        <v>451</v>
      </c>
      <c r="H790" s="443"/>
      <c r="I790" s="443" t="s">
        <v>317</v>
      </c>
      <c r="J790" s="443"/>
      <c r="L790" s="443"/>
      <c r="R790" s="443">
        <v>2000</v>
      </c>
      <c r="T790" s="443" t="s">
        <v>4195</v>
      </c>
      <c r="U790" s="443" t="s">
        <v>4195</v>
      </c>
      <c r="V790" s="443" t="s">
        <v>4195</v>
      </c>
      <c r="W790" s="443" t="s">
        <v>4195</v>
      </c>
      <c r="X790" s="443" t="s">
        <v>4729</v>
      </c>
      <c r="Z790" s="443" t="s">
        <v>4731</v>
      </c>
      <c r="AE790" s="443">
        <v>706022</v>
      </c>
    </row>
    <row r="791" spans="1:31" x14ac:dyDescent="0.3">
      <c r="A791" s="443">
        <v>706023</v>
      </c>
      <c r="B791" s="443" t="s">
        <v>2069</v>
      </c>
      <c r="C791" s="443" t="s">
        <v>684</v>
      </c>
      <c r="H791" s="443"/>
      <c r="I791" s="443" t="s">
        <v>317</v>
      </c>
      <c r="J791" s="443"/>
      <c r="L791" s="443"/>
      <c r="R791" s="443">
        <v>2000</v>
      </c>
      <c r="T791" s="443" t="s">
        <v>4195</v>
      </c>
      <c r="U791" s="443" t="s">
        <v>4195</v>
      </c>
      <c r="V791" s="443" t="s">
        <v>4195</v>
      </c>
      <c r="W791" s="443" t="s">
        <v>4195</v>
      </c>
      <c r="X791" s="443" t="s">
        <v>4729</v>
      </c>
      <c r="Z791" s="443" t="s">
        <v>4731</v>
      </c>
      <c r="AE791" s="443">
        <v>706023</v>
      </c>
    </row>
    <row r="792" spans="1:31" x14ac:dyDescent="0.3">
      <c r="A792" s="443">
        <v>706024</v>
      </c>
      <c r="B792" s="443" t="s">
        <v>2070</v>
      </c>
      <c r="C792" s="443" t="s">
        <v>2071</v>
      </c>
      <c r="H792" s="443"/>
      <c r="I792" s="443" t="s">
        <v>317</v>
      </c>
      <c r="J792" s="443"/>
      <c r="L792" s="443"/>
      <c r="R792" s="443">
        <v>2000</v>
      </c>
      <c r="T792" s="443" t="s">
        <v>4195</v>
      </c>
      <c r="U792" s="443" t="s">
        <v>4195</v>
      </c>
      <c r="V792" s="443" t="s">
        <v>4195</v>
      </c>
      <c r="W792" s="443" t="s">
        <v>4195</v>
      </c>
      <c r="X792" s="443" t="s">
        <v>4729</v>
      </c>
      <c r="Z792" s="443" t="s">
        <v>4731</v>
      </c>
      <c r="AE792" s="443">
        <v>706024</v>
      </c>
    </row>
    <row r="793" spans="1:31" x14ac:dyDescent="0.3">
      <c r="A793" s="443">
        <v>706025</v>
      </c>
      <c r="B793" s="443" t="s">
        <v>2072</v>
      </c>
      <c r="C793" s="443" t="s">
        <v>539</v>
      </c>
      <c r="H793" s="443"/>
      <c r="I793" s="443" t="s">
        <v>317</v>
      </c>
      <c r="J793" s="443"/>
      <c r="L793" s="443"/>
      <c r="R793" s="443">
        <v>2000</v>
      </c>
      <c r="T793" s="443" t="s">
        <v>4195</v>
      </c>
      <c r="U793" s="443" t="s">
        <v>4195</v>
      </c>
      <c r="V793" s="443" t="s">
        <v>4195</v>
      </c>
      <c r="W793" s="443" t="s">
        <v>4195</v>
      </c>
      <c r="X793" s="443" t="s">
        <v>4729</v>
      </c>
      <c r="Z793" s="443" t="s">
        <v>4731</v>
      </c>
      <c r="AE793" s="443">
        <v>706025</v>
      </c>
    </row>
    <row r="794" spans="1:31" x14ac:dyDescent="0.3">
      <c r="A794" s="443">
        <v>706027</v>
      </c>
      <c r="B794" s="443" t="s">
        <v>2073</v>
      </c>
      <c r="C794" s="443" t="s">
        <v>584</v>
      </c>
      <c r="H794" s="443"/>
      <c r="I794" s="443" t="s">
        <v>317</v>
      </c>
      <c r="J794" s="443"/>
      <c r="L794" s="443"/>
      <c r="R794" s="443">
        <v>2000</v>
      </c>
      <c r="V794" s="443" t="s">
        <v>4195</v>
      </c>
      <c r="W794" s="443" t="s">
        <v>4195</v>
      </c>
      <c r="X794" s="443" t="s">
        <v>4729</v>
      </c>
      <c r="Z794" s="443" t="s">
        <v>4731</v>
      </c>
      <c r="AE794" s="443">
        <v>706027</v>
      </c>
    </row>
    <row r="795" spans="1:31" x14ac:dyDescent="0.3">
      <c r="A795" s="443">
        <v>706028</v>
      </c>
      <c r="B795" s="443" t="s">
        <v>2074</v>
      </c>
      <c r="C795" s="443" t="s">
        <v>64</v>
      </c>
      <c r="H795" s="443"/>
      <c r="I795" s="443" t="s">
        <v>317</v>
      </c>
      <c r="J795" s="443"/>
      <c r="L795" s="443"/>
      <c r="R795" s="443">
        <v>2000</v>
      </c>
      <c r="T795" s="443" t="s">
        <v>4195</v>
      </c>
      <c r="U795" s="443" t="s">
        <v>4195</v>
      </c>
      <c r="V795" s="443" t="s">
        <v>4195</v>
      </c>
      <c r="W795" s="443" t="s">
        <v>4195</v>
      </c>
      <c r="X795" s="443" t="s">
        <v>4729</v>
      </c>
      <c r="Z795" s="443" t="s">
        <v>4731</v>
      </c>
      <c r="AE795" s="443">
        <v>706028</v>
      </c>
    </row>
    <row r="796" spans="1:31" x14ac:dyDescent="0.3">
      <c r="A796" s="443">
        <v>706030</v>
      </c>
      <c r="B796" s="443" t="s">
        <v>2075</v>
      </c>
      <c r="C796" s="443" t="s">
        <v>423</v>
      </c>
      <c r="H796" s="443"/>
      <c r="I796" s="443" t="s">
        <v>317</v>
      </c>
      <c r="J796" s="443"/>
      <c r="L796" s="443"/>
      <c r="R796" s="443">
        <v>2000</v>
      </c>
      <c r="T796" s="443" t="s">
        <v>4195</v>
      </c>
      <c r="U796" s="443" t="s">
        <v>4195</v>
      </c>
      <c r="V796" s="443" t="s">
        <v>4195</v>
      </c>
      <c r="W796" s="443" t="s">
        <v>4195</v>
      </c>
      <c r="X796" s="443" t="s">
        <v>4729</v>
      </c>
      <c r="Z796" s="443" t="s">
        <v>4731</v>
      </c>
      <c r="AE796" s="443">
        <v>706030</v>
      </c>
    </row>
    <row r="797" spans="1:31" x14ac:dyDescent="0.3">
      <c r="A797" s="443">
        <v>706031</v>
      </c>
      <c r="B797" s="443" t="s">
        <v>2076</v>
      </c>
      <c r="C797" s="443" t="s">
        <v>89</v>
      </c>
      <c r="H797" s="443"/>
      <c r="I797" s="443" t="s">
        <v>317</v>
      </c>
      <c r="J797" s="443"/>
      <c r="L797" s="443"/>
      <c r="R797" s="443">
        <v>2000</v>
      </c>
      <c r="T797" s="443" t="s">
        <v>4195</v>
      </c>
      <c r="U797" s="443" t="s">
        <v>4195</v>
      </c>
      <c r="V797" s="443" t="s">
        <v>4195</v>
      </c>
      <c r="W797" s="443" t="s">
        <v>4195</v>
      </c>
      <c r="X797" s="443" t="s">
        <v>4729</v>
      </c>
      <c r="Z797" s="443" t="s">
        <v>4731</v>
      </c>
      <c r="AE797" s="443">
        <v>706031</v>
      </c>
    </row>
    <row r="798" spans="1:31" x14ac:dyDescent="0.3">
      <c r="A798" s="443">
        <v>706032</v>
      </c>
      <c r="B798" s="443" t="s">
        <v>2077</v>
      </c>
      <c r="C798" s="443" t="s">
        <v>366</v>
      </c>
      <c r="H798" s="443"/>
      <c r="I798" s="443" t="s">
        <v>317</v>
      </c>
      <c r="J798" s="443"/>
      <c r="L798" s="443"/>
      <c r="R798" s="443">
        <v>2000</v>
      </c>
      <c r="V798" s="443" t="s">
        <v>4195</v>
      </c>
      <c r="W798" s="443" t="s">
        <v>4195</v>
      </c>
      <c r="X798" s="443" t="s">
        <v>4729</v>
      </c>
      <c r="Z798" s="443" t="s">
        <v>4731</v>
      </c>
      <c r="AE798" s="443">
        <v>706032</v>
      </c>
    </row>
    <row r="799" spans="1:31" x14ac:dyDescent="0.3">
      <c r="A799" s="443">
        <v>706033</v>
      </c>
      <c r="B799" s="443" t="s">
        <v>2078</v>
      </c>
      <c r="C799" s="443" t="s">
        <v>82</v>
      </c>
      <c r="H799" s="443"/>
      <c r="I799" s="443" t="s">
        <v>317</v>
      </c>
      <c r="J799" s="443"/>
      <c r="L799" s="443"/>
      <c r="R799" s="443">
        <v>2000</v>
      </c>
      <c r="T799" s="443" t="s">
        <v>4195</v>
      </c>
      <c r="U799" s="443" t="s">
        <v>4195</v>
      </c>
      <c r="V799" s="443" t="s">
        <v>4195</v>
      </c>
      <c r="W799" s="443" t="s">
        <v>4195</v>
      </c>
      <c r="X799" s="443" t="s">
        <v>4729</v>
      </c>
      <c r="Z799" s="443" t="s">
        <v>4731</v>
      </c>
      <c r="AE799" s="443">
        <v>706033</v>
      </c>
    </row>
    <row r="800" spans="1:31" x14ac:dyDescent="0.3">
      <c r="A800" s="443">
        <v>706034</v>
      </c>
      <c r="B800" s="443" t="s">
        <v>2079</v>
      </c>
      <c r="C800" s="443" t="s">
        <v>82</v>
      </c>
      <c r="H800" s="443"/>
      <c r="I800" s="443" t="s">
        <v>317</v>
      </c>
      <c r="J800" s="443"/>
      <c r="L800" s="443"/>
      <c r="R800" s="443">
        <v>2000</v>
      </c>
      <c r="T800" s="443" t="s">
        <v>4195</v>
      </c>
      <c r="U800" s="443" t="s">
        <v>4195</v>
      </c>
      <c r="V800" s="443" t="s">
        <v>4195</v>
      </c>
      <c r="W800" s="443" t="s">
        <v>4195</v>
      </c>
      <c r="X800" s="443" t="s">
        <v>4729</v>
      </c>
      <c r="Z800" s="443" t="s">
        <v>4731</v>
      </c>
      <c r="AE800" s="443">
        <v>706034</v>
      </c>
    </row>
    <row r="801" spans="1:31" x14ac:dyDescent="0.3">
      <c r="A801" s="443">
        <v>706036</v>
      </c>
      <c r="B801" s="443" t="s">
        <v>2930</v>
      </c>
      <c r="C801" s="443" t="s">
        <v>102</v>
      </c>
      <c r="D801" s="443" t="s">
        <v>3257</v>
      </c>
      <c r="H801" s="443"/>
      <c r="I801" s="443" t="s">
        <v>317</v>
      </c>
      <c r="J801" s="443"/>
      <c r="L801" s="443"/>
      <c r="R801" s="443">
        <v>2000</v>
      </c>
      <c r="W801" s="443" t="s">
        <v>4195</v>
      </c>
      <c r="X801" s="443" t="s">
        <v>4729</v>
      </c>
      <c r="Z801" s="443" t="s">
        <v>4731</v>
      </c>
      <c r="AE801" s="443">
        <v>706036</v>
      </c>
    </row>
    <row r="802" spans="1:31" x14ac:dyDescent="0.3">
      <c r="A802" s="443">
        <v>706037</v>
      </c>
      <c r="B802" s="443" t="s">
        <v>2080</v>
      </c>
      <c r="C802" s="443" t="s">
        <v>284</v>
      </c>
      <c r="H802" s="443"/>
      <c r="I802" s="443" t="s">
        <v>317</v>
      </c>
      <c r="J802" s="443"/>
      <c r="L802" s="443"/>
      <c r="R802" s="443">
        <v>2000</v>
      </c>
      <c r="T802" s="443" t="s">
        <v>4195</v>
      </c>
      <c r="U802" s="443" t="s">
        <v>4195</v>
      </c>
      <c r="V802" s="443" t="s">
        <v>4195</v>
      </c>
      <c r="W802" s="443" t="s">
        <v>4195</v>
      </c>
      <c r="X802" s="443" t="s">
        <v>4729</v>
      </c>
      <c r="Z802" s="443" t="s">
        <v>4731</v>
      </c>
      <c r="AE802" s="443">
        <v>706037</v>
      </c>
    </row>
    <row r="803" spans="1:31" x14ac:dyDescent="0.3">
      <c r="A803" s="443">
        <v>706038</v>
      </c>
      <c r="B803" s="443" t="s">
        <v>2081</v>
      </c>
      <c r="C803" s="443" t="s">
        <v>114</v>
      </c>
      <c r="H803" s="443"/>
      <c r="I803" s="443" t="s">
        <v>317</v>
      </c>
      <c r="J803" s="443"/>
      <c r="L803" s="443"/>
      <c r="R803" s="443">
        <v>2000</v>
      </c>
      <c r="T803" s="443" t="s">
        <v>4195</v>
      </c>
      <c r="U803" s="443" t="s">
        <v>4195</v>
      </c>
      <c r="V803" s="443" t="s">
        <v>4195</v>
      </c>
      <c r="W803" s="443" t="s">
        <v>4195</v>
      </c>
      <c r="X803" s="443" t="s">
        <v>4729</v>
      </c>
      <c r="Z803" s="443" t="s">
        <v>4731</v>
      </c>
      <c r="AE803" s="443">
        <v>706038</v>
      </c>
    </row>
    <row r="804" spans="1:31" x14ac:dyDescent="0.3">
      <c r="A804" s="443">
        <v>706040</v>
      </c>
      <c r="B804" s="443" t="s">
        <v>2082</v>
      </c>
      <c r="C804" s="443" t="s">
        <v>486</v>
      </c>
      <c r="H804" s="443"/>
      <c r="I804" s="443" t="s">
        <v>317</v>
      </c>
      <c r="J804" s="443"/>
      <c r="L804" s="443"/>
      <c r="R804" s="443">
        <v>2000</v>
      </c>
      <c r="T804" s="443" t="s">
        <v>4195</v>
      </c>
      <c r="U804" s="443" t="s">
        <v>4195</v>
      </c>
      <c r="V804" s="443" t="s">
        <v>4195</v>
      </c>
      <c r="W804" s="443" t="s">
        <v>4195</v>
      </c>
      <c r="X804" s="443" t="s">
        <v>4729</v>
      </c>
      <c r="Z804" s="443" t="s">
        <v>4731</v>
      </c>
      <c r="AE804" s="443">
        <v>706040</v>
      </c>
    </row>
    <row r="805" spans="1:31" x14ac:dyDescent="0.3">
      <c r="A805" s="443">
        <v>706041</v>
      </c>
      <c r="B805" s="443" t="s">
        <v>2083</v>
      </c>
      <c r="C805" s="443" t="s">
        <v>69</v>
      </c>
      <c r="H805" s="443"/>
      <c r="I805" s="443" t="s">
        <v>317</v>
      </c>
      <c r="J805" s="443"/>
      <c r="L805" s="443"/>
      <c r="R805" s="443">
        <v>2000</v>
      </c>
      <c r="V805" s="443" t="s">
        <v>4195</v>
      </c>
      <c r="W805" s="443" t="s">
        <v>4195</v>
      </c>
      <c r="X805" s="443" t="s">
        <v>4729</v>
      </c>
      <c r="Z805" s="443" t="s">
        <v>4731</v>
      </c>
      <c r="AE805" s="443">
        <v>706041</v>
      </c>
    </row>
    <row r="806" spans="1:31" x14ac:dyDescent="0.3">
      <c r="A806" s="443">
        <v>706042</v>
      </c>
      <c r="B806" s="443" t="s">
        <v>2084</v>
      </c>
      <c r="C806" s="443" t="s">
        <v>68</v>
      </c>
      <c r="H806" s="443"/>
      <c r="I806" s="443" t="s">
        <v>317</v>
      </c>
      <c r="J806" s="443"/>
      <c r="L806" s="443"/>
      <c r="R806" s="443">
        <v>2000</v>
      </c>
      <c r="T806" s="443" t="s">
        <v>4195</v>
      </c>
      <c r="V806" s="443" t="s">
        <v>4195</v>
      </c>
      <c r="W806" s="443" t="s">
        <v>4195</v>
      </c>
      <c r="X806" s="443" t="s">
        <v>4729</v>
      </c>
      <c r="Z806" s="443" t="s">
        <v>4731</v>
      </c>
      <c r="AE806" s="443">
        <v>706042</v>
      </c>
    </row>
    <row r="807" spans="1:31" x14ac:dyDescent="0.3">
      <c r="A807" s="443">
        <v>706045</v>
      </c>
      <c r="B807" s="443" t="s">
        <v>2085</v>
      </c>
      <c r="C807" s="443" t="s">
        <v>505</v>
      </c>
      <c r="H807" s="443"/>
      <c r="I807" s="443" t="s">
        <v>317</v>
      </c>
      <c r="J807" s="443"/>
      <c r="L807" s="443"/>
      <c r="R807" s="443">
        <v>2000</v>
      </c>
      <c r="V807" s="443" t="s">
        <v>4195</v>
      </c>
      <c r="W807" s="443" t="s">
        <v>4195</v>
      </c>
      <c r="X807" s="443" t="s">
        <v>4729</v>
      </c>
      <c r="Z807" s="443" t="s">
        <v>4731</v>
      </c>
      <c r="AE807" s="443">
        <v>706045</v>
      </c>
    </row>
    <row r="808" spans="1:31" x14ac:dyDescent="0.3">
      <c r="A808" s="443">
        <v>706046</v>
      </c>
      <c r="B808" s="443" t="s">
        <v>2086</v>
      </c>
      <c r="C808" s="443" t="s">
        <v>2087</v>
      </c>
      <c r="H808" s="443"/>
      <c r="I808" s="443" t="s">
        <v>317</v>
      </c>
      <c r="J808" s="443"/>
      <c r="L808" s="443"/>
      <c r="R808" s="443">
        <v>2000</v>
      </c>
      <c r="T808" s="443" t="s">
        <v>4195</v>
      </c>
      <c r="U808" s="443" t="s">
        <v>4195</v>
      </c>
      <c r="V808" s="443" t="s">
        <v>4195</v>
      </c>
      <c r="W808" s="443" t="s">
        <v>4195</v>
      </c>
      <c r="X808" s="443" t="s">
        <v>4729</v>
      </c>
      <c r="Z808" s="443" t="s">
        <v>4731</v>
      </c>
      <c r="AE808" s="443">
        <v>706046</v>
      </c>
    </row>
    <row r="809" spans="1:31" x14ac:dyDescent="0.3">
      <c r="A809" s="443">
        <v>706047</v>
      </c>
      <c r="B809" s="443" t="s">
        <v>2088</v>
      </c>
      <c r="C809" s="443" t="s">
        <v>123</v>
      </c>
      <c r="H809" s="443"/>
      <c r="I809" s="443" t="s">
        <v>317</v>
      </c>
      <c r="J809" s="443"/>
      <c r="L809" s="443"/>
      <c r="R809" s="443">
        <v>2000</v>
      </c>
      <c r="T809" s="443" t="s">
        <v>4195</v>
      </c>
      <c r="U809" s="443" t="s">
        <v>4195</v>
      </c>
      <c r="V809" s="443" t="s">
        <v>4195</v>
      </c>
      <c r="W809" s="443" t="s">
        <v>4195</v>
      </c>
      <c r="X809" s="443" t="s">
        <v>4729</v>
      </c>
      <c r="Z809" s="443" t="s">
        <v>4731</v>
      </c>
      <c r="AE809" s="443">
        <v>706047</v>
      </c>
    </row>
    <row r="810" spans="1:31" x14ac:dyDescent="0.3">
      <c r="A810" s="443">
        <v>706050</v>
      </c>
      <c r="B810" s="443" t="s">
        <v>826</v>
      </c>
      <c r="C810" s="443" t="s">
        <v>827</v>
      </c>
      <c r="D810" s="443" t="s">
        <v>3892</v>
      </c>
      <c r="H810" s="443"/>
      <c r="I810" s="443" t="s">
        <v>317</v>
      </c>
      <c r="J810" s="443"/>
      <c r="L810" s="443"/>
      <c r="R810" s="443">
        <v>2000</v>
      </c>
      <c r="T810" s="443" t="s">
        <v>4195</v>
      </c>
      <c r="U810" s="443" t="s">
        <v>4195</v>
      </c>
      <c r="W810" s="443" t="s">
        <v>4195</v>
      </c>
      <c r="X810" s="443" t="s">
        <v>4729</v>
      </c>
      <c r="Z810" s="443" t="s">
        <v>4731</v>
      </c>
      <c r="AE810" s="443">
        <v>706050</v>
      </c>
    </row>
    <row r="811" spans="1:31" x14ac:dyDescent="0.3">
      <c r="A811" s="443">
        <v>706053</v>
      </c>
      <c r="B811" s="443" t="s">
        <v>2089</v>
      </c>
      <c r="C811" s="443" t="s">
        <v>147</v>
      </c>
      <c r="H811" s="443"/>
      <c r="I811" s="443" t="s">
        <v>317</v>
      </c>
      <c r="J811" s="443"/>
      <c r="L811" s="443"/>
      <c r="R811" s="443">
        <v>2000</v>
      </c>
      <c r="T811" s="443" t="s">
        <v>4195</v>
      </c>
      <c r="U811" s="443" t="s">
        <v>4195</v>
      </c>
      <c r="V811" s="443" t="s">
        <v>4195</v>
      </c>
      <c r="W811" s="443" t="s">
        <v>4195</v>
      </c>
      <c r="X811" s="443" t="s">
        <v>4729</v>
      </c>
      <c r="Z811" s="443" t="s">
        <v>4731</v>
      </c>
      <c r="AE811" s="443">
        <v>706053</v>
      </c>
    </row>
    <row r="812" spans="1:31" x14ac:dyDescent="0.3">
      <c r="A812" s="443">
        <v>706054</v>
      </c>
      <c r="B812" s="443" t="s">
        <v>2090</v>
      </c>
      <c r="C812" s="443" t="s">
        <v>2091</v>
      </c>
      <c r="H812" s="443"/>
      <c r="I812" s="443" t="s">
        <v>317</v>
      </c>
      <c r="J812" s="443"/>
      <c r="L812" s="443"/>
      <c r="R812" s="443">
        <v>2000</v>
      </c>
      <c r="T812" s="443" t="s">
        <v>4195</v>
      </c>
      <c r="U812" s="443" t="s">
        <v>4195</v>
      </c>
      <c r="V812" s="443" t="s">
        <v>4195</v>
      </c>
      <c r="W812" s="443" t="s">
        <v>4195</v>
      </c>
      <c r="X812" s="443" t="s">
        <v>4729</v>
      </c>
      <c r="Z812" s="443" t="s">
        <v>4731</v>
      </c>
      <c r="AE812" s="443">
        <v>706054</v>
      </c>
    </row>
    <row r="813" spans="1:31" x14ac:dyDescent="0.3">
      <c r="A813" s="443">
        <v>706056</v>
      </c>
      <c r="B813" s="443" t="s">
        <v>2092</v>
      </c>
      <c r="C813" s="443" t="s">
        <v>249</v>
      </c>
      <c r="H813" s="443"/>
      <c r="I813" s="443" t="s">
        <v>317</v>
      </c>
      <c r="J813" s="443"/>
      <c r="L813" s="443"/>
      <c r="R813" s="443">
        <v>2000</v>
      </c>
      <c r="T813" s="443" t="s">
        <v>4195</v>
      </c>
      <c r="U813" s="443" t="s">
        <v>4195</v>
      </c>
      <c r="V813" s="443" t="s">
        <v>4195</v>
      </c>
      <c r="W813" s="443" t="s">
        <v>4195</v>
      </c>
      <c r="X813" s="443" t="s">
        <v>4729</v>
      </c>
      <c r="Z813" s="443" t="s">
        <v>4731</v>
      </c>
      <c r="AE813" s="443">
        <v>706056</v>
      </c>
    </row>
    <row r="814" spans="1:31" x14ac:dyDescent="0.3">
      <c r="A814" s="443">
        <v>706057</v>
      </c>
      <c r="B814" s="443" t="s">
        <v>2093</v>
      </c>
      <c r="C814" s="443" t="s">
        <v>61</v>
      </c>
      <c r="H814" s="443"/>
      <c r="I814" s="443" t="s">
        <v>317</v>
      </c>
      <c r="J814" s="443"/>
      <c r="L814" s="443"/>
      <c r="R814" s="443">
        <v>2000</v>
      </c>
      <c r="T814" s="443" t="s">
        <v>4195</v>
      </c>
      <c r="U814" s="443" t="s">
        <v>4195</v>
      </c>
      <c r="V814" s="443" t="s">
        <v>4195</v>
      </c>
      <c r="W814" s="443" t="s">
        <v>4195</v>
      </c>
      <c r="X814" s="443" t="s">
        <v>4729</v>
      </c>
      <c r="Z814" s="443" t="s">
        <v>4731</v>
      </c>
      <c r="AE814" s="443">
        <v>706057</v>
      </c>
    </row>
    <row r="815" spans="1:31" x14ac:dyDescent="0.3">
      <c r="A815" s="443">
        <v>706058</v>
      </c>
      <c r="B815" s="443" t="s">
        <v>2094</v>
      </c>
      <c r="C815" s="443" t="s">
        <v>340</v>
      </c>
      <c r="H815" s="443"/>
      <c r="I815" s="443" t="s">
        <v>317</v>
      </c>
      <c r="J815" s="443"/>
      <c r="L815" s="443"/>
      <c r="R815" s="443">
        <v>2000</v>
      </c>
      <c r="T815" s="443" t="s">
        <v>4195</v>
      </c>
      <c r="U815" s="443" t="s">
        <v>4195</v>
      </c>
      <c r="V815" s="443" t="s">
        <v>4195</v>
      </c>
      <c r="W815" s="443" t="s">
        <v>4195</v>
      </c>
      <c r="X815" s="443" t="s">
        <v>4729</v>
      </c>
      <c r="Z815" s="443" t="s">
        <v>4731</v>
      </c>
      <c r="AE815" s="443">
        <v>706058</v>
      </c>
    </row>
    <row r="816" spans="1:31" x14ac:dyDescent="0.3">
      <c r="A816" s="443">
        <v>706059</v>
      </c>
      <c r="B816" s="443" t="s">
        <v>2095</v>
      </c>
      <c r="C816" s="443" t="s">
        <v>64</v>
      </c>
      <c r="H816" s="443"/>
      <c r="I816" s="443" t="s">
        <v>317</v>
      </c>
      <c r="J816" s="443"/>
      <c r="L816" s="443"/>
      <c r="R816" s="443">
        <v>2000</v>
      </c>
      <c r="T816" s="443" t="s">
        <v>4195</v>
      </c>
      <c r="U816" s="443" t="s">
        <v>4195</v>
      </c>
      <c r="V816" s="443" t="s">
        <v>4195</v>
      </c>
      <c r="W816" s="443" t="s">
        <v>4195</v>
      </c>
      <c r="X816" s="443" t="s">
        <v>4729</v>
      </c>
      <c r="Z816" s="443" t="s">
        <v>4731</v>
      </c>
      <c r="AE816" s="443">
        <v>706059</v>
      </c>
    </row>
    <row r="817" spans="1:31" x14ac:dyDescent="0.3">
      <c r="A817" s="443">
        <v>706061</v>
      </c>
      <c r="B817" s="443" t="s">
        <v>2096</v>
      </c>
      <c r="C817" s="443" t="s">
        <v>138</v>
      </c>
      <c r="H817" s="443"/>
      <c r="I817" s="443" t="s">
        <v>317</v>
      </c>
      <c r="J817" s="443"/>
      <c r="L817" s="443"/>
      <c r="R817" s="443">
        <v>2000</v>
      </c>
      <c r="T817" s="443" t="s">
        <v>4195</v>
      </c>
      <c r="U817" s="443" t="s">
        <v>4195</v>
      </c>
      <c r="V817" s="443" t="s">
        <v>4195</v>
      </c>
      <c r="W817" s="443" t="s">
        <v>4195</v>
      </c>
      <c r="X817" s="443" t="s">
        <v>4729</v>
      </c>
      <c r="Z817" s="443" t="s">
        <v>4731</v>
      </c>
      <c r="AE817" s="443">
        <v>706061</v>
      </c>
    </row>
    <row r="818" spans="1:31" x14ac:dyDescent="0.3">
      <c r="A818" s="443">
        <v>706062</v>
      </c>
      <c r="B818" s="443" t="s">
        <v>2097</v>
      </c>
      <c r="C818" s="443" t="s">
        <v>120</v>
      </c>
      <c r="H818" s="443"/>
      <c r="I818" s="443" t="s">
        <v>317</v>
      </c>
      <c r="J818" s="443"/>
      <c r="L818" s="443"/>
      <c r="R818" s="443">
        <v>2000</v>
      </c>
      <c r="U818" s="443" t="s">
        <v>4195</v>
      </c>
      <c r="V818" s="443" t="s">
        <v>4195</v>
      </c>
      <c r="W818" s="443" t="s">
        <v>4195</v>
      </c>
      <c r="X818" s="443" t="s">
        <v>4729</v>
      </c>
      <c r="Z818" s="443" t="s">
        <v>4731</v>
      </c>
      <c r="AE818" s="443">
        <v>706062</v>
      </c>
    </row>
    <row r="819" spans="1:31" x14ac:dyDescent="0.3">
      <c r="A819" s="443">
        <v>706065</v>
      </c>
      <c r="B819" s="443" t="s">
        <v>2098</v>
      </c>
      <c r="C819" s="443" t="s">
        <v>326</v>
      </c>
      <c r="H819" s="443"/>
      <c r="I819" s="443" t="s">
        <v>317</v>
      </c>
      <c r="J819" s="443"/>
      <c r="L819" s="443"/>
      <c r="R819" s="443">
        <v>2000</v>
      </c>
      <c r="U819" s="443" t="s">
        <v>4195</v>
      </c>
      <c r="V819" s="443" t="s">
        <v>4195</v>
      </c>
      <c r="W819" s="443" t="s">
        <v>4195</v>
      </c>
      <c r="X819" s="443" t="s">
        <v>4729</v>
      </c>
      <c r="Z819" s="443" t="s">
        <v>4731</v>
      </c>
      <c r="AE819" s="443">
        <v>706065</v>
      </c>
    </row>
    <row r="820" spans="1:31" x14ac:dyDescent="0.3">
      <c r="A820" s="443">
        <v>706067</v>
      </c>
      <c r="B820" s="443" t="s">
        <v>2099</v>
      </c>
      <c r="C820" s="443" t="s">
        <v>463</v>
      </c>
      <c r="H820" s="443"/>
      <c r="I820" s="443" t="s">
        <v>317</v>
      </c>
      <c r="J820" s="443"/>
      <c r="L820" s="443"/>
      <c r="R820" s="443">
        <v>2000</v>
      </c>
      <c r="T820" s="443" t="s">
        <v>4195</v>
      </c>
      <c r="U820" s="443" t="s">
        <v>4195</v>
      </c>
      <c r="V820" s="443" t="s">
        <v>4195</v>
      </c>
      <c r="W820" s="443" t="s">
        <v>4195</v>
      </c>
      <c r="X820" s="443" t="s">
        <v>4729</v>
      </c>
      <c r="Z820" s="443" t="s">
        <v>4731</v>
      </c>
      <c r="AE820" s="443">
        <v>706067</v>
      </c>
    </row>
    <row r="821" spans="1:31" x14ac:dyDescent="0.3">
      <c r="A821" s="443">
        <v>706068</v>
      </c>
      <c r="B821" s="443" t="s">
        <v>2100</v>
      </c>
      <c r="C821" s="443" t="s">
        <v>133</v>
      </c>
      <c r="H821" s="443"/>
      <c r="I821" s="443" t="s">
        <v>317</v>
      </c>
      <c r="J821" s="443"/>
      <c r="L821" s="443"/>
      <c r="R821" s="443">
        <v>2000</v>
      </c>
      <c r="T821" s="443" t="s">
        <v>4195</v>
      </c>
      <c r="V821" s="443" t="s">
        <v>4195</v>
      </c>
      <c r="W821" s="443" t="s">
        <v>4195</v>
      </c>
      <c r="X821" s="443" t="s">
        <v>4729</v>
      </c>
      <c r="Z821" s="443" t="s">
        <v>4731</v>
      </c>
      <c r="AE821" s="443">
        <v>706068</v>
      </c>
    </row>
    <row r="822" spans="1:31" x14ac:dyDescent="0.3">
      <c r="A822" s="443">
        <v>706069</v>
      </c>
      <c r="B822" s="443" t="s">
        <v>2101</v>
      </c>
      <c r="C822" s="443" t="s">
        <v>284</v>
      </c>
      <c r="H822" s="443"/>
      <c r="I822" s="443" t="s">
        <v>317</v>
      </c>
      <c r="J822" s="443"/>
      <c r="L822" s="443"/>
      <c r="R822" s="443">
        <v>2000</v>
      </c>
      <c r="T822" s="443" t="s">
        <v>4195</v>
      </c>
      <c r="U822" s="443" t="s">
        <v>4195</v>
      </c>
      <c r="V822" s="443" t="s">
        <v>4195</v>
      </c>
      <c r="W822" s="443" t="s">
        <v>4195</v>
      </c>
      <c r="X822" s="443" t="s">
        <v>4729</v>
      </c>
      <c r="Z822" s="443" t="s">
        <v>4731</v>
      </c>
      <c r="AE822" s="443">
        <v>706069</v>
      </c>
    </row>
    <row r="823" spans="1:31" x14ac:dyDescent="0.3">
      <c r="A823" s="443">
        <v>706070</v>
      </c>
      <c r="B823" s="443" t="s">
        <v>2102</v>
      </c>
      <c r="C823" s="443" t="s">
        <v>82</v>
      </c>
      <c r="H823" s="443"/>
      <c r="I823" s="443" t="s">
        <v>317</v>
      </c>
      <c r="J823" s="443"/>
      <c r="L823" s="443"/>
      <c r="R823" s="443">
        <v>2000</v>
      </c>
      <c r="T823" s="443" t="s">
        <v>4195</v>
      </c>
      <c r="U823" s="443" t="s">
        <v>4195</v>
      </c>
      <c r="V823" s="443" t="s">
        <v>4195</v>
      </c>
      <c r="W823" s="443" t="s">
        <v>4195</v>
      </c>
      <c r="X823" s="443" t="s">
        <v>4729</v>
      </c>
      <c r="Z823" s="443" t="s">
        <v>4731</v>
      </c>
      <c r="AE823" s="443">
        <v>706070</v>
      </c>
    </row>
    <row r="824" spans="1:31" x14ac:dyDescent="0.3">
      <c r="A824" s="443">
        <v>706071</v>
      </c>
      <c r="B824" s="443" t="s">
        <v>828</v>
      </c>
      <c r="C824" s="443" t="s">
        <v>829</v>
      </c>
      <c r="D824" s="443" t="s">
        <v>3825</v>
      </c>
      <c r="H824" s="443"/>
      <c r="I824" s="443" t="s">
        <v>317</v>
      </c>
      <c r="J824" s="443"/>
      <c r="L824" s="443"/>
      <c r="R824" s="443">
        <v>2000</v>
      </c>
      <c r="T824" s="443" t="s">
        <v>4195</v>
      </c>
      <c r="U824" s="443" t="s">
        <v>4195</v>
      </c>
      <c r="W824" s="443" t="s">
        <v>4195</v>
      </c>
      <c r="X824" s="443" t="s">
        <v>4729</v>
      </c>
      <c r="Z824" s="443" t="s">
        <v>4731</v>
      </c>
      <c r="AE824" s="443">
        <v>706071</v>
      </c>
    </row>
    <row r="825" spans="1:31" x14ac:dyDescent="0.3">
      <c r="A825" s="443">
        <v>706072</v>
      </c>
      <c r="B825" s="443" t="s">
        <v>2103</v>
      </c>
      <c r="C825" s="443" t="s">
        <v>101</v>
      </c>
      <c r="H825" s="443"/>
      <c r="I825" s="443" t="s">
        <v>317</v>
      </c>
      <c r="J825" s="443"/>
      <c r="L825" s="443"/>
      <c r="R825" s="443">
        <v>2000</v>
      </c>
      <c r="T825" s="443" t="s">
        <v>4195</v>
      </c>
      <c r="U825" s="443" t="s">
        <v>4195</v>
      </c>
      <c r="V825" s="443" t="s">
        <v>4195</v>
      </c>
      <c r="W825" s="443" t="s">
        <v>4195</v>
      </c>
      <c r="X825" s="443" t="s">
        <v>4729</v>
      </c>
      <c r="Z825" s="443" t="s">
        <v>4731</v>
      </c>
      <c r="AE825" s="443">
        <v>706072</v>
      </c>
    </row>
    <row r="826" spans="1:31" x14ac:dyDescent="0.3">
      <c r="A826" s="443">
        <v>706075</v>
      </c>
      <c r="B826" s="443" t="s">
        <v>2104</v>
      </c>
      <c r="C826" s="443" t="s">
        <v>2105</v>
      </c>
      <c r="H826" s="443"/>
      <c r="I826" s="443" t="s">
        <v>317</v>
      </c>
      <c r="J826" s="443"/>
      <c r="L826" s="443"/>
      <c r="R826" s="443">
        <v>2000</v>
      </c>
      <c r="T826" s="443" t="s">
        <v>4195</v>
      </c>
      <c r="U826" s="443" t="s">
        <v>4195</v>
      </c>
      <c r="V826" s="443" t="s">
        <v>4195</v>
      </c>
      <c r="W826" s="443" t="s">
        <v>4195</v>
      </c>
      <c r="X826" s="443" t="s">
        <v>4729</v>
      </c>
      <c r="Z826" s="443" t="s">
        <v>4731</v>
      </c>
      <c r="AE826" s="443">
        <v>706075</v>
      </c>
    </row>
    <row r="827" spans="1:31" x14ac:dyDescent="0.3">
      <c r="A827" s="443">
        <v>706077</v>
      </c>
      <c r="B827" s="443" t="s">
        <v>2106</v>
      </c>
      <c r="C827" s="443" t="s">
        <v>478</v>
      </c>
      <c r="H827" s="443"/>
      <c r="I827" s="443" t="s">
        <v>317</v>
      </c>
      <c r="J827" s="443"/>
      <c r="L827" s="443"/>
      <c r="R827" s="443">
        <v>2000</v>
      </c>
      <c r="T827" s="443" t="s">
        <v>4195</v>
      </c>
      <c r="U827" s="443" t="s">
        <v>4195</v>
      </c>
      <c r="V827" s="443" t="s">
        <v>4195</v>
      </c>
      <c r="W827" s="443" t="s">
        <v>4195</v>
      </c>
      <c r="X827" s="443" t="s">
        <v>4729</v>
      </c>
      <c r="Z827" s="443" t="s">
        <v>4731</v>
      </c>
      <c r="AE827" s="443">
        <v>706077</v>
      </c>
    </row>
    <row r="828" spans="1:31" x14ac:dyDescent="0.3">
      <c r="A828" s="443">
        <v>706080</v>
      </c>
      <c r="B828" s="443" t="s">
        <v>2107</v>
      </c>
      <c r="C828" s="443" t="s">
        <v>93</v>
      </c>
      <c r="H828" s="443"/>
      <c r="I828" s="443" t="s">
        <v>317</v>
      </c>
      <c r="J828" s="443"/>
      <c r="L828" s="443"/>
      <c r="R828" s="443">
        <v>2000</v>
      </c>
      <c r="T828" s="443" t="s">
        <v>4195</v>
      </c>
      <c r="U828" s="443" t="s">
        <v>4195</v>
      </c>
      <c r="V828" s="443" t="s">
        <v>4195</v>
      </c>
      <c r="W828" s="443" t="s">
        <v>4195</v>
      </c>
      <c r="X828" s="443" t="s">
        <v>4729</v>
      </c>
      <c r="Z828" s="443" t="s">
        <v>4731</v>
      </c>
      <c r="AE828" s="443">
        <v>706080</v>
      </c>
    </row>
    <row r="829" spans="1:31" x14ac:dyDescent="0.3">
      <c r="A829" s="443">
        <v>706083</v>
      </c>
      <c r="B829" s="443" t="s">
        <v>2108</v>
      </c>
      <c r="C829" s="443" t="s">
        <v>164</v>
      </c>
      <c r="H829" s="443"/>
      <c r="I829" s="443" t="s">
        <v>317</v>
      </c>
      <c r="J829" s="443"/>
      <c r="L829" s="443"/>
      <c r="R829" s="443">
        <v>2000</v>
      </c>
      <c r="T829" s="443" t="s">
        <v>4195</v>
      </c>
      <c r="U829" s="443" t="s">
        <v>4195</v>
      </c>
      <c r="V829" s="443" t="s">
        <v>4195</v>
      </c>
      <c r="W829" s="443" t="s">
        <v>4195</v>
      </c>
      <c r="X829" s="443" t="s">
        <v>4729</v>
      </c>
      <c r="Z829" s="443" t="s">
        <v>4731</v>
      </c>
      <c r="AE829" s="443">
        <v>706083</v>
      </c>
    </row>
    <row r="830" spans="1:31" x14ac:dyDescent="0.3">
      <c r="A830" s="443">
        <v>706084</v>
      </c>
      <c r="B830" s="443" t="s">
        <v>2109</v>
      </c>
      <c r="C830" s="443" t="s">
        <v>339</v>
      </c>
      <c r="H830" s="443"/>
      <c r="I830" s="443" t="s">
        <v>317</v>
      </c>
      <c r="J830" s="443"/>
      <c r="L830" s="443"/>
      <c r="R830" s="443">
        <v>2000</v>
      </c>
      <c r="T830" s="443" t="s">
        <v>4195</v>
      </c>
      <c r="U830" s="443" t="s">
        <v>4195</v>
      </c>
      <c r="V830" s="443" t="s">
        <v>4195</v>
      </c>
      <c r="W830" s="443" t="s">
        <v>4195</v>
      </c>
      <c r="X830" s="443" t="s">
        <v>4729</v>
      </c>
      <c r="Z830" s="443" t="s">
        <v>4731</v>
      </c>
      <c r="AE830" s="443">
        <v>706084</v>
      </c>
    </row>
    <row r="831" spans="1:31" x14ac:dyDescent="0.3">
      <c r="A831" s="443">
        <v>706085</v>
      </c>
      <c r="B831" s="443" t="s">
        <v>2110</v>
      </c>
      <c r="C831" s="443" t="s">
        <v>459</v>
      </c>
      <c r="H831" s="443"/>
      <c r="I831" s="443" t="s">
        <v>317</v>
      </c>
      <c r="J831" s="443"/>
      <c r="L831" s="443"/>
      <c r="R831" s="443">
        <v>2000</v>
      </c>
      <c r="T831" s="443" t="s">
        <v>4195</v>
      </c>
      <c r="U831" s="443" t="s">
        <v>4195</v>
      </c>
      <c r="V831" s="443" t="s">
        <v>4195</v>
      </c>
      <c r="W831" s="443" t="s">
        <v>4195</v>
      </c>
      <c r="X831" s="443" t="s">
        <v>4729</v>
      </c>
      <c r="Z831" s="443" t="s">
        <v>4731</v>
      </c>
      <c r="AE831" s="443">
        <v>706085</v>
      </c>
    </row>
    <row r="832" spans="1:31" x14ac:dyDescent="0.3">
      <c r="A832" s="443">
        <v>706086</v>
      </c>
      <c r="B832" s="443" t="s">
        <v>2111</v>
      </c>
      <c r="C832" s="443" t="s">
        <v>155</v>
      </c>
      <c r="H832" s="443"/>
      <c r="I832" s="443" t="s">
        <v>317</v>
      </c>
      <c r="J832" s="443"/>
      <c r="L832" s="443"/>
      <c r="R832" s="443">
        <v>2000</v>
      </c>
      <c r="T832" s="443" t="s">
        <v>4195</v>
      </c>
      <c r="V832" s="443" t="s">
        <v>4195</v>
      </c>
      <c r="W832" s="443" t="s">
        <v>4195</v>
      </c>
      <c r="X832" s="443" t="s">
        <v>4729</v>
      </c>
      <c r="Z832" s="443" t="s">
        <v>4731</v>
      </c>
      <c r="AE832" s="443">
        <v>706086</v>
      </c>
    </row>
    <row r="833" spans="1:31" x14ac:dyDescent="0.3">
      <c r="A833" s="443">
        <v>706088</v>
      </c>
      <c r="B833" s="443" t="s">
        <v>2113</v>
      </c>
      <c r="C833" s="443" t="s">
        <v>69</v>
      </c>
      <c r="H833" s="443"/>
      <c r="I833" s="443" t="s">
        <v>317</v>
      </c>
      <c r="J833" s="443"/>
      <c r="L833" s="443"/>
      <c r="R833" s="443">
        <v>2000</v>
      </c>
      <c r="T833" s="443" t="s">
        <v>4195</v>
      </c>
      <c r="U833" s="443" t="s">
        <v>4195</v>
      </c>
      <c r="V833" s="443" t="s">
        <v>4195</v>
      </c>
      <c r="W833" s="443" t="s">
        <v>4195</v>
      </c>
      <c r="X833" s="443" t="s">
        <v>4729</v>
      </c>
      <c r="Z833" s="443" t="s">
        <v>4731</v>
      </c>
      <c r="AE833" s="443">
        <v>706088</v>
      </c>
    </row>
    <row r="834" spans="1:31" x14ac:dyDescent="0.3">
      <c r="A834" s="443">
        <v>706089</v>
      </c>
      <c r="B834" s="443" t="s">
        <v>2114</v>
      </c>
      <c r="C834" s="443" t="s">
        <v>126</v>
      </c>
      <c r="H834" s="443"/>
      <c r="I834" s="443" t="s">
        <v>317</v>
      </c>
      <c r="J834" s="443"/>
      <c r="L834" s="443"/>
      <c r="R834" s="443">
        <v>2000</v>
      </c>
      <c r="U834" s="443" t="s">
        <v>4195</v>
      </c>
      <c r="V834" s="443" t="s">
        <v>4195</v>
      </c>
      <c r="W834" s="443" t="s">
        <v>4195</v>
      </c>
      <c r="X834" s="443" t="s">
        <v>4729</v>
      </c>
      <c r="Z834" s="443" t="s">
        <v>4731</v>
      </c>
      <c r="AE834" s="443">
        <v>706089</v>
      </c>
    </row>
    <row r="835" spans="1:31" x14ac:dyDescent="0.3">
      <c r="A835" s="443">
        <v>706090</v>
      </c>
      <c r="B835" s="443" t="s">
        <v>2115</v>
      </c>
      <c r="C835" s="443" t="s">
        <v>505</v>
      </c>
      <c r="H835" s="443"/>
      <c r="I835" s="443" t="s">
        <v>317</v>
      </c>
      <c r="J835" s="443"/>
      <c r="L835" s="443"/>
      <c r="R835" s="443">
        <v>2000</v>
      </c>
      <c r="V835" s="443" t="s">
        <v>4195</v>
      </c>
      <c r="W835" s="443" t="s">
        <v>4195</v>
      </c>
      <c r="X835" s="443" t="s">
        <v>4729</v>
      </c>
      <c r="Z835" s="443" t="s">
        <v>4731</v>
      </c>
      <c r="AE835" s="443">
        <v>706090</v>
      </c>
    </row>
    <row r="836" spans="1:31" x14ac:dyDescent="0.3">
      <c r="A836" s="443">
        <v>706091</v>
      </c>
      <c r="B836" s="443" t="s">
        <v>2116</v>
      </c>
      <c r="C836" s="443" t="s">
        <v>66</v>
      </c>
      <c r="H836" s="443"/>
      <c r="I836" s="443" t="s">
        <v>317</v>
      </c>
      <c r="J836" s="443"/>
      <c r="L836" s="443"/>
      <c r="R836" s="443">
        <v>2000</v>
      </c>
      <c r="V836" s="443" t="s">
        <v>4195</v>
      </c>
      <c r="W836" s="443" t="s">
        <v>4195</v>
      </c>
      <c r="X836" s="443" t="s">
        <v>4729</v>
      </c>
      <c r="Z836" s="443" t="s">
        <v>4731</v>
      </c>
      <c r="AE836" s="443">
        <v>706091</v>
      </c>
    </row>
    <row r="837" spans="1:31" x14ac:dyDescent="0.3">
      <c r="A837" s="443">
        <v>706092</v>
      </c>
      <c r="B837" s="443" t="s">
        <v>2117</v>
      </c>
      <c r="C837" s="443" t="s">
        <v>572</v>
      </c>
      <c r="H837" s="443"/>
      <c r="I837" s="443" t="s">
        <v>317</v>
      </c>
      <c r="J837" s="443"/>
      <c r="L837" s="443"/>
      <c r="R837" s="443">
        <v>2000</v>
      </c>
      <c r="T837" s="443" t="s">
        <v>4195</v>
      </c>
      <c r="U837" s="443" t="s">
        <v>4195</v>
      </c>
      <c r="V837" s="443" t="s">
        <v>4195</v>
      </c>
      <c r="W837" s="443" t="s">
        <v>4195</v>
      </c>
      <c r="X837" s="443" t="s">
        <v>4729</v>
      </c>
      <c r="Z837" s="443" t="s">
        <v>4731</v>
      </c>
      <c r="AE837" s="443">
        <v>706092</v>
      </c>
    </row>
    <row r="838" spans="1:31" x14ac:dyDescent="0.3">
      <c r="A838" s="443">
        <v>706094</v>
      </c>
      <c r="B838" s="443" t="s">
        <v>2118</v>
      </c>
      <c r="C838" s="443" t="s">
        <v>69</v>
      </c>
      <c r="H838" s="443"/>
      <c r="I838" s="443" t="s">
        <v>317</v>
      </c>
      <c r="J838" s="443"/>
      <c r="L838" s="443"/>
      <c r="R838" s="443">
        <v>2000</v>
      </c>
      <c r="T838" s="443" t="s">
        <v>4195</v>
      </c>
      <c r="U838" s="443" t="s">
        <v>4195</v>
      </c>
      <c r="V838" s="443" t="s">
        <v>4195</v>
      </c>
      <c r="W838" s="443" t="s">
        <v>4195</v>
      </c>
      <c r="X838" s="443" t="s">
        <v>4729</v>
      </c>
      <c r="Z838" s="443" t="s">
        <v>4731</v>
      </c>
      <c r="AE838" s="443">
        <v>706094</v>
      </c>
    </row>
    <row r="839" spans="1:31" x14ac:dyDescent="0.3">
      <c r="A839" s="443">
        <v>706096</v>
      </c>
      <c r="B839" s="443" t="s">
        <v>2119</v>
      </c>
      <c r="C839" s="443" t="s">
        <v>2120</v>
      </c>
      <c r="H839" s="443"/>
      <c r="I839" s="443" t="s">
        <v>317</v>
      </c>
      <c r="J839" s="443"/>
      <c r="L839" s="443"/>
      <c r="R839" s="443">
        <v>2000</v>
      </c>
      <c r="T839" s="443" t="s">
        <v>4195</v>
      </c>
      <c r="U839" s="443" t="s">
        <v>4195</v>
      </c>
      <c r="V839" s="443" t="s">
        <v>4195</v>
      </c>
      <c r="W839" s="443" t="s">
        <v>4195</v>
      </c>
      <c r="X839" s="443" t="s">
        <v>4729</v>
      </c>
      <c r="Z839" s="443" t="s">
        <v>4731</v>
      </c>
      <c r="AE839" s="443">
        <v>706096</v>
      </c>
    </row>
    <row r="840" spans="1:31" x14ac:dyDescent="0.3">
      <c r="A840" s="443">
        <v>706097</v>
      </c>
      <c r="B840" s="443" t="s">
        <v>2121</v>
      </c>
      <c r="C840" s="443" t="s">
        <v>568</v>
      </c>
      <c r="H840" s="443"/>
      <c r="I840" s="443" t="s">
        <v>317</v>
      </c>
      <c r="J840" s="443"/>
      <c r="L840" s="443"/>
      <c r="R840" s="443">
        <v>2000</v>
      </c>
      <c r="T840" s="443" t="s">
        <v>4195</v>
      </c>
      <c r="U840" s="443" t="s">
        <v>4195</v>
      </c>
      <c r="V840" s="443" t="s">
        <v>4195</v>
      </c>
      <c r="W840" s="443" t="s">
        <v>4195</v>
      </c>
      <c r="X840" s="443" t="s">
        <v>4729</v>
      </c>
      <c r="Z840" s="443" t="s">
        <v>4731</v>
      </c>
      <c r="AE840" s="443">
        <v>706097</v>
      </c>
    </row>
    <row r="841" spans="1:31" x14ac:dyDescent="0.3">
      <c r="A841" s="443">
        <v>706098</v>
      </c>
      <c r="B841" s="443" t="s">
        <v>2122</v>
      </c>
      <c r="C841" s="443" t="s">
        <v>106</v>
      </c>
      <c r="H841" s="443"/>
      <c r="I841" s="443" t="s">
        <v>317</v>
      </c>
      <c r="J841" s="443"/>
      <c r="L841" s="443"/>
      <c r="R841" s="443">
        <v>2000</v>
      </c>
      <c r="T841" s="443" t="s">
        <v>4195</v>
      </c>
      <c r="U841" s="443" t="s">
        <v>4195</v>
      </c>
      <c r="V841" s="443" t="s">
        <v>4195</v>
      </c>
      <c r="W841" s="443" t="s">
        <v>4195</v>
      </c>
      <c r="X841" s="443" t="s">
        <v>4729</v>
      </c>
      <c r="Z841" s="443" t="s">
        <v>4731</v>
      </c>
      <c r="AE841" s="443">
        <v>706098</v>
      </c>
    </row>
    <row r="842" spans="1:31" x14ac:dyDescent="0.3">
      <c r="A842" s="443">
        <v>706099</v>
      </c>
      <c r="B842" s="443" t="s">
        <v>2123</v>
      </c>
      <c r="C842" s="443" t="s">
        <v>386</v>
      </c>
      <c r="H842" s="443"/>
      <c r="I842" s="443" t="s">
        <v>317</v>
      </c>
      <c r="J842" s="443"/>
      <c r="L842" s="443"/>
      <c r="R842" s="443">
        <v>2000</v>
      </c>
      <c r="T842" s="443" t="s">
        <v>4195</v>
      </c>
      <c r="U842" s="443" t="s">
        <v>4195</v>
      </c>
      <c r="V842" s="443" t="s">
        <v>4195</v>
      </c>
      <c r="W842" s="443" t="s">
        <v>4195</v>
      </c>
      <c r="X842" s="443" t="s">
        <v>4729</v>
      </c>
      <c r="Z842" s="443" t="s">
        <v>4731</v>
      </c>
      <c r="AE842" s="443">
        <v>706099</v>
      </c>
    </row>
    <row r="843" spans="1:31" x14ac:dyDescent="0.3">
      <c r="A843" s="443">
        <v>706101</v>
      </c>
      <c r="B843" s="443" t="s">
        <v>2124</v>
      </c>
      <c r="C843" s="443" t="s">
        <v>353</v>
      </c>
      <c r="H843" s="443"/>
      <c r="I843" s="443" t="s">
        <v>317</v>
      </c>
      <c r="J843" s="443"/>
      <c r="L843" s="443"/>
      <c r="R843" s="443">
        <v>2000</v>
      </c>
      <c r="V843" s="443" t="s">
        <v>4195</v>
      </c>
      <c r="W843" s="443" t="s">
        <v>4195</v>
      </c>
      <c r="X843" s="443" t="s">
        <v>4729</v>
      </c>
      <c r="Z843" s="443" t="s">
        <v>4731</v>
      </c>
      <c r="AE843" s="443">
        <v>706101</v>
      </c>
    </row>
    <row r="844" spans="1:31" x14ac:dyDescent="0.3">
      <c r="A844" s="443">
        <v>706102</v>
      </c>
      <c r="B844" s="443" t="s">
        <v>2125</v>
      </c>
      <c r="C844" s="443" t="s">
        <v>62</v>
      </c>
      <c r="H844" s="443"/>
      <c r="I844" s="443" t="s">
        <v>317</v>
      </c>
      <c r="J844" s="443"/>
      <c r="L844" s="443"/>
      <c r="R844" s="443">
        <v>2000</v>
      </c>
      <c r="T844" s="443" t="s">
        <v>4195</v>
      </c>
      <c r="U844" s="443" t="s">
        <v>4195</v>
      </c>
      <c r="V844" s="443" t="s">
        <v>4195</v>
      </c>
      <c r="W844" s="443" t="s">
        <v>4195</v>
      </c>
      <c r="X844" s="443" t="s">
        <v>4729</v>
      </c>
      <c r="Z844" s="443" t="s">
        <v>4731</v>
      </c>
      <c r="AE844" s="443">
        <v>706102</v>
      </c>
    </row>
    <row r="845" spans="1:31" x14ac:dyDescent="0.3">
      <c r="A845" s="443">
        <v>706103</v>
      </c>
      <c r="B845" s="443" t="s">
        <v>2126</v>
      </c>
      <c r="C845" s="443" t="s">
        <v>2015</v>
      </c>
      <c r="H845" s="443"/>
      <c r="I845" s="443" t="s">
        <v>317</v>
      </c>
      <c r="J845" s="443"/>
      <c r="L845" s="443"/>
      <c r="R845" s="443">
        <v>2000</v>
      </c>
      <c r="T845" s="443" t="s">
        <v>4195</v>
      </c>
      <c r="U845" s="443" t="s">
        <v>4195</v>
      </c>
      <c r="V845" s="443" t="s">
        <v>4195</v>
      </c>
      <c r="W845" s="443" t="s">
        <v>4195</v>
      </c>
      <c r="X845" s="443" t="s">
        <v>4729</v>
      </c>
      <c r="Z845" s="443" t="s">
        <v>4731</v>
      </c>
      <c r="AE845" s="443">
        <v>706103</v>
      </c>
    </row>
    <row r="846" spans="1:31" x14ac:dyDescent="0.3">
      <c r="A846" s="443">
        <v>706104</v>
      </c>
      <c r="B846" s="443" t="s">
        <v>2127</v>
      </c>
      <c r="C846" s="443" t="s">
        <v>2128</v>
      </c>
      <c r="H846" s="443"/>
      <c r="I846" s="443" t="s">
        <v>317</v>
      </c>
      <c r="J846" s="443"/>
      <c r="L846" s="443"/>
      <c r="R846" s="443">
        <v>2000</v>
      </c>
      <c r="T846" s="443" t="s">
        <v>4195</v>
      </c>
      <c r="U846" s="443" t="s">
        <v>4195</v>
      </c>
      <c r="V846" s="443" t="s">
        <v>4195</v>
      </c>
      <c r="W846" s="443" t="s">
        <v>4195</v>
      </c>
      <c r="X846" s="443" t="s">
        <v>4729</v>
      </c>
      <c r="Z846" s="443" t="s">
        <v>4731</v>
      </c>
      <c r="AE846" s="443">
        <v>706104</v>
      </c>
    </row>
    <row r="847" spans="1:31" x14ac:dyDescent="0.3">
      <c r="A847" s="443">
        <v>706105</v>
      </c>
      <c r="B847" s="443" t="s">
        <v>2129</v>
      </c>
      <c r="C847" s="443" t="s">
        <v>76</v>
      </c>
      <c r="H847" s="443"/>
      <c r="I847" s="443" t="s">
        <v>317</v>
      </c>
      <c r="J847" s="443"/>
      <c r="L847" s="443"/>
      <c r="R847" s="443">
        <v>2000</v>
      </c>
      <c r="U847" s="443" t="s">
        <v>4195</v>
      </c>
      <c r="V847" s="443" t="s">
        <v>4195</v>
      </c>
      <c r="W847" s="443" t="s">
        <v>4195</v>
      </c>
      <c r="X847" s="443" t="s">
        <v>4729</v>
      </c>
      <c r="Z847" s="443" t="s">
        <v>4731</v>
      </c>
      <c r="AE847" s="443">
        <v>706105</v>
      </c>
    </row>
    <row r="848" spans="1:31" x14ac:dyDescent="0.3">
      <c r="A848" s="443">
        <v>706109</v>
      </c>
      <c r="B848" s="443" t="s">
        <v>2131</v>
      </c>
      <c r="C848" s="443" t="s">
        <v>514</v>
      </c>
      <c r="H848" s="443"/>
      <c r="I848" s="443" t="s">
        <v>317</v>
      </c>
      <c r="J848" s="443"/>
      <c r="L848" s="443"/>
      <c r="R848" s="443">
        <v>2000</v>
      </c>
      <c r="T848" s="443" t="s">
        <v>4195</v>
      </c>
      <c r="U848" s="443" t="s">
        <v>4195</v>
      </c>
      <c r="V848" s="443" t="s">
        <v>4195</v>
      </c>
      <c r="W848" s="443" t="s">
        <v>4195</v>
      </c>
      <c r="X848" s="443" t="s">
        <v>4729</v>
      </c>
      <c r="Z848" s="443" t="s">
        <v>4731</v>
      </c>
      <c r="AE848" s="443">
        <v>706109</v>
      </c>
    </row>
    <row r="849" spans="1:31" x14ac:dyDescent="0.3">
      <c r="A849" s="443">
        <v>706110</v>
      </c>
      <c r="B849" s="443" t="s">
        <v>2132</v>
      </c>
      <c r="C849" s="443" t="s">
        <v>616</v>
      </c>
      <c r="H849" s="443"/>
      <c r="I849" s="443" t="s">
        <v>317</v>
      </c>
      <c r="J849" s="443"/>
      <c r="L849" s="443"/>
      <c r="R849" s="443">
        <v>2000</v>
      </c>
      <c r="T849" s="443" t="s">
        <v>4195</v>
      </c>
      <c r="V849" s="443" t="s">
        <v>4195</v>
      </c>
      <c r="W849" s="443" t="s">
        <v>4195</v>
      </c>
      <c r="X849" s="443" t="s">
        <v>4729</v>
      </c>
      <c r="Z849" s="443" t="s">
        <v>4731</v>
      </c>
      <c r="AE849" s="443">
        <v>706110</v>
      </c>
    </row>
    <row r="850" spans="1:31" x14ac:dyDescent="0.3">
      <c r="A850" s="443">
        <v>706114</v>
      </c>
      <c r="B850" s="443" t="s">
        <v>2134</v>
      </c>
      <c r="C850" s="443" t="s">
        <v>82</v>
      </c>
      <c r="H850" s="443"/>
      <c r="I850" s="443" t="s">
        <v>317</v>
      </c>
      <c r="J850" s="443"/>
      <c r="L850" s="443"/>
      <c r="R850" s="443">
        <v>2000</v>
      </c>
      <c r="T850" s="443" t="s">
        <v>4195</v>
      </c>
      <c r="U850" s="443" t="s">
        <v>4195</v>
      </c>
      <c r="V850" s="443" t="s">
        <v>4195</v>
      </c>
      <c r="W850" s="443" t="s">
        <v>4195</v>
      </c>
      <c r="X850" s="443" t="s">
        <v>4729</v>
      </c>
      <c r="Z850" s="443" t="s">
        <v>4731</v>
      </c>
      <c r="AE850" s="443">
        <v>706114</v>
      </c>
    </row>
    <row r="851" spans="1:31" x14ac:dyDescent="0.3">
      <c r="A851" s="443">
        <v>706115</v>
      </c>
      <c r="B851" s="443" t="s">
        <v>2135</v>
      </c>
      <c r="C851" s="443" t="s">
        <v>2136</v>
      </c>
      <c r="H851" s="443"/>
      <c r="I851" s="443" t="s">
        <v>317</v>
      </c>
      <c r="J851" s="443"/>
      <c r="L851" s="443"/>
      <c r="R851" s="443">
        <v>2000</v>
      </c>
      <c r="T851" s="443" t="s">
        <v>4195</v>
      </c>
      <c r="U851" s="443" t="s">
        <v>4195</v>
      </c>
      <c r="V851" s="443" t="s">
        <v>4195</v>
      </c>
      <c r="W851" s="443" t="s">
        <v>4195</v>
      </c>
      <c r="X851" s="443" t="s">
        <v>4729</v>
      </c>
      <c r="Z851" s="443" t="s">
        <v>4731</v>
      </c>
      <c r="AE851" s="443">
        <v>706115</v>
      </c>
    </row>
    <row r="852" spans="1:31" x14ac:dyDescent="0.3">
      <c r="A852" s="443">
        <v>706120</v>
      </c>
      <c r="B852" s="443" t="s">
        <v>2137</v>
      </c>
      <c r="C852" s="443" t="s">
        <v>114</v>
      </c>
      <c r="H852" s="443"/>
      <c r="I852" s="443" t="s">
        <v>317</v>
      </c>
      <c r="J852" s="443"/>
      <c r="L852" s="443"/>
      <c r="R852" s="443">
        <v>2000</v>
      </c>
      <c r="T852" s="443" t="s">
        <v>4195</v>
      </c>
      <c r="U852" s="443" t="s">
        <v>4195</v>
      </c>
      <c r="V852" s="443" t="s">
        <v>4195</v>
      </c>
      <c r="W852" s="443" t="s">
        <v>4195</v>
      </c>
      <c r="X852" s="443" t="s">
        <v>4729</v>
      </c>
      <c r="Z852" s="443" t="s">
        <v>4731</v>
      </c>
      <c r="AE852" s="443">
        <v>706120</v>
      </c>
    </row>
    <row r="853" spans="1:31" x14ac:dyDescent="0.3">
      <c r="A853" s="443">
        <v>706121</v>
      </c>
      <c r="B853" s="443" t="s">
        <v>2138</v>
      </c>
      <c r="C853" s="443" t="s">
        <v>66</v>
      </c>
      <c r="H853" s="443"/>
      <c r="I853" s="443" t="s">
        <v>317</v>
      </c>
      <c r="J853" s="443"/>
      <c r="L853" s="443"/>
      <c r="R853" s="443">
        <v>2000</v>
      </c>
      <c r="T853" s="443" t="s">
        <v>4195</v>
      </c>
      <c r="U853" s="443" t="s">
        <v>4195</v>
      </c>
      <c r="V853" s="443" t="s">
        <v>4195</v>
      </c>
      <c r="W853" s="443" t="s">
        <v>4195</v>
      </c>
      <c r="X853" s="443" t="s">
        <v>4729</v>
      </c>
      <c r="Z853" s="443" t="s">
        <v>4731</v>
      </c>
      <c r="AE853" s="443">
        <v>706121</v>
      </c>
    </row>
    <row r="854" spans="1:31" x14ac:dyDescent="0.3">
      <c r="A854" s="443">
        <v>706122</v>
      </c>
      <c r="B854" s="443" t="s">
        <v>2139</v>
      </c>
      <c r="C854" s="443" t="s">
        <v>365</v>
      </c>
      <c r="H854" s="443"/>
      <c r="I854" s="443" t="s">
        <v>317</v>
      </c>
      <c r="J854" s="443"/>
      <c r="L854" s="443"/>
      <c r="R854" s="443">
        <v>2000</v>
      </c>
      <c r="T854" s="443" t="s">
        <v>4195</v>
      </c>
      <c r="U854" s="443" t="s">
        <v>4195</v>
      </c>
      <c r="V854" s="443" t="s">
        <v>4195</v>
      </c>
      <c r="W854" s="443" t="s">
        <v>4195</v>
      </c>
      <c r="X854" s="443" t="s">
        <v>4729</v>
      </c>
      <c r="Z854" s="443" t="s">
        <v>4731</v>
      </c>
      <c r="AE854" s="443">
        <v>706122</v>
      </c>
    </row>
    <row r="855" spans="1:31" x14ac:dyDescent="0.3">
      <c r="A855" s="443">
        <v>706123</v>
      </c>
      <c r="B855" s="443" t="s">
        <v>2140</v>
      </c>
      <c r="C855" s="443" t="s">
        <v>2141</v>
      </c>
      <c r="H855" s="443"/>
      <c r="I855" s="443" t="s">
        <v>317</v>
      </c>
      <c r="J855" s="443"/>
      <c r="L855" s="443"/>
      <c r="R855" s="443">
        <v>2000</v>
      </c>
      <c r="T855" s="443" t="s">
        <v>4195</v>
      </c>
      <c r="U855" s="443" t="s">
        <v>4195</v>
      </c>
      <c r="V855" s="443" t="s">
        <v>4195</v>
      </c>
      <c r="W855" s="443" t="s">
        <v>4195</v>
      </c>
      <c r="X855" s="443" t="s">
        <v>4729</v>
      </c>
      <c r="Z855" s="443" t="s">
        <v>4731</v>
      </c>
      <c r="AE855" s="443">
        <v>706123</v>
      </c>
    </row>
    <row r="856" spans="1:31" x14ac:dyDescent="0.3">
      <c r="A856" s="443">
        <v>706125</v>
      </c>
      <c r="B856" s="443" t="s">
        <v>2142</v>
      </c>
      <c r="C856" s="443" t="s">
        <v>459</v>
      </c>
      <c r="H856" s="443"/>
      <c r="I856" s="443" t="s">
        <v>317</v>
      </c>
      <c r="J856" s="443"/>
      <c r="L856" s="443"/>
      <c r="R856" s="443">
        <v>2000</v>
      </c>
      <c r="T856" s="443" t="s">
        <v>4195</v>
      </c>
      <c r="U856" s="443" t="s">
        <v>4195</v>
      </c>
      <c r="V856" s="443" t="s">
        <v>4195</v>
      </c>
      <c r="W856" s="443" t="s">
        <v>4195</v>
      </c>
      <c r="X856" s="443" t="s">
        <v>4729</v>
      </c>
      <c r="Z856" s="443" t="s">
        <v>4731</v>
      </c>
      <c r="AE856" s="443">
        <v>706125</v>
      </c>
    </row>
    <row r="857" spans="1:31" x14ac:dyDescent="0.3">
      <c r="A857" s="443">
        <v>706126</v>
      </c>
      <c r="B857" s="443" t="s">
        <v>2143</v>
      </c>
      <c r="C857" s="443" t="s">
        <v>1122</v>
      </c>
      <c r="H857" s="443"/>
      <c r="I857" s="443" t="s">
        <v>317</v>
      </c>
      <c r="J857" s="443"/>
      <c r="L857" s="443"/>
      <c r="R857" s="443">
        <v>2000</v>
      </c>
      <c r="T857" s="443" t="s">
        <v>4195</v>
      </c>
      <c r="U857" s="443" t="s">
        <v>4195</v>
      </c>
      <c r="V857" s="443" t="s">
        <v>4195</v>
      </c>
      <c r="W857" s="443" t="s">
        <v>4195</v>
      </c>
      <c r="X857" s="443" t="s">
        <v>4729</v>
      </c>
      <c r="Z857" s="443" t="s">
        <v>4731</v>
      </c>
      <c r="AE857" s="443">
        <v>706126</v>
      </c>
    </row>
    <row r="858" spans="1:31" x14ac:dyDescent="0.3">
      <c r="A858" s="443">
        <v>706127</v>
      </c>
      <c r="B858" s="443" t="s">
        <v>2144</v>
      </c>
      <c r="C858" s="443" t="s">
        <v>66</v>
      </c>
      <c r="H858" s="443"/>
      <c r="I858" s="443" t="s">
        <v>317</v>
      </c>
      <c r="J858" s="443"/>
      <c r="L858" s="443"/>
      <c r="R858" s="443">
        <v>2000</v>
      </c>
      <c r="T858" s="443" t="s">
        <v>4195</v>
      </c>
      <c r="V858" s="443" t="s">
        <v>4195</v>
      </c>
      <c r="W858" s="443" t="s">
        <v>4195</v>
      </c>
      <c r="X858" s="443" t="s">
        <v>4729</v>
      </c>
      <c r="Z858" s="443" t="s">
        <v>4731</v>
      </c>
      <c r="AE858" s="443">
        <v>706127</v>
      </c>
    </row>
    <row r="859" spans="1:31" x14ac:dyDescent="0.3">
      <c r="A859" s="443">
        <v>706128</v>
      </c>
      <c r="B859" s="443" t="s">
        <v>2145</v>
      </c>
      <c r="C859" s="443" t="s">
        <v>69</v>
      </c>
      <c r="H859" s="443"/>
      <c r="I859" s="443" t="s">
        <v>317</v>
      </c>
      <c r="J859" s="443"/>
      <c r="L859" s="443"/>
      <c r="R859" s="443">
        <v>2000</v>
      </c>
      <c r="V859" s="443" t="s">
        <v>4195</v>
      </c>
      <c r="W859" s="443" t="s">
        <v>4195</v>
      </c>
      <c r="X859" s="443" t="s">
        <v>4729</v>
      </c>
      <c r="Z859" s="443" t="s">
        <v>4731</v>
      </c>
      <c r="AE859" s="443">
        <v>706128</v>
      </c>
    </row>
    <row r="860" spans="1:31" x14ac:dyDescent="0.3">
      <c r="A860" s="443">
        <v>706130</v>
      </c>
      <c r="B860" s="443" t="s">
        <v>2146</v>
      </c>
      <c r="C860" s="443" t="s">
        <v>134</v>
      </c>
      <c r="H860" s="443"/>
      <c r="I860" s="443" t="s">
        <v>317</v>
      </c>
      <c r="J860" s="443"/>
      <c r="L860" s="443"/>
      <c r="R860" s="443">
        <v>2000</v>
      </c>
      <c r="V860" s="443" t="s">
        <v>4195</v>
      </c>
      <c r="W860" s="443" t="s">
        <v>4195</v>
      </c>
      <c r="X860" s="443" t="s">
        <v>4729</v>
      </c>
      <c r="Z860" s="443" t="s">
        <v>4731</v>
      </c>
      <c r="AE860" s="443">
        <v>706130</v>
      </c>
    </row>
    <row r="861" spans="1:31" x14ac:dyDescent="0.3">
      <c r="A861" s="443">
        <v>706131</v>
      </c>
      <c r="B861" s="443" t="s">
        <v>2147</v>
      </c>
      <c r="C861" s="443" t="s">
        <v>136</v>
      </c>
      <c r="H861" s="443"/>
      <c r="I861" s="443" t="s">
        <v>317</v>
      </c>
      <c r="J861" s="443"/>
      <c r="L861" s="443"/>
      <c r="R861" s="443">
        <v>2000</v>
      </c>
      <c r="T861" s="443" t="s">
        <v>4195</v>
      </c>
      <c r="U861" s="443" t="s">
        <v>4195</v>
      </c>
      <c r="V861" s="443" t="s">
        <v>4195</v>
      </c>
      <c r="W861" s="443" t="s">
        <v>4195</v>
      </c>
      <c r="X861" s="443" t="s">
        <v>4729</v>
      </c>
      <c r="Z861" s="443" t="s">
        <v>4731</v>
      </c>
      <c r="AE861" s="443">
        <v>706131</v>
      </c>
    </row>
    <row r="862" spans="1:31" x14ac:dyDescent="0.3">
      <c r="A862" s="443">
        <v>706132</v>
      </c>
      <c r="B862" s="443" t="s">
        <v>2148</v>
      </c>
      <c r="C862" s="443" t="s">
        <v>2149</v>
      </c>
      <c r="H862" s="443"/>
      <c r="I862" s="443" t="s">
        <v>317</v>
      </c>
      <c r="J862" s="443"/>
      <c r="L862" s="443"/>
      <c r="R862" s="443">
        <v>2000</v>
      </c>
      <c r="T862" s="443" t="s">
        <v>4195</v>
      </c>
      <c r="U862" s="443" t="s">
        <v>4195</v>
      </c>
      <c r="V862" s="443" t="s">
        <v>4195</v>
      </c>
      <c r="W862" s="443" t="s">
        <v>4195</v>
      </c>
      <c r="X862" s="443" t="s">
        <v>4729</v>
      </c>
      <c r="Z862" s="443" t="s">
        <v>4731</v>
      </c>
      <c r="AE862" s="443">
        <v>706132</v>
      </c>
    </row>
    <row r="863" spans="1:31" x14ac:dyDescent="0.3">
      <c r="A863" s="443">
        <v>706133</v>
      </c>
      <c r="B863" s="443" t="s">
        <v>2150</v>
      </c>
      <c r="C863" s="443" t="s">
        <v>446</v>
      </c>
      <c r="H863" s="443"/>
      <c r="I863" s="443" t="s">
        <v>317</v>
      </c>
      <c r="J863" s="443"/>
      <c r="L863" s="443"/>
      <c r="R863" s="443">
        <v>2000</v>
      </c>
      <c r="U863" s="443" t="s">
        <v>4195</v>
      </c>
      <c r="V863" s="443" t="s">
        <v>4195</v>
      </c>
      <c r="W863" s="443" t="s">
        <v>4195</v>
      </c>
      <c r="X863" s="443" t="s">
        <v>4729</v>
      </c>
      <c r="Z863" s="443" t="s">
        <v>4731</v>
      </c>
      <c r="AE863" s="443">
        <v>706133</v>
      </c>
    </row>
    <row r="864" spans="1:31" x14ac:dyDescent="0.3">
      <c r="A864" s="443">
        <v>706135</v>
      </c>
      <c r="B864" s="443" t="s">
        <v>2151</v>
      </c>
      <c r="C864" s="443" t="s">
        <v>64</v>
      </c>
      <c r="H864" s="443"/>
      <c r="I864" s="443" t="s">
        <v>317</v>
      </c>
      <c r="J864" s="443"/>
      <c r="L864" s="443"/>
      <c r="R864" s="443">
        <v>2000</v>
      </c>
      <c r="U864" s="443" t="s">
        <v>4195</v>
      </c>
      <c r="V864" s="443" t="s">
        <v>4195</v>
      </c>
      <c r="W864" s="443" t="s">
        <v>4195</v>
      </c>
      <c r="X864" s="443" t="s">
        <v>4729</v>
      </c>
      <c r="Z864" s="443" t="s">
        <v>4731</v>
      </c>
      <c r="AE864" s="443">
        <v>706135</v>
      </c>
    </row>
    <row r="865" spans="1:31" x14ac:dyDescent="0.3">
      <c r="A865" s="443">
        <v>706136</v>
      </c>
      <c r="B865" s="443" t="s">
        <v>2152</v>
      </c>
      <c r="C865" s="443" t="s">
        <v>111</v>
      </c>
      <c r="H865" s="443"/>
      <c r="I865" s="443" t="s">
        <v>317</v>
      </c>
      <c r="J865" s="443"/>
      <c r="L865" s="443"/>
      <c r="R865" s="443">
        <v>2000</v>
      </c>
      <c r="U865" s="443" t="s">
        <v>4195</v>
      </c>
      <c r="V865" s="443" t="s">
        <v>4195</v>
      </c>
      <c r="W865" s="443" t="s">
        <v>4195</v>
      </c>
      <c r="X865" s="443" t="s">
        <v>4729</v>
      </c>
      <c r="Z865" s="443" t="s">
        <v>4731</v>
      </c>
      <c r="AE865" s="443">
        <v>706136</v>
      </c>
    </row>
    <row r="866" spans="1:31" x14ac:dyDescent="0.3">
      <c r="A866" s="443">
        <v>706137</v>
      </c>
      <c r="B866" s="443" t="s">
        <v>2153</v>
      </c>
      <c r="C866" s="443" t="s">
        <v>571</v>
      </c>
      <c r="H866" s="443"/>
      <c r="I866" s="443" t="s">
        <v>317</v>
      </c>
      <c r="J866" s="443"/>
      <c r="L866" s="443"/>
      <c r="R866" s="443">
        <v>2000</v>
      </c>
      <c r="V866" s="443" t="s">
        <v>4195</v>
      </c>
      <c r="W866" s="443" t="s">
        <v>4195</v>
      </c>
      <c r="X866" s="443" t="s">
        <v>4729</v>
      </c>
      <c r="Z866" s="443" t="s">
        <v>4731</v>
      </c>
      <c r="AE866" s="443">
        <v>706137</v>
      </c>
    </row>
    <row r="867" spans="1:31" x14ac:dyDescent="0.3">
      <c r="A867" s="443">
        <v>706138</v>
      </c>
      <c r="B867" s="443" t="s">
        <v>2154</v>
      </c>
      <c r="C867" s="443" t="s">
        <v>128</v>
      </c>
      <c r="H867" s="443"/>
      <c r="I867" s="443" t="s">
        <v>317</v>
      </c>
      <c r="J867" s="443"/>
      <c r="L867" s="443"/>
      <c r="R867" s="443">
        <v>2000</v>
      </c>
      <c r="T867" s="443" t="s">
        <v>4195</v>
      </c>
      <c r="U867" s="443" t="s">
        <v>4195</v>
      </c>
      <c r="V867" s="443" t="s">
        <v>4195</v>
      </c>
      <c r="W867" s="443" t="s">
        <v>4195</v>
      </c>
      <c r="X867" s="443" t="s">
        <v>4729</v>
      </c>
      <c r="Z867" s="443" t="s">
        <v>4731</v>
      </c>
      <c r="AE867" s="443">
        <v>706138</v>
      </c>
    </row>
    <row r="868" spans="1:31" x14ac:dyDescent="0.3">
      <c r="A868" s="443">
        <v>706139</v>
      </c>
      <c r="B868" s="443" t="s">
        <v>2155</v>
      </c>
      <c r="C868" s="443" t="s">
        <v>484</v>
      </c>
      <c r="H868" s="443"/>
      <c r="I868" s="443" t="s">
        <v>317</v>
      </c>
      <c r="J868" s="443"/>
      <c r="L868" s="443"/>
      <c r="R868" s="443">
        <v>2000</v>
      </c>
      <c r="T868" s="443" t="s">
        <v>4195</v>
      </c>
      <c r="U868" s="443" t="s">
        <v>4195</v>
      </c>
      <c r="V868" s="443" t="s">
        <v>4195</v>
      </c>
      <c r="W868" s="443" t="s">
        <v>4195</v>
      </c>
      <c r="X868" s="443" t="s">
        <v>4729</v>
      </c>
      <c r="Z868" s="443" t="s">
        <v>4731</v>
      </c>
      <c r="AE868" s="443">
        <v>706139</v>
      </c>
    </row>
    <row r="869" spans="1:31" x14ac:dyDescent="0.3">
      <c r="A869" s="443">
        <v>706140</v>
      </c>
      <c r="B869" s="443" t="s">
        <v>2156</v>
      </c>
      <c r="C869" s="443" t="s">
        <v>245</v>
      </c>
      <c r="H869" s="443"/>
      <c r="I869" s="443" t="s">
        <v>317</v>
      </c>
      <c r="J869" s="443"/>
      <c r="L869" s="443"/>
      <c r="R869" s="443">
        <v>2000</v>
      </c>
      <c r="T869" s="443" t="s">
        <v>4195</v>
      </c>
      <c r="U869" s="443" t="s">
        <v>4195</v>
      </c>
      <c r="V869" s="443" t="s">
        <v>4195</v>
      </c>
      <c r="W869" s="443" t="s">
        <v>4195</v>
      </c>
      <c r="X869" s="443" t="s">
        <v>4729</v>
      </c>
      <c r="Z869" s="443" t="s">
        <v>4731</v>
      </c>
      <c r="AE869" s="443">
        <v>706140</v>
      </c>
    </row>
    <row r="870" spans="1:31" x14ac:dyDescent="0.3">
      <c r="A870" s="443">
        <v>706142</v>
      </c>
      <c r="B870" s="443" t="s">
        <v>2157</v>
      </c>
      <c r="C870" s="443" t="s">
        <v>140</v>
      </c>
      <c r="H870" s="443"/>
      <c r="I870" s="443" t="s">
        <v>317</v>
      </c>
      <c r="J870" s="443"/>
      <c r="L870" s="443"/>
      <c r="R870" s="443">
        <v>2000</v>
      </c>
      <c r="T870" s="443" t="s">
        <v>4195</v>
      </c>
      <c r="U870" s="443" t="s">
        <v>4195</v>
      </c>
      <c r="V870" s="443" t="s">
        <v>4195</v>
      </c>
      <c r="W870" s="443" t="s">
        <v>4195</v>
      </c>
      <c r="X870" s="443" t="s">
        <v>4729</v>
      </c>
      <c r="Z870" s="443" t="s">
        <v>4731</v>
      </c>
      <c r="AE870" s="443">
        <v>706142</v>
      </c>
    </row>
    <row r="871" spans="1:31" x14ac:dyDescent="0.3">
      <c r="A871" s="443">
        <v>706143</v>
      </c>
      <c r="B871" s="443" t="s">
        <v>2158</v>
      </c>
      <c r="C871" s="443" t="s">
        <v>503</v>
      </c>
      <c r="H871" s="443"/>
      <c r="I871" s="443" t="s">
        <v>317</v>
      </c>
      <c r="J871" s="443"/>
      <c r="L871" s="443"/>
      <c r="R871" s="443">
        <v>2000</v>
      </c>
      <c r="U871" s="443" t="s">
        <v>4195</v>
      </c>
      <c r="V871" s="443" t="s">
        <v>4195</v>
      </c>
      <c r="W871" s="443" t="s">
        <v>4195</v>
      </c>
      <c r="X871" s="443" t="s">
        <v>4729</v>
      </c>
      <c r="Z871" s="443" t="s">
        <v>4731</v>
      </c>
      <c r="AE871" s="443">
        <v>706143</v>
      </c>
    </row>
    <row r="872" spans="1:31" x14ac:dyDescent="0.3">
      <c r="A872" s="443">
        <v>706144</v>
      </c>
      <c r="B872" s="443" t="s">
        <v>2159</v>
      </c>
      <c r="C872" s="443" t="s">
        <v>90</v>
      </c>
      <c r="H872" s="443"/>
      <c r="I872" s="443" t="s">
        <v>317</v>
      </c>
      <c r="J872" s="443"/>
      <c r="L872" s="443"/>
      <c r="R872" s="443">
        <v>2000</v>
      </c>
      <c r="T872" s="443" t="s">
        <v>4195</v>
      </c>
      <c r="V872" s="443" t="s">
        <v>4195</v>
      </c>
      <c r="W872" s="443" t="s">
        <v>4195</v>
      </c>
      <c r="X872" s="443" t="s">
        <v>4729</v>
      </c>
      <c r="Z872" s="443" t="s">
        <v>4731</v>
      </c>
      <c r="AE872" s="443">
        <v>706144</v>
      </c>
    </row>
    <row r="873" spans="1:31" x14ac:dyDescent="0.3">
      <c r="A873" s="443">
        <v>706145</v>
      </c>
      <c r="B873" s="443" t="s">
        <v>2160</v>
      </c>
      <c r="C873" s="443" t="s">
        <v>891</v>
      </c>
      <c r="H873" s="443"/>
      <c r="I873" s="443" t="s">
        <v>317</v>
      </c>
      <c r="J873" s="443"/>
      <c r="L873" s="443"/>
      <c r="R873" s="443">
        <v>2000</v>
      </c>
      <c r="T873" s="443" t="s">
        <v>4195</v>
      </c>
      <c r="U873" s="443" t="s">
        <v>4195</v>
      </c>
      <c r="V873" s="443" t="s">
        <v>4195</v>
      </c>
      <c r="W873" s="443" t="s">
        <v>4195</v>
      </c>
      <c r="X873" s="443" t="s">
        <v>4729</v>
      </c>
      <c r="Z873" s="443" t="s">
        <v>4731</v>
      </c>
      <c r="AE873" s="443">
        <v>706145</v>
      </c>
    </row>
    <row r="874" spans="1:31" x14ac:dyDescent="0.3">
      <c r="A874" s="443">
        <v>706147</v>
      </c>
      <c r="B874" s="443" t="s">
        <v>2161</v>
      </c>
      <c r="C874" s="443" t="s">
        <v>677</v>
      </c>
      <c r="H874" s="443"/>
      <c r="I874" s="443" t="s">
        <v>317</v>
      </c>
      <c r="J874" s="443"/>
      <c r="L874" s="443"/>
      <c r="R874" s="443">
        <v>2000</v>
      </c>
      <c r="T874" s="443" t="s">
        <v>4195</v>
      </c>
      <c r="U874" s="443" t="s">
        <v>4195</v>
      </c>
      <c r="V874" s="443" t="s">
        <v>4195</v>
      </c>
      <c r="W874" s="443" t="s">
        <v>4195</v>
      </c>
      <c r="X874" s="443" t="s">
        <v>4729</v>
      </c>
      <c r="Z874" s="443" t="s">
        <v>4731</v>
      </c>
      <c r="AE874" s="443">
        <v>706147</v>
      </c>
    </row>
    <row r="875" spans="1:31" x14ac:dyDescent="0.3">
      <c r="A875" s="443">
        <v>706151</v>
      </c>
      <c r="B875" s="443" t="s">
        <v>2162</v>
      </c>
      <c r="C875" s="443" t="s">
        <v>593</v>
      </c>
      <c r="H875" s="443"/>
      <c r="I875" s="443" t="s">
        <v>317</v>
      </c>
      <c r="J875" s="443"/>
      <c r="L875" s="443"/>
      <c r="R875" s="443">
        <v>2000</v>
      </c>
      <c r="T875" s="443" t="s">
        <v>4195</v>
      </c>
      <c r="U875" s="443" t="s">
        <v>4195</v>
      </c>
      <c r="V875" s="443" t="s">
        <v>4195</v>
      </c>
      <c r="W875" s="443" t="s">
        <v>4195</v>
      </c>
      <c r="X875" s="443" t="s">
        <v>4729</v>
      </c>
      <c r="Z875" s="443" t="s">
        <v>4731</v>
      </c>
      <c r="AE875" s="443">
        <v>706151</v>
      </c>
    </row>
    <row r="876" spans="1:31" x14ac:dyDescent="0.3">
      <c r="A876" s="443">
        <v>706152</v>
      </c>
      <c r="B876" s="443" t="s">
        <v>2163</v>
      </c>
      <c r="C876" s="443" t="s">
        <v>531</v>
      </c>
      <c r="H876" s="443"/>
      <c r="I876" s="443" t="s">
        <v>317</v>
      </c>
      <c r="J876" s="443"/>
      <c r="L876" s="443"/>
      <c r="R876" s="443">
        <v>2000</v>
      </c>
      <c r="T876" s="443" t="s">
        <v>4195</v>
      </c>
      <c r="U876" s="443" t="s">
        <v>4195</v>
      </c>
      <c r="V876" s="443" t="s">
        <v>4195</v>
      </c>
      <c r="W876" s="443" t="s">
        <v>4195</v>
      </c>
      <c r="X876" s="443" t="s">
        <v>4729</v>
      </c>
      <c r="Z876" s="443" t="s">
        <v>4731</v>
      </c>
      <c r="AE876" s="443">
        <v>706152</v>
      </c>
    </row>
    <row r="877" spans="1:31" x14ac:dyDescent="0.3">
      <c r="A877" s="443">
        <v>706155</v>
      </c>
      <c r="B877" s="443" t="s">
        <v>2164</v>
      </c>
      <c r="C877" s="443" t="s">
        <v>489</v>
      </c>
      <c r="H877" s="443"/>
      <c r="I877" s="443" t="s">
        <v>317</v>
      </c>
      <c r="J877" s="443"/>
      <c r="L877" s="443"/>
      <c r="R877" s="443">
        <v>2000</v>
      </c>
      <c r="T877" s="443" t="s">
        <v>4195</v>
      </c>
      <c r="U877" s="443" t="s">
        <v>4195</v>
      </c>
      <c r="V877" s="443" t="s">
        <v>4195</v>
      </c>
      <c r="W877" s="443" t="s">
        <v>4195</v>
      </c>
      <c r="X877" s="443" t="s">
        <v>4729</v>
      </c>
      <c r="Z877" s="443" t="s">
        <v>4731</v>
      </c>
      <c r="AE877" s="443">
        <v>706155</v>
      </c>
    </row>
    <row r="878" spans="1:31" x14ac:dyDescent="0.3">
      <c r="A878" s="443">
        <v>706156</v>
      </c>
      <c r="B878" s="443" t="s">
        <v>2165</v>
      </c>
      <c r="C878" s="443" t="s">
        <v>457</v>
      </c>
      <c r="H878" s="443"/>
      <c r="I878" s="443" t="s">
        <v>317</v>
      </c>
      <c r="J878" s="443"/>
      <c r="L878" s="443"/>
      <c r="R878" s="443">
        <v>2000</v>
      </c>
      <c r="V878" s="443" t="s">
        <v>4195</v>
      </c>
      <c r="W878" s="443" t="s">
        <v>4195</v>
      </c>
      <c r="X878" s="443" t="s">
        <v>4729</v>
      </c>
      <c r="Z878" s="443" t="s">
        <v>4731</v>
      </c>
      <c r="AE878" s="443">
        <v>706156</v>
      </c>
    </row>
    <row r="879" spans="1:31" x14ac:dyDescent="0.3">
      <c r="A879" s="443">
        <v>706157</v>
      </c>
      <c r="B879" s="443" t="s">
        <v>2166</v>
      </c>
      <c r="C879" s="443" t="s">
        <v>360</v>
      </c>
      <c r="H879" s="443"/>
      <c r="I879" s="443" t="s">
        <v>317</v>
      </c>
      <c r="J879" s="443"/>
      <c r="L879" s="443"/>
      <c r="R879" s="443">
        <v>2000</v>
      </c>
      <c r="U879" s="443" t="s">
        <v>4195</v>
      </c>
      <c r="V879" s="443" t="s">
        <v>4195</v>
      </c>
      <c r="W879" s="443" t="s">
        <v>4195</v>
      </c>
      <c r="X879" s="443" t="s">
        <v>4729</v>
      </c>
      <c r="Z879" s="443" t="s">
        <v>4731</v>
      </c>
      <c r="AE879" s="443">
        <v>706157</v>
      </c>
    </row>
    <row r="880" spans="1:31" x14ac:dyDescent="0.3">
      <c r="A880" s="443">
        <v>706158</v>
      </c>
      <c r="B880" s="443" t="s">
        <v>2167</v>
      </c>
      <c r="C880" s="443" t="s">
        <v>66</v>
      </c>
      <c r="H880" s="443"/>
      <c r="I880" s="443" t="s">
        <v>317</v>
      </c>
      <c r="J880" s="443"/>
      <c r="L880" s="443"/>
      <c r="R880" s="443">
        <v>2000</v>
      </c>
      <c r="T880" s="443" t="s">
        <v>4195</v>
      </c>
      <c r="U880" s="443" t="s">
        <v>4195</v>
      </c>
      <c r="V880" s="443" t="s">
        <v>4195</v>
      </c>
      <c r="W880" s="443" t="s">
        <v>4195</v>
      </c>
      <c r="X880" s="443" t="s">
        <v>4729</v>
      </c>
      <c r="Z880" s="443" t="s">
        <v>4731</v>
      </c>
      <c r="AE880" s="443">
        <v>706158</v>
      </c>
    </row>
    <row r="881" spans="1:31" x14ac:dyDescent="0.3">
      <c r="A881" s="443">
        <v>706159</v>
      </c>
      <c r="B881" s="443" t="s">
        <v>2168</v>
      </c>
      <c r="C881" s="443" t="s">
        <v>70</v>
      </c>
      <c r="H881" s="443"/>
      <c r="I881" s="443" t="s">
        <v>317</v>
      </c>
      <c r="J881" s="443"/>
      <c r="L881" s="443"/>
      <c r="R881" s="443">
        <v>2000</v>
      </c>
      <c r="T881" s="443" t="s">
        <v>4195</v>
      </c>
      <c r="V881" s="443" t="s">
        <v>4195</v>
      </c>
      <c r="W881" s="443" t="s">
        <v>4195</v>
      </c>
      <c r="X881" s="443" t="s">
        <v>4729</v>
      </c>
      <c r="Z881" s="443" t="s">
        <v>4731</v>
      </c>
      <c r="AE881" s="443">
        <v>706159</v>
      </c>
    </row>
    <row r="882" spans="1:31" x14ac:dyDescent="0.3">
      <c r="A882" s="443">
        <v>706160</v>
      </c>
      <c r="B882" s="443" t="s">
        <v>2169</v>
      </c>
      <c r="C882" s="443" t="s">
        <v>359</v>
      </c>
      <c r="H882" s="443"/>
      <c r="I882" s="443" t="s">
        <v>317</v>
      </c>
      <c r="J882" s="443"/>
      <c r="L882" s="443"/>
      <c r="R882" s="443">
        <v>2000</v>
      </c>
      <c r="T882" s="443" t="s">
        <v>4195</v>
      </c>
      <c r="U882" s="443" t="s">
        <v>4195</v>
      </c>
      <c r="V882" s="443" t="s">
        <v>4195</v>
      </c>
      <c r="W882" s="443" t="s">
        <v>4195</v>
      </c>
      <c r="X882" s="443" t="s">
        <v>4729</v>
      </c>
      <c r="Z882" s="443" t="s">
        <v>4731</v>
      </c>
      <c r="AE882" s="443">
        <v>706160</v>
      </c>
    </row>
    <row r="883" spans="1:31" x14ac:dyDescent="0.3">
      <c r="A883" s="443">
        <v>706161</v>
      </c>
      <c r="B883" s="443" t="s">
        <v>2170</v>
      </c>
      <c r="C883" s="443" t="s">
        <v>2171</v>
      </c>
      <c r="H883" s="443"/>
      <c r="I883" s="443" t="s">
        <v>317</v>
      </c>
      <c r="J883" s="443"/>
      <c r="L883" s="443"/>
      <c r="R883" s="443">
        <v>2000</v>
      </c>
      <c r="T883" s="443" t="s">
        <v>4195</v>
      </c>
      <c r="U883" s="443" t="s">
        <v>4195</v>
      </c>
      <c r="V883" s="443" t="s">
        <v>4195</v>
      </c>
      <c r="W883" s="443" t="s">
        <v>4195</v>
      </c>
      <c r="X883" s="443" t="s">
        <v>4729</v>
      </c>
      <c r="Z883" s="443" t="s">
        <v>4731</v>
      </c>
      <c r="AE883" s="443">
        <v>706161</v>
      </c>
    </row>
    <row r="884" spans="1:31" x14ac:dyDescent="0.3">
      <c r="A884" s="443">
        <v>706162</v>
      </c>
      <c r="B884" s="443" t="s">
        <v>2172</v>
      </c>
      <c r="C884" s="443" t="s">
        <v>88</v>
      </c>
      <c r="H884" s="443"/>
      <c r="I884" s="443" t="s">
        <v>317</v>
      </c>
      <c r="J884" s="443"/>
      <c r="L884" s="443"/>
      <c r="R884" s="443">
        <v>2000</v>
      </c>
      <c r="T884" s="443" t="s">
        <v>4195</v>
      </c>
      <c r="U884" s="443" t="s">
        <v>4195</v>
      </c>
      <c r="V884" s="443" t="s">
        <v>4195</v>
      </c>
      <c r="W884" s="443" t="s">
        <v>4195</v>
      </c>
      <c r="X884" s="443" t="s">
        <v>4729</v>
      </c>
      <c r="Z884" s="443" t="s">
        <v>4731</v>
      </c>
      <c r="AE884" s="443">
        <v>706162</v>
      </c>
    </row>
    <row r="885" spans="1:31" x14ac:dyDescent="0.3">
      <c r="A885" s="443">
        <v>706163</v>
      </c>
      <c r="B885" s="443" t="s">
        <v>2173</v>
      </c>
      <c r="C885" s="443" t="s">
        <v>99</v>
      </c>
      <c r="H885" s="443"/>
      <c r="I885" s="443" t="s">
        <v>317</v>
      </c>
      <c r="J885" s="443"/>
      <c r="L885" s="443"/>
      <c r="R885" s="443">
        <v>2000</v>
      </c>
      <c r="T885" s="443" t="s">
        <v>4195</v>
      </c>
      <c r="U885" s="443" t="s">
        <v>4195</v>
      </c>
      <c r="V885" s="443" t="s">
        <v>4195</v>
      </c>
      <c r="W885" s="443" t="s">
        <v>4195</v>
      </c>
      <c r="X885" s="443" t="s">
        <v>4729</v>
      </c>
      <c r="Z885" s="443" t="s">
        <v>4731</v>
      </c>
      <c r="AE885" s="443">
        <v>706163</v>
      </c>
    </row>
    <row r="886" spans="1:31" x14ac:dyDescent="0.3">
      <c r="A886" s="443">
        <v>706164</v>
      </c>
      <c r="B886" s="443" t="s">
        <v>2174</v>
      </c>
      <c r="C886" s="443" t="s">
        <v>85</v>
      </c>
      <c r="H886" s="443"/>
      <c r="I886" s="443" t="s">
        <v>317</v>
      </c>
      <c r="J886" s="443"/>
      <c r="L886" s="443"/>
      <c r="R886" s="443">
        <v>2000</v>
      </c>
      <c r="T886" s="443" t="s">
        <v>4195</v>
      </c>
      <c r="U886" s="443" t="s">
        <v>4195</v>
      </c>
      <c r="V886" s="443" t="s">
        <v>4195</v>
      </c>
      <c r="W886" s="443" t="s">
        <v>4195</v>
      </c>
      <c r="X886" s="443" t="s">
        <v>4729</v>
      </c>
      <c r="Z886" s="443" t="s">
        <v>4731</v>
      </c>
      <c r="AE886" s="443">
        <v>706164</v>
      </c>
    </row>
    <row r="887" spans="1:31" x14ac:dyDescent="0.3">
      <c r="A887" s="443">
        <v>706166</v>
      </c>
      <c r="B887" s="443" t="s">
        <v>690</v>
      </c>
      <c r="C887" s="443" t="s">
        <v>520</v>
      </c>
      <c r="H887" s="443"/>
      <c r="I887" s="443" t="s">
        <v>317</v>
      </c>
      <c r="J887" s="443"/>
      <c r="L887" s="443"/>
      <c r="R887" s="443">
        <v>2000</v>
      </c>
      <c r="T887" s="443" t="s">
        <v>4195</v>
      </c>
      <c r="U887" s="443" t="s">
        <v>4195</v>
      </c>
      <c r="V887" s="443" t="s">
        <v>4195</v>
      </c>
      <c r="W887" s="443" t="s">
        <v>4195</v>
      </c>
      <c r="X887" s="443" t="s">
        <v>4729</v>
      </c>
      <c r="Z887" s="443" t="s">
        <v>4731</v>
      </c>
      <c r="AE887" s="443">
        <v>706166</v>
      </c>
    </row>
    <row r="888" spans="1:31" x14ac:dyDescent="0.3">
      <c r="A888" s="443">
        <v>706169</v>
      </c>
      <c r="B888" s="443" t="s">
        <v>2175</v>
      </c>
      <c r="C888" s="443" t="s">
        <v>66</v>
      </c>
      <c r="H888" s="443"/>
      <c r="I888" s="443" t="s">
        <v>317</v>
      </c>
      <c r="J888" s="443"/>
      <c r="L888" s="443"/>
      <c r="R888" s="443">
        <v>2000</v>
      </c>
      <c r="V888" s="443" t="s">
        <v>4195</v>
      </c>
      <c r="W888" s="443" t="s">
        <v>4195</v>
      </c>
      <c r="X888" s="443" t="s">
        <v>4729</v>
      </c>
      <c r="Z888" s="443" t="s">
        <v>4731</v>
      </c>
      <c r="AE888" s="443">
        <v>706169</v>
      </c>
    </row>
    <row r="889" spans="1:31" x14ac:dyDescent="0.3">
      <c r="A889" s="443">
        <v>706170</v>
      </c>
      <c r="B889" s="443" t="s">
        <v>2176</v>
      </c>
      <c r="C889" s="443" t="s">
        <v>75</v>
      </c>
      <c r="H889" s="443"/>
      <c r="I889" s="443" t="s">
        <v>317</v>
      </c>
      <c r="J889" s="443"/>
      <c r="L889" s="443"/>
      <c r="R889" s="443">
        <v>2000</v>
      </c>
      <c r="U889" s="443" t="s">
        <v>4195</v>
      </c>
      <c r="V889" s="443" t="s">
        <v>4195</v>
      </c>
      <c r="W889" s="443" t="s">
        <v>4195</v>
      </c>
      <c r="X889" s="443" t="s">
        <v>4729</v>
      </c>
      <c r="Z889" s="443" t="s">
        <v>4731</v>
      </c>
      <c r="AE889" s="443">
        <v>706170</v>
      </c>
    </row>
    <row r="890" spans="1:31" x14ac:dyDescent="0.3">
      <c r="A890" s="443">
        <v>701774</v>
      </c>
      <c r="B890" s="443" t="s">
        <v>4337</v>
      </c>
      <c r="C890" s="443" t="s">
        <v>68</v>
      </c>
      <c r="H890" s="443"/>
      <c r="I890" s="443" t="s">
        <v>317</v>
      </c>
      <c r="J890" s="443"/>
      <c r="L890" s="443"/>
      <c r="R890" s="443">
        <v>2000</v>
      </c>
      <c r="X890" s="443" t="s">
        <v>4729</v>
      </c>
      <c r="Z890" s="443" t="s">
        <v>4732</v>
      </c>
    </row>
    <row r="891" spans="1:31" x14ac:dyDescent="0.3">
      <c r="A891" s="443">
        <v>702193</v>
      </c>
      <c r="B891" s="443" t="s">
        <v>4338</v>
      </c>
      <c r="C891" s="443" t="s">
        <v>183</v>
      </c>
      <c r="D891" s="443" t="s">
        <v>4899</v>
      </c>
      <c r="E891" s="443" t="s">
        <v>221</v>
      </c>
      <c r="F891" s="444">
        <v>28750</v>
      </c>
      <c r="G891" s="443" t="s">
        <v>3273</v>
      </c>
      <c r="H891" s="443" t="s">
        <v>3264</v>
      </c>
      <c r="I891" s="443" t="s">
        <v>317</v>
      </c>
      <c r="J891" s="443" t="s">
        <v>264</v>
      </c>
      <c r="K891" s="443">
        <v>2003</v>
      </c>
      <c r="L891" s="443" t="s">
        <v>261</v>
      </c>
      <c r="R891" s="443">
        <v>2000</v>
      </c>
      <c r="X891" s="443" t="s">
        <v>4729</v>
      </c>
      <c r="Z891" s="443" t="s">
        <v>4732</v>
      </c>
      <c r="AA891" s="443" t="s">
        <v>5115</v>
      </c>
      <c r="AB891" s="443" t="s">
        <v>5116</v>
      </c>
      <c r="AC891" s="443" t="s">
        <v>5117</v>
      </c>
      <c r="AD891" s="443" t="s">
        <v>4785</v>
      </c>
    </row>
    <row r="892" spans="1:31" x14ac:dyDescent="0.3">
      <c r="A892" s="443">
        <v>702348</v>
      </c>
      <c r="B892" s="443" t="s">
        <v>4339</v>
      </c>
      <c r="C892" s="443" t="s">
        <v>359</v>
      </c>
      <c r="H892" s="443"/>
      <c r="I892" s="443" t="s">
        <v>317</v>
      </c>
      <c r="J892" s="443"/>
      <c r="L892" s="443"/>
      <c r="R892" s="443">
        <v>2000</v>
      </c>
      <c r="X892" s="443" t="s">
        <v>4729</v>
      </c>
      <c r="Z892" s="443" t="s">
        <v>4732</v>
      </c>
    </row>
    <row r="893" spans="1:31" x14ac:dyDescent="0.3">
      <c r="A893" s="443">
        <v>702547</v>
      </c>
      <c r="B893" s="443" t="s">
        <v>4340</v>
      </c>
      <c r="C893" s="443" t="s">
        <v>66</v>
      </c>
      <c r="D893" s="443" t="s">
        <v>4900</v>
      </c>
      <c r="E893" s="443" t="s">
        <v>221</v>
      </c>
      <c r="F893" s="444">
        <v>29342</v>
      </c>
      <c r="G893" s="443" t="s">
        <v>3287</v>
      </c>
      <c r="H893" s="443" t="s">
        <v>3222</v>
      </c>
      <c r="I893" s="443" t="s">
        <v>317</v>
      </c>
      <c r="J893" s="443" t="s">
        <v>264</v>
      </c>
      <c r="K893" s="443">
        <v>2001</v>
      </c>
      <c r="L893" s="443" t="s">
        <v>261</v>
      </c>
      <c r="R893" s="443">
        <v>2000</v>
      </c>
      <c r="X893" s="443" t="s">
        <v>4729</v>
      </c>
      <c r="Z893" s="443" t="s">
        <v>4732</v>
      </c>
    </row>
    <row r="894" spans="1:31" x14ac:dyDescent="0.3">
      <c r="A894" s="443">
        <v>702629</v>
      </c>
      <c r="B894" s="443" t="s">
        <v>4341</v>
      </c>
      <c r="C894" s="443" t="s">
        <v>88</v>
      </c>
      <c r="H894" s="443"/>
      <c r="I894" s="443" t="s">
        <v>317</v>
      </c>
      <c r="J894" s="443"/>
      <c r="L894" s="443"/>
      <c r="R894" s="443">
        <v>2000</v>
      </c>
      <c r="X894" s="443" t="s">
        <v>4729</v>
      </c>
      <c r="Z894" s="443" t="s">
        <v>4732</v>
      </c>
    </row>
    <row r="895" spans="1:31" x14ac:dyDescent="0.3">
      <c r="A895" s="443">
        <v>702641</v>
      </c>
      <c r="B895" s="443" t="s">
        <v>4342</v>
      </c>
      <c r="C895" s="443" t="s">
        <v>92</v>
      </c>
      <c r="D895" s="443" t="s">
        <v>3313</v>
      </c>
      <c r="E895" s="443" t="s">
        <v>222</v>
      </c>
      <c r="F895" s="444">
        <v>34783</v>
      </c>
      <c r="G895" s="443" t="s">
        <v>3296</v>
      </c>
      <c r="H895" s="443" t="s">
        <v>3222</v>
      </c>
      <c r="I895" s="443" t="s">
        <v>317</v>
      </c>
      <c r="J895" s="443" t="s">
        <v>264</v>
      </c>
      <c r="K895" s="443">
        <v>2013</v>
      </c>
      <c r="L895" s="443" t="s">
        <v>263</v>
      </c>
      <c r="R895" s="443">
        <v>2000</v>
      </c>
      <c r="X895" s="443" t="s">
        <v>4729</v>
      </c>
      <c r="Z895" s="443" t="s">
        <v>4732</v>
      </c>
    </row>
    <row r="896" spans="1:31" x14ac:dyDescent="0.3">
      <c r="A896" s="443">
        <v>702687</v>
      </c>
      <c r="B896" s="443" t="s">
        <v>4343</v>
      </c>
      <c r="C896" s="443" t="s">
        <v>136</v>
      </c>
      <c r="H896" s="443"/>
      <c r="I896" s="443" t="s">
        <v>317</v>
      </c>
      <c r="J896" s="443"/>
      <c r="L896" s="443"/>
      <c r="R896" s="443">
        <v>2000</v>
      </c>
      <c r="X896" s="443" t="s">
        <v>4729</v>
      </c>
      <c r="Z896" s="443" t="s">
        <v>4732</v>
      </c>
    </row>
    <row r="897" spans="1:30" x14ac:dyDescent="0.3">
      <c r="A897" s="443">
        <v>702890</v>
      </c>
      <c r="B897" s="443" t="s">
        <v>4344</v>
      </c>
      <c r="C897" s="443" t="s">
        <v>110</v>
      </c>
      <c r="H897" s="443"/>
      <c r="I897" s="443" t="s">
        <v>317</v>
      </c>
      <c r="J897" s="443"/>
      <c r="L897" s="443"/>
      <c r="R897" s="443">
        <v>2000</v>
      </c>
      <c r="X897" s="443" t="s">
        <v>4729</v>
      </c>
      <c r="Z897" s="443" t="s">
        <v>4732</v>
      </c>
    </row>
    <row r="898" spans="1:30" x14ac:dyDescent="0.3">
      <c r="A898" s="443">
        <v>702893</v>
      </c>
      <c r="B898" s="443" t="s">
        <v>4345</v>
      </c>
      <c r="C898" s="443" t="s">
        <v>66</v>
      </c>
      <c r="H898" s="443"/>
      <c r="I898" s="443" t="s">
        <v>317</v>
      </c>
      <c r="J898" s="443"/>
      <c r="L898" s="443"/>
      <c r="R898" s="443">
        <v>2000</v>
      </c>
      <c r="X898" s="443" t="s">
        <v>4729</v>
      </c>
      <c r="Z898" s="443" t="s">
        <v>4732</v>
      </c>
    </row>
    <row r="899" spans="1:30" x14ac:dyDescent="0.3">
      <c r="A899" s="443">
        <v>703013</v>
      </c>
      <c r="B899" s="443" t="s">
        <v>4346</v>
      </c>
      <c r="C899" s="443" t="s">
        <v>62</v>
      </c>
      <c r="D899" s="443" t="s">
        <v>3284</v>
      </c>
      <c r="E899" s="443" t="s">
        <v>221</v>
      </c>
      <c r="F899" s="444">
        <v>25242</v>
      </c>
      <c r="G899" s="443" t="s">
        <v>4954</v>
      </c>
      <c r="H899" s="443" t="s">
        <v>3222</v>
      </c>
      <c r="I899" s="443" t="s">
        <v>317</v>
      </c>
      <c r="J899" s="443" t="s">
        <v>264</v>
      </c>
      <c r="K899" s="443">
        <v>1988</v>
      </c>
      <c r="L899" s="443" t="s">
        <v>261</v>
      </c>
      <c r="R899" s="443">
        <v>2000</v>
      </c>
      <c r="X899" s="443" t="s">
        <v>4729</v>
      </c>
      <c r="Z899" s="443" t="s">
        <v>4732</v>
      </c>
      <c r="AA899" s="443" t="s">
        <v>5101</v>
      </c>
      <c r="AB899" s="443" t="s">
        <v>5102</v>
      </c>
      <c r="AC899" s="443" t="s">
        <v>5103</v>
      </c>
      <c r="AD899" s="443" t="s">
        <v>5104</v>
      </c>
    </row>
    <row r="900" spans="1:30" x14ac:dyDescent="0.3">
      <c r="A900" s="443">
        <v>706168</v>
      </c>
      <c r="B900" s="443" t="s">
        <v>4426</v>
      </c>
      <c r="C900" s="443" t="s">
        <v>68</v>
      </c>
      <c r="H900" s="443"/>
      <c r="I900" s="443" t="s">
        <v>317</v>
      </c>
      <c r="J900" s="443"/>
      <c r="L900" s="443"/>
      <c r="R900" s="443">
        <v>2000</v>
      </c>
      <c r="X900" s="443" t="s">
        <v>4729</v>
      </c>
      <c r="Z900" s="443" t="s">
        <v>4732</v>
      </c>
    </row>
    <row r="901" spans="1:30" x14ac:dyDescent="0.3">
      <c r="A901" s="443">
        <v>703385</v>
      </c>
      <c r="B901" s="443" t="s">
        <v>4347</v>
      </c>
      <c r="C901" s="443" t="s">
        <v>97</v>
      </c>
      <c r="D901" s="443" t="s">
        <v>4901</v>
      </c>
      <c r="E901" s="443" t="s">
        <v>222</v>
      </c>
      <c r="F901" s="444">
        <v>35068</v>
      </c>
      <c r="G901" s="443" t="s">
        <v>4930</v>
      </c>
      <c r="H901" s="443" t="s">
        <v>3222</v>
      </c>
      <c r="I901" s="443" t="s">
        <v>317</v>
      </c>
      <c r="J901" s="443" t="s">
        <v>264</v>
      </c>
      <c r="K901" s="443">
        <v>2015</v>
      </c>
      <c r="L901" s="443" t="s">
        <v>263</v>
      </c>
      <c r="R901" s="443">
        <v>2000</v>
      </c>
      <c r="X901" s="443" t="s">
        <v>4729</v>
      </c>
      <c r="Z901" s="443" t="s">
        <v>4732</v>
      </c>
      <c r="AA901" s="443" t="s">
        <v>5173</v>
      </c>
      <c r="AB901" s="443" t="s">
        <v>5174</v>
      </c>
    </row>
    <row r="902" spans="1:30" x14ac:dyDescent="0.3">
      <c r="A902" s="443">
        <v>703455</v>
      </c>
      <c r="B902" s="443" t="s">
        <v>4348</v>
      </c>
      <c r="C902" s="443" t="s">
        <v>103</v>
      </c>
      <c r="H902" s="443"/>
      <c r="I902" s="443" t="s">
        <v>317</v>
      </c>
      <c r="J902" s="443"/>
      <c r="L902" s="443"/>
      <c r="R902" s="443">
        <v>2000</v>
      </c>
      <c r="X902" s="443" t="s">
        <v>4729</v>
      </c>
      <c r="Z902" s="443" t="s">
        <v>4732</v>
      </c>
    </row>
    <row r="903" spans="1:30" x14ac:dyDescent="0.3">
      <c r="A903" s="443">
        <v>703567</v>
      </c>
      <c r="B903" s="443" t="s">
        <v>4349</v>
      </c>
      <c r="C903" s="443" t="s">
        <v>136</v>
      </c>
      <c r="H903" s="443"/>
      <c r="I903" s="443" t="s">
        <v>317</v>
      </c>
      <c r="J903" s="443"/>
      <c r="L903" s="443"/>
      <c r="R903" s="443">
        <v>2000</v>
      </c>
      <c r="X903" s="443" t="s">
        <v>4729</v>
      </c>
      <c r="Z903" s="443" t="s">
        <v>4732</v>
      </c>
    </row>
    <row r="904" spans="1:30" x14ac:dyDescent="0.3">
      <c r="A904" s="443">
        <v>703586</v>
      </c>
      <c r="B904" s="443" t="s">
        <v>4350</v>
      </c>
      <c r="C904" s="443" t="s">
        <v>103</v>
      </c>
      <c r="H904" s="443"/>
      <c r="I904" s="443" t="s">
        <v>317</v>
      </c>
      <c r="J904" s="443"/>
      <c r="L904" s="443"/>
      <c r="R904" s="443">
        <v>2000</v>
      </c>
      <c r="X904" s="443" t="s">
        <v>4729</v>
      </c>
      <c r="Z904" s="443" t="s">
        <v>4732</v>
      </c>
    </row>
    <row r="905" spans="1:30" x14ac:dyDescent="0.3">
      <c r="A905" s="443">
        <v>703610</v>
      </c>
      <c r="B905" s="443" t="s">
        <v>4351</v>
      </c>
      <c r="C905" s="443" t="s">
        <v>61</v>
      </c>
      <c r="D905" s="443" t="s">
        <v>207</v>
      </c>
      <c r="E905" s="443" t="s">
        <v>222</v>
      </c>
      <c r="F905" s="444">
        <v>35796</v>
      </c>
      <c r="G905" s="443" t="s">
        <v>3361</v>
      </c>
      <c r="H905" s="443" t="s">
        <v>3222</v>
      </c>
      <c r="I905" s="443" t="s">
        <v>317</v>
      </c>
      <c r="J905" s="443" t="s">
        <v>264</v>
      </c>
      <c r="K905" s="443">
        <v>2015</v>
      </c>
      <c r="L905" s="443" t="s">
        <v>276</v>
      </c>
      <c r="R905" s="443">
        <v>2000</v>
      </c>
      <c r="X905" s="443" t="s">
        <v>4729</v>
      </c>
      <c r="Z905" s="443" t="s">
        <v>4732</v>
      </c>
      <c r="AA905" s="443" t="s">
        <v>5166</v>
      </c>
      <c r="AB905" s="443" t="s">
        <v>5167</v>
      </c>
      <c r="AC905" s="443" t="s">
        <v>5168</v>
      </c>
      <c r="AD905" s="443" t="s">
        <v>5169</v>
      </c>
    </row>
    <row r="906" spans="1:30" x14ac:dyDescent="0.3">
      <c r="A906" s="443">
        <v>703661</v>
      </c>
      <c r="B906" s="443" t="s">
        <v>4352</v>
      </c>
      <c r="C906" s="443" t="s">
        <v>577</v>
      </c>
      <c r="H906" s="443"/>
      <c r="I906" s="443" t="s">
        <v>317</v>
      </c>
      <c r="J906" s="443"/>
      <c r="L906" s="443"/>
      <c r="R906" s="443">
        <v>2000</v>
      </c>
      <c r="X906" s="443" t="s">
        <v>4729</v>
      </c>
      <c r="Z906" s="443" t="s">
        <v>4732</v>
      </c>
    </row>
    <row r="907" spans="1:30" x14ac:dyDescent="0.3">
      <c r="A907" s="443">
        <v>703750</v>
      </c>
      <c r="B907" s="443" t="s">
        <v>4353</v>
      </c>
      <c r="C907" s="443" t="s">
        <v>520</v>
      </c>
      <c r="H907" s="443"/>
      <c r="I907" s="443" t="s">
        <v>317</v>
      </c>
      <c r="J907" s="443"/>
      <c r="L907" s="443"/>
      <c r="R907" s="443">
        <v>2000</v>
      </c>
      <c r="X907" s="443" t="s">
        <v>4729</v>
      </c>
      <c r="Z907" s="443" t="s">
        <v>4732</v>
      </c>
    </row>
    <row r="908" spans="1:30" x14ac:dyDescent="0.3">
      <c r="A908" s="443">
        <v>703780</v>
      </c>
      <c r="B908" s="443" t="s">
        <v>4354</v>
      </c>
      <c r="C908" s="443" t="s">
        <v>68</v>
      </c>
      <c r="H908" s="443"/>
      <c r="I908" s="443" t="s">
        <v>317</v>
      </c>
      <c r="J908" s="443"/>
      <c r="L908" s="443"/>
      <c r="R908" s="443">
        <v>2000</v>
      </c>
      <c r="X908" s="443" t="s">
        <v>4729</v>
      </c>
      <c r="Z908" s="443" t="s">
        <v>4732</v>
      </c>
    </row>
    <row r="909" spans="1:30" x14ac:dyDescent="0.3">
      <c r="A909" s="443">
        <v>703832</v>
      </c>
      <c r="B909" s="443" t="s">
        <v>4355</v>
      </c>
      <c r="C909" s="443" t="s">
        <v>149</v>
      </c>
      <c r="D909" s="443" t="s">
        <v>3375</v>
      </c>
      <c r="E909" s="443" t="s">
        <v>221</v>
      </c>
      <c r="F909" s="444">
        <v>30866</v>
      </c>
      <c r="G909" s="443" t="s">
        <v>261</v>
      </c>
      <c r="H909" s="443" t="s">
        <v>3222</v>
      </c>
      <c r="I909" s="443" t="s">
        <v>317</v>
      </c>
      <c r="J909" s="443" t="s">
        <v>264</v>
      </c>
      <c r="K909" s="443">
        <v>2008</v>
      </c>
      <c r="L909" s="443" t="s">
        <v>261</v>
      </c>
      <c r="R909" s="443">
        <v>2000</v>
      </c>
      <c r="X909" s="443" t="s">
        <v>4729</v>
      </c>
      <c r="Z909" s="443" t="s">
        <v>4732</v>
      </c>
      <c r="AA909" s="443" t="s">
        <v>5133</v>
      </c>
      <c r="AB909" s="443" t="s">
        <v>5134</v>
      </c>
      <c r="AC909" s="443" t="s">
        <v>5135</v>
      </c>
      <c r="AD909" s="443" t="s">
        <v>5034</v>
      </c>
    </row>
    <row r="910" spans="1:30" x14ac:dyDescent="0.3">
      <c r="A910" s="443">
        <v>703859</v>
      </c>
      <c r="B910" s="443" t="s">
        <v>4356</v>
      </c>
      <c r="C910" s="443" t="s">
        <v>4357</v>
      </c>
      <c r="D910" s="443" t="s">
        <v>4902</v>
      </c>
      <c r="E910" s="443" t="s">
        <v>221</v>
      </c>
      <c r="F910" s="444">
        <v>31638</v>
      </c>
      <c r="G910" s="443" t="s">
        <v>4960</v>
      </c>
      <c r="H910" s="443" t="s">
        <v>3222</v>
      </c>
      <c r="I910" s="443" t="s">
        <v>317</v>
      </c>
      <c r="J910" s="443" t="s">
        <v>264</v>
      </c>
      <c r="K910" s="443">
        <v>2004</v>
      </c>
      <c r="L910" s="443" t="s">
        <v>275</v>
      </c>
      <c r="R910" s="443">
        <v>2000</v>
      </c>
      <c r="X910" s="443" t="s">
        <v>4729</v>
      </c>
      <c r="Z910" s="443" t="s">
        <v>4732</v>
      </c>
      <c r="AA910" s="443" t="s">
        <v>5122</v>
      </c>
      <c r="AB910" s="443" t="s">
        <v>5123</v>
      </c>
      <c r="AC910" s="443" t="s">
        <v>5124</v>
      </c>
      <c r="AD910" s="443" t="s">
        <v>5125</v>
      </c>
    </row>
    <row r="911" spans="1:30" x14ac:dyDescent="0.3">
      <c r="A911" s="443">
        <v>703880</v>
      </c>
      <c r="B911" s="443" t="s">
        <v>4358</v>
      </c>
      <c r="C911" s="443" t="s">
        <v>608</v>
      </c>
      <c r="D911" s="443" t="s">
        <v>3378</v>
      </c>
      <c r="E911" s="443" t="s">
        <v>222</v>
      </c>
      <c r="F911" s="444">
        <v>33265</v>
      </c>
      <c r="G911" s="443" t="s">
        <v>261</v>
      </c>
      <c r="H911" s="443" t="s">
        <v>3222</v>
      </c>
      <c r="I911" s="443" t="s">
        <v>317</v>
      </c>
      <c r="J911" s="443" t="s">
        <v>264</v>
      </c>
      <c r="K911" s="443">
        <v>2012</v>
      </c>
      <c r="L911" s="443" t="s">
        <v>276</v>
      </c>
      <c r="R911" s="443">
        <v>2000</v>
      </c>
      <c r="X911" s="443" t="s">
        <v>4729</v>
      </c>
      <c r="Z911" s="443" t="s">
        <v>4732</v>
      </c>
      <c r="AA911" s="443" t="s">
        <v>5146</v>
      </c>
      <c r="AB911" s="443" t="s">
        <v>5147</v>
      </c>
      <c r="AC911" s="443" t="s">
        <v>5148</v>
      </c>
    </row>
    <row r="912" spans="1:30" x14ac:dyDescent="0.3">
      <c r="A912" s="443">
        <v>704007</v>
      </c>
      <c r="B912" s="443" t="s">
        <v>4359</v>
      </c>
      <c r="C912" s="443" t="s">
        <v>4360</v>
      </c>
      <c r="H912" s="443"/>
      <c r="I912" s="443" t="s">
        <v>317</v>
      </c>
      <c r="J912" s="443"/>
      <c r="L912" s="443"/>
      <c r="R912" s="443">
        <v>2000</v>
      </c>
      <c r="X912" s="443" t="s">
        <v>4729</v>
      </c>
      <c r="Z912" s="443" t="s">
        <v>4732</v>
      </c>
    </row>
    <row r="913" spans="1:30" x14ac:dyDescent="0.3">
      <c r="A913" s="443">
        <v>704031</v>
      </c>
      <c r="B913" s="443" t="s">
        <v>4361</v>
      </c>
      <c r="C913" s="443" t="s">
        <v>112</v>
      </c>
      <c r="D913" s="443" t="s">
        <v>3388</v>
      </c>
      <c r="E913" s="443" t="s">
        <v>222</v>
      </c>
      <c r="F913" s="444">
        <v>35879</v>
      </c>
      <c r="G913" s="443" t="s">
        <v>4941</v>
      </c>
      <c r="H913" s="443" t="s">
        <v>3264</v>
      </c>
      <c r="I913" s="443" t="s">
        <v>317</v>
      </c>
      <c r="J913" s="443" t="s">
        <v>264</v>
      </c>
      <c r="K913" s="443">
        <v>2016</v>
      </c>
      <c r="L913" s="443" t="s">
        <v>261</v>
      </c>
      <c r="R913" s="443">
        <v>2000</v>
      </c>
      <c r="X913" s="443" t="s">
        <v>4729</v>
      </c>
      <c r="Z913" s="443" t="s">
        <v>4732</v>
      </c>
      <c r="AA913" s="443" t="s">
        <v>5182</v>
      </c>
      <c r="AB913" s="443" t="s">
        <v>5171</v>
      </c>
      <c r="AC913" s="443" t="s">
        <v>5183</v>
      </c>
      <c r="AD913" s="443" t="s">
        <v>5184</v>
      </c>
    </row>
    <row r="914" spans="1:30" x14ac:dyDescent="0.3">
      <c r="A914" s="443">
        <v>704070</v>
      </c>
      <c r="B914" s="443" t="s">
        <v>4362</v>
      </c>
      <c r="C914" s="443" t="s">
        <v>68</v>
      </c>
      <c r="D914" s="443" t="s">
        <v>4903</v>
      </c>
      <c r="E914" s="443" t="s">
        <v>222</v>
      </c>
      <c r="F914" s="444">
        <v>35431</v>
      </c>
      <c r="G914" s="443" t="s">
        <v>4946</v>
      </c>
      <c r="H914" s="443" t="s">
        <v>3222</v>
      </c>
      <c r="I914" s="443" t="s">
        <v>317</v>
      </c>
      <c r="J914" s="443" t="s">
        <v>264</v>
      </c>
      <c r="K914" s="443">
        <v>2016</v>
      </c>
      <c r="L914" s="443" t="s">
        <v>263</v>
      </c>
      <c r="R914" s="443">
        <v>2000</v>
      </c>
      <c r="X914" s="443" t="s">
        <v>4729</v>
      </c>
      <c r="Z914" s="443" t="s">
        <v>4732</v>
      </c>
    </row>
    <row r="915" spans="1:30" x14ac:dyDescent="0.3">
      <c r="A915" s="443">
        <v>704087</v>
      </c>
      <c r="B915" s="443" t="s">
        <v>4363</v>
      </c>
      <c r="C915" s="443" t="s">
        <v>163</v>
      </c>
      <c r="H915" s="443"/>
      <c r="I915" s="443" t="s">
        <v>317</v>
      </c>
      <c r="J915" s="443"/>
      <c r="L915" s="443"/>
      <c r="R915" s="443">
        <v>2000</v>
      </c>
      <c r="X915" s="443" t="s">
        <v>4729</v>
      </c>
      <c r="Z915" s="443" t="s">
        <v>4732</v>
      </c>
    </row>
    <row r="916" spans="1:30" x14ac:dyDescent="0.3">
      <c r="A916" s="443">
        <v>704091</v>
      </c>
      <c r="B916" s="443" t="s">
        <v>4364</v>
      </c>
      <c r="C916" s="443" t="s">
        <v>112</v>
      </c>
      <c r="H916" s="443"/>
      <c r="I916" s="443" t="s">
        <v>317</v>
      </c>
      <c r="J916" s="443"/>
      <c r="L916" s="443"/>
      <c r="R916" s="443">
        <v>2000</v>
      </c>
      <c r="X916" s="443" t="s">
        <v>4729</v>
      </c>
      <c r="Z916" s="443" t="s">
        <v>4732</v>
      </c>
    </row>
    <row r="917" spans="1:30" x14ac:dyDescent="0.3">
      <c r="A917" s="443">
        <v>704178</v>
      </c>
      <c r="B917" s="443" t="s">
        <v>4366</v>
      </c>
      <c r="C917" s="443" t="s">
        <v>98</v>
      </c>
      <c r="D917" s="443" t="s">
        <v>4905</v>
      </c>
      <c r="E917" s="443" t="s">
        <v>222</v>
      </c>
      <c r="F917" s="444">
        <v>36012</v>
      </c>
      <c r="G917" s="443" t="s">
        <v>261</v>
      </c>
      <c r="H917" s="443" t="s">
        <v>3264</v>
      </c>
      <c r="I917" s="443" t="s">
        <v>317</v>
      </c>
      <c r="J917" s="443" t="s">
        <v>264</v>
      </c>
      <c r="K917" s="443">
        <v>2016</v>
      </c>
      <c r="L917" s="443" t="s">
        <v>261</v>
      </c>
      <c r="R917" s="443">
        <v>2000</v>
      </c>
      <c r="X917" s="443" t="s">
        <v>4729</v>
      </c>
      <c r="Z917" s="443" t="s">
        <v>4732</v>
      </c>
    </row>
    <row r="918" spans="1:30" x14ac:dyDescent="0.3">
      <c r="A918" s="443">
        <v>704177</v>
      </c>
      <c r="B918" s="443" t="s">
        <v>4365</v>
      </c>
      <c r="C918" s="443" t="s">
        <v>139</v>
      </c>
      <c r="D918" s="443" t="s">
        <v>4904</v>
      </c>
      <c r="E918" s="443" t="s">
        <v>222</v>
      </c>
      <c r="F918" s="444">
        <v>35307</v>
      </c>
      <c r="G918" s="443" t="s">
        <v>3400</v>
      </c>
      <c r="H918" s="443" t="s">
        <v>3222</v>
      </c>
      <c r="I918" s="443" t="s">
        <v>317</v>
      </c>
      <c r="J918" s="443" t="s">
        <v>264</v>
      </c>
      <c r="K918" s="443">
        <v>2016</v>
      </c>
      <c r="L918" s="443" t="s">
        <v>263</v>
      </c>
      <c r="R918" s="443">
        <v>2000</v>
      </c>
      <c r="X918" s="443" t="s">
        <v>4729</v>
      </c>
      <c r="Z918" s="443" t="s">
        <v>4732</v>
      </c>
    </row>
    <row r="919" spans="1:30" x14ac:dyDescent="0.3">
      <c r="A919" s="443">
        <v>704327</v>
      </c>
      <c r="B919" s="443" t="s">
        <v>4367</v>
      </c>
      <c r="C919" s="443" t="s">
        <v>97</v>
      </c>
      <c r="D919" s="443" t="s">
        <v>3232</v>
      </c>
      <c r="E919" s="443" t="s">
        <v>221</v>
      </c>
      <c r="F919" s="444">
        <v>27620</v>
      </c>
      <c r="G919" s="443" t="s">
        <v>653</v>
      </c>
      <c r="H919" s="443" t="s">
        <v>3222</v>
      </c>
      <c r="I919" s="443" t="s">
        <v>317</v>
      </c>
      <c r="J919" s="443" t="s">
        <v>264</v>
      </c>
      <c r="K919" s="443">
        <v>1998</v>
      </c>
      <c r="L919" s="443" t="s">
        <v>277</v>
      </c>
      <c r="R919" s="443">
        <v>2000</v>
      </c>
      <c r="X919" s="443" t="s">
        <v>4729</v>
      </c>
      <c r="Z919" s="443" t="s">
        <v>4732</v>
      </c>
    </row>
    <row r="920" spans="1:30" x14ac:dyDescent="0.3">
      <c r="A920" s="443">
        <v>704504</v>
      </c>
      <c r="B920" s="443" t="s">
        <v>4368</v>
      </c>
      <c r="C920" s="443" t="s">
        <v>553</v>
      </c>
      <c r="D920" s="443" t="s">
        <v>4906</v>
      </c>
      <c r="E920" s="443" t="s">
        <v>221</v>
      </c>
      <c r="F920" s="444">
        <v>35128</v>
      </c>
      <c r="G920" s="443" t="s">
        <v>261</v>
      </c>
      <c r="H920" s="443" t="s">
        <v>3222</v>
      </c>
      <c r="I920" s="443" t="s">
        <v>317</v>
      </c>
      <c r="J920" s="443" t="s">
        <v>264</v>
      </c>
      <c r="K920" s="443">
        <v>2016</v>
      </c>
      <c r="L920" s="443" t="s">
        <v>263</v>
      </c>
      <c r="R920" s="443">
        <v>2000</v>
      </c>
      <c r="X920" s="443" t="s">
        <v>4729</v>
      </c>
      <c r="Z920" s="443" t="s">
        <v>4732</v>
      </c>
    </row>
    <row r="921" spans="1:30" x14ac:dyDescent="0.3">
      <c r="A921" s="443">
        <v>704578</v>
      </c>
      <c r="B921" s="443" t="s">
        <v>4369</v>
      </c>
      <c r="C921" s="443" t="s">
        <v>206</v>
      </c>
      <c r="H921" s="443"/>
      <c r="I921" s="443" t="s">
        <v>317</v>
      </c>
      <c r="J921" s="443"/>
      <c r="L921" s="443"/>
      <c r="R921" s="443">
        <v>2000</v>
      </c>
      <c r="X921" s="443" t="s">
        <v>4729</v>
      </c>
      <c r="Z921" s="443" t="s">
        <v>4732</v>
      </c>
    </row>
    <row r="922" spans="1:30" x14ac:dyDescent="0.3">
      <c r="A922" s="443">
        <v>704729</v>
      </c>
      <c r="B922" s="443" t="s">
        <v>4370</v>
      </c>
      <c r="C922" s="443" t="s">
        <v>111</v>
      </c>
      <c r="D922" s="443" t="s">
        <v>4907</v>
      </c>
      <c r="E922" s="443" t="s">
        <v>221</v>
      </c>
      <c r="F922" s="444">
        <v>35065</v>
      </c>
      <c r="G922" s="443" t="s">
        <v>3245</v>
      </c>
      <c r="H922" s="443" t="s">
        <v>3222</v>
      </c>
      <c r="I922" s="443" t="s">
        <v>317</v>
      </c>
      <c r="J922" s="443" t="s">
        <v>264</v>
      </c>
      <c r="K922" s="443">
        <v>2016</v>
      </c>
      <c r="L922" s="443" t="s">
        <v>261</v>
      </c>
      <c r="R922" s="443">
        <v>2000</v>
      </c>
      <c r="X922" s="443" t="s">
        <v>4729</v>
      </c>
      <c r="Z922" s="443" t="s">
        <v>4732</v>
      </c>
    </row>
    <row r="923" spans="1:30" x14ac:dyDescent="0.3">
      <c r="A923" s="443">
        <v>704737</v>
      </c>
      <c r="B923" s="443" t="s">
        <v>4371</v>
      </c>
      <c r="C923" s="443" t="s">
        <v>407</v>
      </c>
      <c r="H923" s="443"/>
      <c r="I923" s="443" t="s">
        <v>317</v>
      </c>
      <c r="J923" s="443"/>
      <c r="L923" s="443"/>
      <c r="R923" s="443">
        <v>2000</v>
      </c>
      <c r="X923" s="443" t="s">
        <v>4729</v>
      </c>
      <c r="Z923" s="443" t="s">
        <v>4732</v>
      </c>
    </row>
    <row r="924" spans="1:30" x14ac:dyDescent="0.3">
      <c r="A924" s="443">
        <v>704774</v>
      </c>
      <c r="B924" s="443" t="s">
        <v>4372</v>
      </c>
      <c r="C924" s="443" t="s">
        <v>366</v>
      </c>
      <c r="H924" s="443"/>
      <c r="I924" s="443" t="s">
        <v>317</v>
      </c>
      <c r="J924" s="443"/>
      <c r="L924" s="443"/>
      <c r="R924" s="443">
        <v>2000</v>
      </c>
      <c r="X924" s="443" t="s">
        <v>4729</v>
      </c>
      <c r="Z924" s="443" t="s">
        <v>4732</v>
      </c>
    </row>
    <row r="925" spans="1:30" x14ac:dyDescent="0.3">
      <c r="A925" s="443">
        <v>704814</v>
      </c>
      <c r="B925" s="443" t="s">
        <v>4373</v>
      </c>
      <c r="C925" s="443" t="s">
        <v>343</v>
      </c>
      <c r="D925" s="443" t="s">
        <v>4908</v>
      </c>
      <c r="E925" s="443" t="s">
        <v>222</v>
      </c>
      <c r="F925" s="444">
        <v>35345</v>
      </c>
      <c r="G925" s="443" t="s">
        <v>261</v>
      </c>
      <c r="H925" s="443" t="s">
        <v>3264</v>
      </c>
      <c r="I925" s="443" t="s">
        <v>317</v>
      </c>
      <c r="J925" s="443" t="s">
        <v>264</v>
      </c>
      <c r="K925" s="443">
        <v>2015</v>
      </c>
      <c r="L925" s="443" t="s">
        <v>263</v>
      </c>
      <c r="R925" s="443">
        <v>2000</v>
      </c>
      <c r="X925" s="443" t="s">
        <v>4729</v>
      </c>
      <c r="Z925" s="443" t="s">
        <v>4732</v>
      </c>
    </row>
    <row r="926" spans="1:30" x14ac:dyDescent="0.3">
      <c r="A926" s="443">
        <v>704861</v>
      </c>
      <c r="B926" s="443" t="s">
        <v>4374</v>
      </c>
      <c r="C926" s="443" t="s">
        <v>67</v>
      </c>
      <c r="D926" s="443" t="s">
        <v>3265</v>
      </c>
      <c r="E926" s="443" t="s">
        <v>221</v>
      </c>
      <c r="F926" s="444">
        <v>32782</v>
      </c>
      <c r="G926" s="443" t="s">
        <v>3307</v>
      </c>
      <c r="H926" s="443" t="s">
        <v>3222</v>
      </c>
      <c r="I926" s="443" t="s">
        <v>317</v>
      </c>
      <c r="J926" s="443" t="s">
        <v>264</v>
      </c>
      <c r="K926" s="443">
        <v>2008</v>
      </c>
      <c r="L926" s="443" t="s">
        <v>261</v>
      </c>
      <c r="R926" s="443">
        <v>2000</v>
      </c>
      <c r="X926" s="443" t="s">
        <v>4729</v>
      </c>
      <c r="Z926" s="443" t="s">
        <v>4732</v>
      </c>
      <c r="AA926" s="443" t="s">
        <v>5136</v>
      </c>
      <c r="AB926" s="443" t="s">
        <v>5137</v>
      </c>
      <c r="AC926" s="443" t="s">
        <v>5138</v>
      </c>
      <c r="AD926" s="443" t="s">
        <v>5139</v>
      </c>
    </row>
    <row r="927" spans="1:30" x14ac:dyDescent="0.3">
      <c r="A927" s="443">
        <v>704873</v>
      </c>
      <c r="B927" s="443" t="s">
        <v>4375</v>
      </c>
      <c r="C927" s="443" t="s">
        <v>112</v>
      </c>
      <c r="H927" s="443"/>
      <c r="I927" s="443" t="s">
        <v>317</v>
      </c>
      <c r="J927" s="443"/>
      <c r="L927" s="443"/>
      <c r="R927" s="443">
        <v>2000</v>
      </c>
      <c r="X927" s="443" t="s">
        <v>4729</v>
      </c>
      <c r="Z927" s="443" t="s">
        <v>4732</v>
      </c>
    </row>
    <row r="928" spans="1:30" x14ac:dyDescent="0.3">
      <c r="A928" s="443">
        <v>704875</v>
      </c>
      <c r="B928" s="443" t="s">
        <v>4376</v>
      </c>
      <c r="C928" s="443" t="s">
        <v>162</v>
      </c>
      <c r="H928" s="443"/>
      <c r="I928" s="443" t="s">
        <v>317</v>
      </c>
      <c r="J928" s="443"/>
      <c r="L928" s="443"/>
      <c r="R928" s="443">
        <v>2000</v>
      </c>
      <c r="X928" s="443" t="s">
        <v>4729</v>
      </c>
      <c r="Z928" s="443" t="s">
        <v>4732</v>
      </c>
    </row>
    <row r="929" spans="1:30" x14ac:dyDescent="0.3">
      <c r="A929" s="443">
        <v>704880</v>
      </c>
      <c r="B929" s="443" t="s">
        <v>4377</v>
      </c>
      <c r="C929" s="443" t="s">
        <v>66</v>
      </c>
      <c r="H929" s="443"/>
      <c r="I929" s="443" t="s">
        <v>317</v>
      </c>
      <c r="J929" s="443"/>
      <c r="L929" s="443"/>
      <c r="R929" s="443">
        <v>2000</v>
      </c>
      <c r="X929" s="443" t="s">
        <v>4729</v>
      </c>
      <c r="Z929" s="443" t="s">
        <v>4732</v>
      </c>
    </row>
    <row r="930" spans="1:30" x14ac:dyDescent="0.3">
      <c r="A930" s="443">
        <v>704891</v>
      </c>
      <c r="B930" s="443" t="s">
        <v>4378</v>
      </c>
      <c r="C930" s="443" t="s">
        <v>89</v>
      </c>
      <c r="D930" s="443" t="s">
        <v>3856</v>
      </c>
      <c r="E930" s="443" t="s">
        <v>221</v>
      </c>
      <c r="F930" s="444">
        <v>30011</v>
      </c>
      <c r="G930" s="443" t="s">
        <v>277</v>
      </c>
      <c r="H930" s="443" t="s">
        <v>3222</v>
      </c>
      <c r="I930" s="443" t="s">
        <v>317</v>
      </c>
      <c r="J930" s="443" t="s">
        <v>262</v>
      </c>
      <c r="K930" s="443">
        <v>2001</v>
      </c>
      <c r="L930" s="443" t="s">
        <v>277</v>
      </c>
      <c r="R930" s="443">
        <v>2000</v>
      </c>
      <c r="X930" s="443" t="s">
        <v>4729</v>
      </c>
      <c r="Z930" s="443" t="s">
        <v>4732</v>
      </c>
    </row>
    <row r="931" spans="1:30" x14ac:dyDescent="0.3">
      <c r="A931" s="443">
        <v>704917</v>
      </c>
      <c r="B931" s="443" t="s">
        <v>4379</v>
      </c>
      <c r="C931" s="443" t="s">
        <v>103</v>
      </c>
      <c r="H931" s="443"/>
      <c r="I931" s="443" t="s">
        <v>317</v>
      </c>
      <c r="J931" s="443"/>
      <c r="L931" s="443"/>
      <c r="R931" s="443">
        <v>2000</v>
      </c>
      <c r="X931" s="443" t="s">
        <v>4729</v>
      </c>
      <c r="Z931" s="443" t="s">
        <v>4732</v>
      </c>
    </row>
    <row r="932" spans="1:30" x14ac:dyDescent="0.3">
      <c r="A932" s="443">
        <v>704932</v>
      </c>
      <c r="B932" s="443" t="s">
        <v>4380</v>
      </c>
      <c r="C932" s="443" t="s">
        <v>72</v>
      </c>
      <c r="H932" s="443"/>
      <c r="I932" s="443" t="s">
        <v>317</v>
      </c>
      <c r="J932" s="443"/>
      <c r="L932" s="443"/>
      <c r="R932" s="443">
        <v>2000</v>
      </c>
      <c r="X932" s="443" t="s">
        <v>4729</v>
      </c>
      <c r="Z932" s="443" t="s">
        <v>4732</v>
      </c>
    </row>
    <row r="933" spans="1:30" x14ac:dyDescent="0.3">
      <c r="A933" s="443">
        <v>704939</v>
      </c>
      <c r="B933" s="443" t="s">
        <v>4381</v>
      </c>
      <c r="C933" s="443" t="s">
        <v>66</v>
      </c>
      <c r="D933" s="443" t="s">
        <v>4909</v>
      </c>
      <c r="E933" s="443" t="s">
        <v>221</v>
      </c>
      <c r="F933" s="444">
        <v>31223</v>
      </c>
      <c r="G933" s="443" t="s">
        <v>272</v>
      </c>
      <c r="H933" s="443" t="s">
        <v>3222</v>
      </c>
      <c r="I933" s="443" t="s">
        <v>317</v>
      </c>
      <c r="J933" s="443" t="s">
        <v>264</v>
      </c>
      <c r="K933" s="443">
        <v>2004</v>
      </c>
      <c r="L933" s="443" t="s">
        <v>272</v>
      </c>
      <c r="R933" s="443">
        <v>2000</v>
      </c>
      <c r="X933" s="443" t="s">
        <v>4729</v>
      </c>
      <c r="Z933" s="443" t="s">
        <v>4732</v>
      </c>
    </row>
    <row r="934" spans="1:30" x14ac:dyDescent="0.3">
      <c r="A934" s="443">
        <v>704957</v>
      </c>
      <c r="B934" s="443" t="s">
        <v>4382</v>
      </c>
      <c r="C934" s="443" t="s">
        <v>310</v>
      </c>
      <c r="H934" s="443"/>
      <c r="I934" s="443" t="s">
        <v>317</v>
      </c>
      <c r="J934" s="443"/>
      <c r="L934" s="443"/>
      <c r="R934" s="443">
        <v>2000</v>
      </c>
      <c r="X934" s="443" t="s">
        <v>4729</v>
      </c>
      <c r="Z934" s="443" t="s">
        <v>4732</v>
      </c>
    </row>
    <row r="935" spans="1:30" x14ac:dyDescent="0.3">
      <c r="A935" s="443">
        <v>704964</v>
      </c>
      <c r="B935" s="443" t="s">
        <v>4383</v>
      </c>
      <c r="C935" s="443" t="s">
        <v>66</v>
      </c>
      <c r="D935" s="443" t="s">
        <v>3458</v>
      </c>
      <c r="E935" s="443" t="s">
        <v>221</v>
      </c>
      <c r="F935" s="444">
        <v>35710</v>
      </c>
      <c r="G935" s="443" t="s">
        <v>261</v>
      </c>
      <c r="H935" s="443" t="s">
        <v>3222</v>
      </c>
      <c r="I935" s="443" t="s">
        <v>317</v>
      </c>
      <c r="J935" s="443"/>
      <c r="L935" s="443"/>
      <c r="R935" s="443">
        <v>2000</v>
      </c>
      <c r="X935" s="443" t="s">
        <v>4729</v>
      </c>
      <c r="Z935" s="443" t="s">
        <v>4732</v>
      </c>
      <c r="AA935" s="443" t="s">
        <v>5193</v>
      </c>
      <c r="AB935" s="443" t="s">
        <v>5194</v>
      </c>
      <c r="AC935" s="443" t="s">
        <v>5195</v>
      </c>
      <c r="AD935" s="443" t="s">
        <v>4985</v>
      </c>
    </row>
    <row r="936" spans="1:30" x14ac:dyDescent="0.3">
      <c r="A936" s="443">
        <v>704965</v>
      </c>
      <c r="B936" s="443" t="s">
        <v>4384</v>
      </c>
      <c r="C936" s="443" t="s">
        <v>151</v>
      </c>
      <c r="D936" s="443" t="s">
        <v>4910</v>
      </c>
      <c r="E936" s="443" t="s">
        <v>221</v>
      </c>
      <c r="F936" s="444">
        <v>35798</v>
      </c>
      <c r="G936" s="443" t="s">
        <v>4965</v>
      </c>
      <c r="H936" s="443" t="s">
        <v>3222</v>
      </c>
      <c r="I936" s="443" t="s">
        <v>317</v>
      </c>
      <c r="J936" s="443" t="s">
        <v>262</v>
      </c>
      <c r="K936" s="443">
        <v>2016</v>
      </c>
      <c r="L936" s="443" t="s">
        <v>263</v>
      </c>
      <c r="R936" s="443">
        <v>2000</v>
      </c>
      <c r="X936" s="443" t="s">
        <v>4729</v>
      </c>
      <c r="Z936" s="443" t="s">
        <v>4732</v>
      </c>
      <c r="AA936" s="443" t="s">
        <v>5190</v>
      </c>
      <c r="AB936" s="443" t="s">
        <v>5191</v>
      </c>
      <c r="AC936" s="443" t="s">
        <v>5192</v>
      </c>
    </row>
    <row r="937" spans="1:30" x14ac:dyDescent="0.3">
      <c r="A937" s="443">
        <v>705078</v>
      </c>
      <c r="B937" s="443" t="s">
        <v>4385</v>
      </c>
      <c r="C937" s="443" t="s">
        <v>312</v>
      </c>
      <c r="D937" s="443" t="s">
        <v>3313</v>
      </c>
      <c r="E937" s="443" t="s">
        <v>222</v>
      </c>
      <c r="F937" s="444">
        <v>35805</v>
      </c>
      <c r="G937" s="443" t="s">
        <v>4950</v>
      </c>
      <c r="H937" s="443" t="s">
        <v>3222</v>
      </c>
      <c r="I937" s="443" t="s">
        <v>317</v>
      </c>
      <c r="J937" s="443"/>
      <c r="L937" s="443"/>
      <c r="R937" s="443">
        <v>2000</v>
      </c>
      <c r="X937" s="443" t="s">
        <v>4729</v>
      </c>
      <c r="Z937" s="443" t="s">
        <v>4732</v>
      </c>
    </row>
    <row r="938" spans="1:30" x14ac:dyDescent="0.3">
      <c r="A938" s="443">
        <v>705104</v>
      </c>
      <c r="B938" s="443" t="s">
        <v>4386</v>
      </c>
      <c r="C938" s="443" t="s">
        <v>4387</v>
      </c>
      <c r="D938" s="443" t="s">
        <v>207</v>
      </c>
      <c r="E938" s="443" t="s">
        <v>222</v>
      </c>
      <c r="F938" s="444">
        <v>32963</v>
      </c>
      <c r="G938" s="443" t="s">
        <v>4941</v>
      </c>
      <c r="H938" s="443" t="s">
        <v>3222</v>
      </c>
      <c r="I938" s="443" t="s">
        <v>317</v>
      </c>
      <c r="J938" s="443" t="s">
        <v>264</v>
      </c>
      <c r="K938" s="443">
        <v>2013</v>
      </c>
      <c r="L938" s="443" t="s">
        <v>276</v>
      </c>
      <c r="R938" s="443">
        <v>2000</v>
      </c>
      <c r="X938" s="443" t="s">
        <v>4729</v>
      </c>
      <c r="Z938" s="443" t="s">
        <v>4732</v>
      </c>
    </row>
    <row r="939" spans="1:30" x14ac:dyDescent="0.3">
      <c r="A939" s="443">
        <v>705113</v>
      </c>
      <c r="B939" s="443" t="s">
        <v>4388</v>
      </c>
      <c r="C939" s="443" t="s">
        <v>66</v>
      </c>
      <c r="H939" s="443"/>
      <c r="I939" s="443" t="s">
        <v>317</v>
      </c>
      <c r="J939" s="443"/>
      <c r="L939" s="443"/>
      <c r="R939" s="443">
        <v>2000</v>
      </c>
      <c r="X939" s="443" t="s">
        <v>4729</v>
      </c>
      <c r="Z939" s="443" t="s">
        <v>4732</v>
      </c>
    </row>
    <row r="940" spans="1:30" x14ac:dyDescent="0.3">
      <c r="A940" s="443">
        <v>705227</v>
      </c>
      <c r="B940" s="443" t="s">
        <v>4389</v>
      </c>
      <c r="C940" s="443" t="s">
        <v>66</v>
      </c>
      <c r="H940" s="443"/>
      <c r="I940" s="443" t="s">
        <v>317</v>
      </c>
      <c r="J940" s="443"/>
      <c r="L940" s="443"/>
      <c r="R940" s="443">
        <v>2000</v>
      </c>
      <c r="X940" s="443" t="s">
        <v>4729</v>
      </c>
      <c r="Z940" s="443" t="s">
        <v>4732</v>
      </c>
    </row>
    <row r="941" spans="1:30" x14ac:dyDescent="0.3">
      <c r="A941" s="443">
        <v>705234</v>
      </c>
      <c r="B941" s="443" t="s">
        <v>4391</v>
      </c>
      <c r="C941" s="443" t="s">
        <v>123</v>
      </c>
      <c r="H941" s="443"/>
      <c r="I941" s="443" t="s">
        <v>317</v>
      </c>
      <c r="J941" s="443"/>
      <c r="L941" s="443"/>
      <c r="R941" s="443">
        <v>2000</v>
      </c>
      <c r="X941" s="443" t="s">
        <v>4729</v>
      </c>
      <c r="Z941" s="443" t="s">
        <v>4732</v>
      </c>
    </row>
    <row r="942" spans="1:30" x14ac:dyDescent="0.3">
      <c r="A942" s="443">
        <v>705231</v>
      </c>
      <c r="B942" s="443" t="s">
        <v>4390</v>
      </c>
      <c r="C942" s="443" t="s">
        <v>337</v>
      </c>
      <c r="D942" s="443" t="s">
        <v>3288</v>
      </c>
      <c r="E942" s="443" t="s">
        <v>222</v>
      </c>
      <c r="F942" s="444">
        <v>32205</v>
      </c>
      <c r="G942" s="443" t="s">
        <v>4937</v>
      </c>
      <c r="H942" s="443" t="s">
        <v>3222</v>
      </c>
      <c r="I942" s="443" t="s">
        <v>317</v>
      </c>
      <c r="J942" s="443" t="s">
        <v>264</v>
      </c>
      <c r="K942" s="443">
        <v>2012</v>
      </c>
      <c r="L942" s="443" t="s">
        <v>277</v>
      </c>
      <c r="R942" s="443">
        <v>2000</v>
      </c>
      <c r="X942" s="443" t="s">
        <v>4729</v>
      </c>
      <c r="Z942" s="443" t="s">
        <v>4732</v>
      </c>
    </row>
    <row r="943" spans="1:30" x14ac:dyDescent="0.3">
      <c r="A943" s="443">
        <v>705327</v>
      </c>
      <c r="B943" s="443" t="s">
        <v>4392</v>
      </c>
      <c r="C943" s="443" t="s">
        <v>4393</v>
      </c>
      <c r="D943" s="443" t="s">
        <v>4911</v>
      </c>
      <c r="E943" s="443" t="s">
        <v>222</v>
      </c>
      <c r="F943" s="444">
        <v>34700</v>
      </c>
      <c r="G943" s="443" t="s">
        <v>261</v>
      </c>
      <c r="H943" s="443" t="s">
        <v>3222</v>
      </c>
      <c r="I943" s="443" t="s">
        <v>317</v>
      </c>
      <c r="J943" s="443" t="s">
        <v>264</v>
      </c>
      <c r="K943" s="443">
        <v>2012</v>
      </c>
      <c r="L943" s="443" t="s">
        <v>263</v>
      </c>
      <c r="R943" s="443">
        <v>2000</v>
      </c>
      <c r="X943" s="443" t="s">
        <v>4729</v>
      </c>
      <c r="Z943" s="443" t="s">
        <v>4732</v>
      </c>
    </row>
    <row r="944" spans="1:30" x14ac:dyDescent="0.3">
      <c r="A944" s="443">
        <v>705353</v>
      </c>
      <c r="B944" s="443" t="s">
        <v>4394</v>
      </c>
      <c r="C944" s="443" t="s">
        <v>151</v>
      </c>
      <c r="H944" s="443"/>
      <c r="I944" s="443" t="s">
        <v>317</v>
      </c>
      <c r="J944" s="443"/>
      <c r="L944" s="443"/>
      <c r="R944" s="443">
        <v>2000</v>
      </c>
      <c r="X944" s="443" t="s">
        <v>4729</v>
      </c>
      <c r="Z944" s="443" t="s">
        <v>4732</v>
      </c>
    </row>
    <row r="945" spans="1:30" x14ac:dyDescent="0.3">
      <c r="A945" s="443">
        <v>705354</v>
      </c>
      <c r="B945" s="443" t="s">
        <v>4395</v>
      </c>
      <c r="C945" s="443" t="s">
        <v>103</v>
      </c>
      <c r="H945" s="443"/>
      <c r="I945" s="443" t="s">
        <v>317</v>
      </c>
      <c r="J945" s="443"/>
      <c r="L945" s="443"/>
      <c r="R945" s="443">
        <v>2000</v>
      </c>
      <c r="X945" s="443" t="s">
        <v>4729</v>
      </c>
      <c r="Z945" s="443" t="s">
        <v>4732</v>
      </c>
    </row>
    <row r="946" spans="1:30" x14ac:dyDescent="0.3">
      <c r="A946" s="443">
        <v>705429</v>
      </c>
      <c r="B946" s="443" t="s">
        <v>4396</v>
      </c>
      <c r="C946" s="443" t="s">
        <v>123</v>
      </c>
      <c r="H946" s="443"/>
      <c r="I946" s="443" t="s">
        <v>317</v>
      </c>
      <c r="J946" s="443"/>
      <c r="L946" s="443"/>
      <c r="R946" s="443">
        <v>2000</v>
      </c>
      <c r="X946" s="443" t="s">
        <v>4729</v>
      </c>
      <c r="Z946" s="443" t="s">
        <v>4732</v>
      </c>
    </row>
    <row r="947" spans="1:30" x14ac:dyDescent="0.3">
      <c r="A947" s="443">
        <v>705431</v>
      </c>
      <c r="B947" s="443" t="s">
        <v>4397</v>
      </c>
      <c r="C947" s="443" t="s">
        <v>4398</v>
      </c>
      <c r="H947" s="443"/>
      <c r="I947" s="443" t="s">
        <v>317</v>
      </c>
      <c r="J947" s="443"/>
      <c r="L947" s="443"/>
      <c r="R947" s="443">
        <v>2000</v>
      </c>
      <c r="X947" s="443" t="s">
        <v>4729</v>
      </c>
      <c r="Z947" s="443" t="s">
        <v>4732</v>
      </c>
    </row>
    <row r="948" spans="1:30" x14ac:dyDescent="0.3">
      <c r="A948" s="443">
        <v>705436</v>
      </c>
      <c r="B948" s="443" t="s">
        <v>4399</v>
      </c>
      <c r="C948" s="443" t="s">
        <v>64</v>
      </c>
      <c r="D948" s="443" t="s">
        <v>4912</v>
      </c>
      <c r="E948" s="443" t="s">
        <v>221</v>
      </c>
      <c r="F948" s="444">
        <v>36025</v>
      </c>
      <c r="G948" s="443" t="s">
        <v>4966</v>
      </c>
      <c r="H948" s="443" t="s">
        <v>3222</v>
      </c>
      <c r="I948" s="443" t="s">
        <v>317</v>
      </c>
      <c r="J948" s="443" t="s">
        <v>264</v>
      </c>
      <c r="K948" s="443">
        <v>2017</v>
      </c>
      <c r="L948" s="443" t="s">
        <v>263</v>
      </c>
      <c r="R948" s="443">
        <v>2000</v>
      </c>
      <c r="X948" s="443" t="s">
        <v>4729</v>
      </c>
      <c r="Z948" s="443" t="s">
        <v>4732</v>
      </c>
      <c r="AA948" s="443" t="s">
        <v>5188</v>
      </c>
      <c r="AB948" s="443" t="s">
        <v>5015</v>
      </c>
      <c r="AC948" s="443" t="s">
        <v>5189</v>
      </c>
      <c r="AD948" s="443" t="s">
        <v>5165</v>
      </c>
    </row>
    <row r="949" spans="1:30" x14ac:dyDescent="0.3">
      <c r="A949" s="443">
        <v>705512</v>
      </c>
      <c r="B949" s="443" t="s">
        <v>4400</v>
      </c>
      <c r="C949" s="443" t="s">
        <v>66</v>
      </c>
      <c r="H949" s="443"/>
      <c r="I949" s="443" t="s">
        <v>317</v>
      </c>
      <c r="J949" s="443"/>
      <c r="L949" s="443"/>
      <c r="R949" s="443">
        <v>2000</v>
      </c>
      <c r="X949" s="443" t="s">
        <v>4729</v>
      </c>
      <c r="Z949" s="443" t="s">
        <v>4732</v>
      </c>
    </row>
    <row r="950" spans="1:30" x14ac:dyDescent="0.3">
      <c r="A950" s="443">
        <v>705615</v>
      </c>
      <c r="B950" s="443" t="s">
        <v>4401</v>
      </c>
      <c r="C950" s="443" t="s">
        <v>136</v>
      </c>
      <c r="H950" s="443"/>
      <c r="I950" s="443" t="s">
        <v>317</v>
      </c>
      <c r="J950" s="443"/>
      <c r="L950" s="443"/>
      <c r="R950" s="443">
        <v>2000</v>
      </c>
      <c r="X950" s="443" t="s">
        <v>4729</v>
      </c>
      <c r="Z950" s="443" t="s">
        <v>4732</v>
      </c>
    </row>
    <row r="951" spans="1:30" x14ac:dyDescent="0.3">
      <c r="A951" s="443">
        <v>705619</v>
      </c>
      <c r="B951" s="443" t="s">
        <v>4402</v>
      </c>
      <c r="C951" s="443" t="s">
        <v>4403</v>
      </c>
      <c r="D951" s="443" t="s">
        <v>4913</v>
      </c>
      <c r="E951" s="443" t="s">
        <v>222</v>
      </c>
      <c r="F951" s="444">
        <v>34553</v>
      </c>
      <c r="G951" s="443" t="s">
        <v>261</v>
      </c>
      <c r="H951" s="443" t="s">
        <v>3222</v>
      </c>
      <c r="I951" s="443" t="s">
        <v>317</v>
      </c>
      <c r="J951" s="443" t="s">
        <v>264</v>
      </c>
      <c r="K951" s="443">
        <v>2015</v>
      </c>
      <c r="L951" s="443" t="s">
        <v>261</v>
      </c>
      <c r="R951" s="443">
        <v>2000</v>
      </c>
      <c r="X951" s="443" t="s">
        <v>4729</v>
      </c>
      <c r="Z951" s="443" t="s">
        <v>4732</v>
      </c>
    </row>
    <row r="952" spans="1:30" x14ac:dyDescent="0.3">
      <c r="A952" s="443">
        <v>705622</v>
      </c>
      <c r="B952" s="443" t="s">
        <v>4404</v>
      </c>
      <c r="C952" s="443" t="s">
        <v>151</v>
      </c>
      <c r="H952" s="443"/>
      <c r="I952" s="443" t="s">
        <v>317</v>
      </c>
      <c r="J952" s="443"/>
      <c r="L952" s="443"/>
      <c r="R952" s="443">
        <v>2000</v>
      </c>
      <c r="X952" s="443" t="s">
        <v>4729</v>
      </c>
      <c r="Z952" s="443" t="s">
        <v>4732</v>
      </c>
    </row>
    <row r="953" spans="1:30" x14ac:dyDescent="0.3">
      <c r="A953" s="443">
        <v>705648</v>
      </c>
      <c r="B953" s="443" t="s">
        <v>4405</v>
      </c>
      <c r="C953" s="443" t="s">
        <v>64</v>
      </c>
      <c r="D953" s="443" t="s">
        <v>3499</v>
      </c>
      <c r="E953" s="443" t="s">
        <v>221</v>
      </c>
      <c r="F953" s="444">
        <v>34700</v>
      </c>
      <c r="G953" s="443" t="s">
        <v>4964</v>
      </c>
      <c r="H953" s="443" t="s">
        <v>3222</v>
      </c>
      <c r="I953" s="443" t="s">
        <v>317</v>
      </c>
      <c r="J953" s="443" t="s">
        <v>264</v>
      </c>
      <c r="K953" s="443">
        <v>2012</v>
      </c>
      <c r="L953" s="443" t="s">
        <v>271</v>
      </c>
      <c r="R953" s="443">
        <v>2000</v>
      </c>
      <c r="X953" s="443" t="s">
        <v>4729</v>
      </c>
      <c r="Z953" s="443" t="s">
        <v>4732</v>
      </c>
      <c r="AA953" s="443" t="s">
        <v>5149</v>
      </c>
      <c r="AB953" s="443" t="s">
        <v>5150</v>
      </c>
      <c r="AC953" s="443" t="s">
        <v>5151</v>
      </c>
      <c r="AD953" s="443" t="s">
        <v>5152</v>
      </c>
    </row>
    <row r="954" spans="1:30" x14ac:dyDescent="0.3">
      <c r="A954" s="443">
        <v>705659</v>
      </c>
      <c r="B954" s="443" t="s">
        <v>4406</v>
      </c>
      <c r="C954" s="443" t="s">
        <v>112</v>
      </c>
      <c r="H954" s="443"/>
      <c r="I954" s="443" t="s">
        <v>317</v>
      </c>
      <c r="J954" s="443"/>
      <c r="L954" s="443"/>
      <c r="R954" s="443">
        <v>2000</v>
      </c>
      <c r="X954" s="443" t="s">
        <v>4729</v>
      </c>
      <c r="Z954" s="443" t="s">
        <v>4732</v>
      </c>
    </row>
    <row r="955" spans="1:30" x14ac:dyDescent="0.3">
      <c r="A955" s="443">
        <v>705663</v>
      </c>
      <c r="B955" s="443" t="s">
        <v>4407</v>
      </c>
      <c r="C955" s="443" t="s">
        <v>4408</v>
      </c>
      <c r="D955" s="443" t="s">
        <v>3317</v>
      </c>
      <c r="E955" s="443" t="s">
        <v>222</v>
      </c>
      <c r="F955" s="444">
        <v>35109</v>
      </c>
      <c r="G955" s="443" t="s">
        <v>3372</v>
      </c>
      <c r="H955" s="443" t="s">
        <v>3222</v>
      </c>
      <c r="I955" s="443" t="s">
        <v>317</v>
      </c>
      <c r="J955" s="443" t="s">
        <v>264</v>
      </c>
      <c r="K955" s="443">
        <v>2014</v>
      </c>
      <c r="L955" s="443" t="s">
        <v>272</v>
      </c>
      <c r="R955" s="443">
        <v>2000</v>
      </c>
      <c r="X955" s="443" t="s">
        <v>4729</v>
      </c>
      <c r="Z955" s="443" t="s">
        <v>4732</v>
      </c>
    </row>
    <row r="956" spans="1:30" x14ac:dyDescent="0.3">
      <c r="A956" s="443">
        <v>705670</v>
      </c>
      <c r="B956" s="443" t="s">
        <v>4409</v>
      </c>
      <c r="C956" s="443" t="s">
        <v>79</v>
      </c>
      <c r="H956" s="443"/>
      <c r="I956" s="443" t="s">
        <v>317</v>
      </c>
      <c r="J956" s="443"/>
      <c r="L956" s="443"/>
      <c r="R956" s="443">
        <v>2000</v>
      </c>
      <c r="X956" s="443" t="s">
        <v>4729</v>
      </c>
      <c r="Z956" s="443" t="s">
        <v>4732</v>
      </c>
    </row>
    <row r="957" spans="1:30" x14ac:dyDescent="0.3">
      <c r="A957" s="443">
        <v>705703</v>
      </c>
      <c r="B957" s="443" t="s">
        <v>4410</v>
      </c>
      <c r="C957" s="443" t="s">
        <v>112</v>
      </c>
      <c r="D957" s="443" t="s">
        <v>4914</v>
      </c>
      <c r="E957" s="443" t="s">
        <v>222</v>
      </c>
      <c r="F957" s="444">
        <v>35683</v>
      </c>
      <c r="G957" s="443" t="s">
        <v>261</v>
      </c>
      <c r="H957" s="443" t="s">
        <v>3222</v>
      </c>
      <c r="I957" s="443" t="s">
        <v>317</v>
      </c>
      <c r="J957" s="443" t="s">
        <v>264</v>
      </c>
      <c r="K957" s="443">
        <v>2015</v>
      </c>
      <c r="L957" s="443" t="s">
        <v>270</v>
      </c>
      <c r="R957" s="443">
        <v>2000</v>
      </c>
      <c r="X957" s="443" t="s">
        <v>4729</v>
      </c>
      <c r="Z957" s="443" t="s">
        <v>4732</v>
      </c>
      <c r="AA957" s="443" t="s">
        <v>5170</v>
      </c>
      <c r="AB957" s="443" t="s">
        <v>5171</v>
      </c>
      <c r="AC957" s="443" t="s">
        <v>5172</v>
      </c>
      <c r="AD957" s="443" t="s">
        <v>4985</v>
      </c>
    </row>
    <row r="958" spans="1:30" x14ac:dyDescent="0.3">
      <c r="A958" s="443">
        <v>705711</v>
      </c>
      <c r="B958" s="443" t="s">
        <v>4411</v>
      </c>
      <c r="C958" s="443" t="s">
        <v>61</v>
      </c>
      <c r="H958" s="443"/>
      <c r="I958" s="443" t="s">
        <v>317</v>
      </c>
      <c r="J958" s="443"/>
      <c r="L958" s="443"/>
      <c r="R958" s="443">
        <v>2000</v>
      </c>
      <c r="X958" s="443" t="s">
        <v>4729</v>
      </c>
      <c r="Z958" s="443" t="s">
        <v>4732</v>
      </c>
    </row>
    <row r="959" spans="1:30" x14ac:dyDescent="0.3">
      <c r="A959" s="443">
        <v>705735</v>
      </c>
      <c r="B959" s="443" t="s">
        <v>4412</v>
      </c>
      <c r="C959" s="443" t="s">
        <v>78</v>
      </c>
      <c r="D959" s="443" t="s">
        <v>4915</v>
      </c>
      <c r="E959" s="443" t="s">
        <v>221</v>
      </c>
      <c r="F959" s="444">
        <v>20608</v>
      </c>
      <c r="G959" s="443" t="s">
        <v>261</v>
      </c>
      <c r="H959" s="443" t="s">
        <v>3264</v>
      </c>
      <c r="I959" s="443" t="s">
        <v>317</v>
      </c>
      <c r="J959" s="443" t="s">
        <v>264</v>
      </c>
      <c r="K959" s="443">
        <v>1980</v>
      </c>
      <c r="L959" s="443" t="s">
        <v>261</v>
      </c>
      <c r="R959" s="443">
        <v>2000</v>
      </c>
      <c r="X959" s="443" t="s">
        <v>4729</v>
      </c>
      <c r="Z959" s="443" t="s">
        <v>4732</v>
      </c>
    </row>
    <row r="960" spans="1:30" x14ac:dyDescent="0.3">
      <c r="A960" s="443">
        <v>705786</v>
      </c>
      <c r="B960" s="443" t="s">
        <v>4413</v>
      </c>
      <c r="C960" s="443" t="s">
        <v>2881</v>
      </c>
      <c r="D960" s="443" t="s">
        <v>4916</v>
      </c>
      <c r="E960" s="443" t="s">
        <v>222</v>
      </c>
      <c r="F960" s="444">
        <v>35532</v>
      </c>
      <c r="G960" s="443" t="s">
        <v>261</v>
      </c>
      <c r="H960" s="443" t="s">
        <v>3222</v>
      </c>
      <c r="I960" s="443" t="s">
        <v>317</v>
      </c>
      <c r="J960" s="443" t="s">
        <v>264</v>
      </c>
      <c r="K960" s="443">
        <v>2015</v>
      </c>
      <c r="L960" s="443" t="s">
        <v>276</v>
      </c>
      <c r="R960" s="443">
        <v>2000</v>
      </c>
      <c r="X960" s="443" t="s">
        <v>4729</v>
      </c>
      <c r="Z960" s="443" t="s">
        <v>4732</v>
      </c>
    </row>
    <row r="961" spans="1:31" x14ac:dyDescent="0.3">
      <c r="A961" s="443">
        <v>705789</v>
      </c>
      <c r="B961" s="443" t="s">
        <v>4414</v>
      </c>
      <c r="C961" s="443" t="s">
        <v>134</v>
      </c>
      <c r="D961" s="443" t="s">
        <v>3403</v>
      </c>
      <c r="E961" s="443" t="s">
        <v>222</v>
      </c>
      <c r="F961" s="444">
        <v>33618</v>
      </c>
      <c r="G961" s="443" t="s">
        <v>261</v>
      </c>
      <c r="H961" s="443" t="s">
        <v>3222</v>
      </c>
      <c r="I961" s="443" t="s">
        <v>317</v>
      </c>
      <c r="J961" s="443" t="s">
        <v>264</v>
      </c>
      <c r="K961" s="443">
        <v>2011</v>
      </c>
      <c r="L961" s="443" t="s">
        <v>263</v>
      </c>
      <c r="R961" s="443">
        <v>2000</v>
      </c>
      <c r="X961" s="443" t="s">
        <v>4729</v>
      </c>
      <c r="Z961" s="443" t="s">
        <v>4732</v>
      </c>
    </row>
    <row r="962" spans="1:31" x14ac:dyDescent="0.3">
      <c r="A962" s="443">
        <v>705791</v>
      </c>
      <c r="B962" s="443" t="s">
        <v>4415</v>
      </c>
      <c r="C962" s="443" t="s">
        <v>4416</v>
      </c>
      <c r="D962" s="443" t="s">
        <v>4917</v>
      </c>
      <c r="E962" s="443" t="s">
        <v>222</v>
      </c>
      <c r="F962" s="444">
        <v>35839</v>
      </c>
      <c r="G962" s="443" t="s">
        <v>3342</v>
      </c>
      <c r="H962" s="443" t="s">
        <v>3222</v>
      </c>
      <c r="I962" s="443" t="s">
        <v>317</v>
      </c>
      <c r="J962" s="443" t="s">
        <v>264</v>
      </c>
      <c r="K962" s="443">
        <v>2016</v>
      </c>
      <c r="L962" s="443" t="s">
        <v>263</v>
      </c>
      <c r="R962" s="443">
        <v>2000</v>
      </c>
      <c r="X962" s="443" t="s">
        <v>4729</v>
      </c>
      <c r="Z962" s="443" t="s">
        <v>4732</v>
      </c>
    </row>
    <row r="963" spans="1:31" x14ac:dyDescent="0.3">
      <c r="A963" s="443">
        <v>705838</v>
      </c>
      <c r="B963" s="443" t="s">
        <v>4417</v>
      </c>
      <c r="C963" s="443" t="s">
        <v>4418</v>
      </c>
      <c r="H963" s="443"/>
      <c r="I963" s="443" t="s">
        <v>317</v>
      </c>
      <c r="J963" s="443"/>
      <c r="L963" s="443"/>
      <c r="R963" s="443">
        <v>2000</v>
      </c>
      <c r="X963" s="443" t="s">
        <v>4729</v>
      </c>
      <c r="Z963" s="443" t="s">
        <v>4732</v>
      </c>
    </row>
    <row r="964" spans="1:31" x14ac:dyDescent="0.3">
      <c r="A964" s="443">
        <v>705847</v>
      </c>
      <c r="B964" s="443" t="s">
        <v>4419</v>
      </c>
      <c r="C964" s="443" t="s">
        <v>90</v>
      </c>
      <c r="H964" s="443"/>
      <c r="I964" s="443" t="s">
        <v>317</v>
      </c>
      <c r="J964" s="443"/>
      <c r="L964" s="443"/>
      <c r="R964" s="443">
        <v>2000</v>
      </c>
      <c r="X964" s="443" t="s">
        <v>4729</v>
      </c>
      <c r="Z964" s="443" t="s">
        <v>4732</v>
      </c>
    </row>
    <row r="965" spans="1:31" x14ac:dyDescent="0.3">
      <c r="A965" s="443">
        <v>705906</v>
      </c>
      <c r="B965" s="443" t="s">
        <v>4420</v>
      </c>
      <c r="C965" s="443" t="s">
        <v>155</v>
      </c>
      <c r="H965" s="443"/>
      <c r="I965" s="443" t="s">
        <v>317</v>
      </c>
      <c r="J965" s="443"/>
      <c r="L965" s="443"/>
      <c r="R965" s="443">
        <v>2000</v>
      </c>
      <c r="X965" s="443" t="s">
        <v>4729</v>
      </c>
      <c r="Z965" s="443" t="s">
        <v>4732</v>
      </c>
    </row>
    <row r="966" spans="1:31" x14ac:dyDescent="0.3">
      <c r="A966" s="443">
        <v>705975</v>
      </c>
      <c r="B966" s="443" t="s">
        <v>4421</v>
      </c>
      <c r="C966" s="443" t="s">
        <v>2688</v>
      </c>
      <c r="H966" s="443"/>
      <c r="I966" s="443" t="s">
        <v>317</v>
      </c>
      <c r="J966" s="443"/>
      <c r="L966" s="443"/>
      <c r="R966" s="443">
        <v>2000</v>
      </c>
      <c r="X966" s="443" t="s">
        <v>4729</v>
      </c>
      <c r="Z966" s="443" t="s">
        <v>4732</v>
      </c>
    </row>
    <row r="967" spans="1:31" x14ac:dyDescent="0.3">
      <c r="A967" s="443">
        <v>705981</v>
      </c>
      <c r="B967" s="443" t="s">
        <v>4422</v>
      </c>
      <c r="C967" s="443" t="s">
        <v>64</v>
      </c>
      <c r="H967" s="443"/>
      <c r="I967" s="443" t="s">
        <v>317</v>
      </c>
      <c r="J967" s="443"/>
      <c r="L967" s="443"/>
      <c r="R967" s="443">
        <v>2000</v>
      </c>
      <c r="X967" s="443" t="s">
        <v>4729</v>
      </c>
      <c r="Z967" s="443" t="s">
        <v>4732</v>
      </c>
    </row>
    <row r="968" spans="1:31" x14ac:dyDescent="0.3">
      <c r="A968" s="443">
        <v>706049</v>
      </c>
      <c r="B968" s="443" t="s">
        <v>4423</v>
      </c>
      <c r="C968" s="443" t="s">
        <v>2249</v>
      </c>
      <c r="D968" s="443" t="s">
        <v>4918</v>
      </c>
      <c r="E968" s="443" t="s">
        <v>222</v>
      </c>
      <c r="F968" s="444">
        <v>36028</v>
      </c>
      <c r="G968" s="443" t="s">
        <v>4951</v>
      </c>
      <c r="H968" s="443" t="s">
        <v>3222</v>
      </c>
      <c r="I968" s="443" t="s">
        <v>317</v>
      </c>
      <c r="J968" s="443" t="s">
        <v>264</v>
      </c>
      <c r="K968" s="443">
        <v>2016</v>
      </c>
      <c r="L968" s="443" t="s">
        <v>263</v>
      </c>
      <c r="R968" s="443">
        <v>2000</v>
      </c>
      <c r="X968" s="443" t="s">
        <v>4729</v>
      </c>
      <c r="Z968" s="443" t="s">
        <v>4732</v>
      </c>
      <c r="AA968" s="443" t="s">
        <v>5185</v>
      </c>
      <c r="AB968" s="443" t="s">
        <v>5186</v>
      </c>
      <c r="AC968" s="443" t="s">
        <v>5187</v>
      </c>
      <c r="AD968" s="443" t="s">
        <v>5139</v>
      </c>
    </row>
    <row r="969" spans="1:31" x14ac:dyDescent="0.3">
      <c r="A969" s="443">
        <v>706078</v>
      </c>
      <c r="B969" s="443" t="s">
        <v>4424</v>
      </c>
      <c r="C969" s="443" t="s">
        <v>400</v>
      </c>
      <c r="D969" s="443" t="s">
        <v>4919</v>
      </c>
      <c r="E969" s="443" t="s">
        <v>222</v>
      </c>
      <c r="F969" s="444">
        <v>31917</v>
      </c>
      <c r="G969" s="443" t="s">
        <v>4936</v>
      </c>
      <c r="H969" s="443" t="s">
        <v>3222</v>
      </c>
      <c r="I969" s="443" t="s">
        <v>317</v>
      </c>
      <c r="J969" s="443" t="s">
        <v>264</v>
      </c>
      <c r="K969" s="443">
        <v>2012</v>
      </c>
      <c r="L969" s="443" t="s">
        <v>278</v>
      </c>
      <c r="R969" s="443">
        <v>2000</v>
      </c>
      <c r="X969" s="443" t="s">
        <v>4729</v>
      </c>
      <c r="Z969" s="443" t="s">
        <v>4732</v>
      </c>
    </row>
    <row r="970" spans="1:31" x14ac:dyDescent="0.3">
      <c r="A970" s="443">
        <v>706154</v>
      </c>
      <c r="B970" s="443" t="s">
        <v>4425</v>
      </c>
      <c r="C970" s="443" t="s">
        <v>82</v>
      </c>
      <c r="H970" s="443"/>
      <c r="I970" s="443" t="s">
        <v>317</v>
      </c>
      <c r="J970" s="443"/>
      <c r="L970" s="443"/>
      <c r="R970" s="443">
        <v>2000</v>
      </c>
      <c r="X970" s="443" t="s">
        <v>4729</v>
      </c>
      <c r="Z970" s="443" t="s">
        <v>4732</v>
      </c>
    </row>
    <row r="971" spans="1:31" x14ac:dyDescent="0.3">
      <c r="A971" s="443">
        <v>702625</v>
      </c>
      <c r="B971" s="443" t="s">
        <v>2499</v>
      </c>
      <c r="C971" s="443" t="s">
        <v>68</v>
      </c>
      <c r="H971" s="443"/>
      <c r="I971" s="443" t="s">
        <v>317</v>
      </c>
      <c r="J971" s="443"/>
      <c r="L971" s="443"/>
      <c r="R971" s="443">
        <v>2000</v>
      </c>
      <c r="S971" s="443" t="s">
        <v>4195</v>
      </c>
      <c r="T971" s="443" t="s">
        <v>4195</v>
      </c>
      <c r="W971" s="443" t="s">
        <v>4195</v>
      </c>
      <c r="X971" s="443" t="s">
        <v>4729</v>
      </c>
      <c r="Z971" s="443" t="s">
        <v>4731</v>
      </c>
      <c r="AE971" s="443">
        <v>702625</v>
      </c>
    </row>
    <row r="972" spans="1:31" x14ac:dyDescent="0.3">
      <c r="A972" s="443">
        <v>703576</v>
      </c>
      <c r="B972" s="443" t="s">
        <v>1365</v>
      </c>
      <c r="C972" s="443" t="s">
        <v>337</v>
      </c>
      <c r="H972" s="443"/>
      <c r="I972" s="443" t="s">
        <v>317</v>
      </c>
      <c r="J972" s="443"/>
      <c r="L972" s="443"/>
      <c r="R972" s="443">
        <v>2000</v>
      </c>
      <c r="V972" s="443" t="s">
        <v>4195</v>
      </c>
      <c r="W972" s="443" t="s">
        <v>4195</v>
      </c>
      <c r="X972" s="443" t="s">
        <v>4729</v>
      </c>
      <c r="Z972" s="443" t="s">
        <v>4731</v>
      </c>
      <c r="AE972" s="443">
        <v>703576</v>
      </c>
    </row>
    <row r="973" spans="1:31" x14ac:dyDescent="0.3">
      <c r="A973" s="443">
        <v>704765</v>
      </c>
      <c r="B973" s="443" t="s">
        <v>2503</v>
      </c>
      <c r="C973" s="443" t="s">
        <v>66</v>
      </c>
      <c r="H973" s="443"/>
      <c r="I973" s="443" t="s">
        <v>317</v>
      </c>
      <c r="J973" s="443"/>
      <c r="L973" s="443"/>
      <c r="R973" s="443">
        <v>2000</v>
      </c>
      <c r="S973" s="443" t="s">
        <v>4195</v>
      </c>
      <c r="T973" s="443" t="s">
        <v>4195</v>
      </c>
      <c r="W973" s="443" t="s">
        <v>4195</v>
      </c>
      <c r="X973" s="443" t="s">
        <v>4729</v>
      </c>
      <c r="Z973" s="443" t="s">
        <v>4731</v>
      </c>
      <c r="AE973" s="443">
        <v>704765</v>
      </c>
    </row>
    <row r="974" spans="1:31" x14ac:dyDescent="0.3">
      <c r="A974" s="443">
        <v>705007</v>
      </c>
      <c r="B974" s="443" t="s">
        <v>2775</v>
      </c>
      <c r="C974" s="443" t="s">
        <v>148</v>
      </c>
      <c r="H974" s="443"/>
      <c r="I974" s="443" t="s">
        <v>317</v>
      </c>
      <c r="J974" s="443"/>
      <c r="L974" s="443"/>
      <c r="R974" s="443">
        <v>2000</v>
      </c>
      <c r="W974" s="443" t="s">
        <v>4195</v>
      </c>
      <c r="X974" s="443" t="s">
        <v>4729</v>
      </c>
      <c r="Z974" s="443" t="s">
        <v>4731</v>
      </c>
      <c r="AE974" s="443">
        <v>705007</v>
      </c>
    </row>
    <row r="975" spans="1:31" x14ac:dyDescent="0.3">
      <c r="A975" s="443">
        <v>705017</v>
      </c>
      <c r="B975" s="443" t="s">
        <v>2778</v>
      </c>
      <c r="C975" s="443" t="s">
        <v>98</v>
      </c>
      <c r="H975" s="443"/>
      <c r="I975" s="443" t="s">
        <v>317</v>
      </c>
      <c r="J975" s="443"/>
      <c r="L975" s="443"/>
      <c r="R975" s="443">
        <v>2000</v>
      </c>
      <c r="W975" s="443" t="s">
        <v>4195</v>
      </c>
      <c r="X975" s="443" t="s">
        <v>4729</v>
      </c>
      <c r="Z975" s="443" t="s">
        <v>4731</v>
      </c>
      <c r="AE975" s="443">
        <v>705017</v>
      </c>
    </row>
    <row r="976" spans="1:31" x14ac:dyDescent="0.3">
      <c r="A976" s="443">
        <v>705087</v>
      </c>
      <c r="B976" s="443" t="s">
        <v>2791</v>
      </c>
      <c r="C976" s="443" t="s">
        <v>392</v>
      </c>
      <c r="H976" s="443"/>
      <c r="I976" s="443" t="s">
        <v>317</v>
      </c>
      <c r="J976" s="443"/>
      <c r="L976" s="443"/>
      <c r="R976" s="443">
        <v>2000</v>
      </c>
      <c r="W976" s="443" t="s">
        <v>4195</v>
      </c>
      <c r="X976" s="443" t="s">
        <v>4729</v>
      </c>
      <c r="Z976" s="443" t="s">
        <v>4731</v>
      </c>
      <c r="AE976" s="443">
        <v>705087</v>
      </c>
    </row>
    <row r="977" spans="1:31" x14ac:dyDescent="0.3">
      <c r="A977" s="443">
        <v>705276</v>
      </c>
      <c r="B977" s="443" t="s">
        <v>2803</v>
      </c>
      <c r="C977" s="443" t="s">
        <v>76</v>
      </c>
      <c r="H977" s="443"/>
      <c r="I977" s="443" t="s">
        <v>317</v>
      </c>
      <c r="J977" s="443"/>
      <c r="L977" s="443"/>
      <c r="R977" s="443">
        <v>2000</v>
      </c>
      <c r="W977" s="443" t="s">
        <v>4195</v>
      </c>
      <c r="X977" s="443" t="s">
        <v>4729</v>
      </c>
      <c r="Z977" s="443" t="s">
        <v>4731</v>
      </c>
      <c r="AE977" s="443">
        <v>705276</v>
      </c>
    </row>
    <row r="978" spans="1:31" x14ac:dyDescent="0.3">
      <c r="A978" s="443">
        <v>705297</v>
      </c>
      <c r="B978" s="443" t="s">
        <v>2505</v>
      </c>
      <c r="C978" s="443" t="s">
        <v>68</v>
      </c>
      <c r="H978" s="443"/>
      <c r="I978" s="443" t="s">
        <v>317</v>
      </c>
      <c r="J978" s="443"/>
      <c r="L978" s="443"/>
      <c r="R978" s="443">
        <v>2000</v>
      </c>
      <c r="S978" s="443" t="s">
        <v>4195</v>
      </c>
      <c r="T978" s="443" t="s">
        <v>4195</v>
      </c>
      <c r="W978" s="443" t="s">
        <v>4195</v>
      </c>
      <c r="X978" s="443" t="s">
        <v>4729</v>
      </c>
      <c r="Z978" s="443" t="s">
        <v>4731</v>
      </c>
      <c r="AE978" s="443">
        <v>705297</v>
      </c>
    </row>
    <row r="979" spans="1:31" x14ac:dyDescent="0.3">
      <c r="A979" s="443">
        <v>705640</v>
      </c>
      <c r="B979" s="443" t="s">
        <v>2868</v>
      </c>
      <c r="C979" s="443" t="s">
        <v>569</v>
      </c>
      <c r="D979" s="443" t="s">
        <v>3500</v>
      </c>
      <c r="E979" s="443" t="s">
        <v>221</v>
      </c>
      <c r="F979" s="444">
        <v>35796</v>
      </c>
      <c r="G979" s="443" t="s">
        <v>3501</v>
      </c>
      <c r="H979" s="443" t="s">
        <v>3222</v>
      </c>
      <c r="I979" s="443" t="s">
        <v>317</v>
      </c>
      <c r="J979" s="443" t="s">
        <v>264</v>
      </c>
      <c r="K979" s="443">
        <v>2016</v>
      </c>
      <c r="L979" s="443" t="s">
        <v>261</v>
      </c>
      <c r="R979" s="443">
        <v>2000</v>
      </c>
      <c r="X979" s="443" t="s">
        <v>4729</v>
      </c>
      <c r="Z979" s="443" t="s">
        <v>4731</v>
      </c>
      <c r="AE979" s="443">
        <v>705640</v>
      </c>
    </row>
    <row r="980" spans="1:31" x14ac:dyDescent="0.3">
      <c r="A980" s="443">
        <v>705810</v>
      </c>
      <c r="B980" s="443" t="s">
        <v>4217</v>
      </c>
      <c r="C980" s="443" t="s">
        <v>331</v>
      </c>
      <c r="H980" s="443"/>
      <c r="I980" s="443" t="s">
        <v>317</v>
      </c>
      <c r="J980" s="443"/>
      <c r="L980" s="443"/>
      <c r="R980" s="443">
        <v>2000</v>
      </c>
      <c r="X980" s="443" t="s">
        <v>4729</v>
      </c>
      <c r="Z980" s="443" t="s">
        <v>4731</v>
      </c>
      <c r="AE980" s="443">
        <v>705810</v>
      </c>
    </row>
    <row r="981" spans="1:31" x14ac:dyDescent="0.3">
      <c r="A981" s="443">
        <v>705845</v>
      </c>
      <c r="B981" s="443" t="s">
        <v>802</v>
      </c>
      <c r="C981" s="443" t="s">
        <v>437</v>
      </c>
      <c r="D981" s="443" t="s">
        <v>3345</v>
      </c>
      <c r="E981" s="443" t="s">
        <v>222</v>
      </c>
      <c r="F981" s="444">
        <v>35450</v>
      </c>
      <c r="G981" s="443" t="s">
        <v>3526</v>
      </c>
      <c r="H981" s="443" t="s">
        <v>3222</v>
      </c>
      <c r="I981" s="443" t="s">
        <v>317</v>
      </c>
      <c r="J981" s="443" t="s">
        <v>264</v>
      </c>
      <c r="K981" s="443">
        <v>2015</v>
      </c>
      <c r="L981" s="443" t="s">
        <v>277</v>
      </c>
      <c r="R981" s="443">
        <v>2000</v>
      </c>
      <c r="X981" s="443" t="s">
        <v>4729</v>
      </c>
      <c r="Z981" s="443" t="s">
        <v>4731</v>
      </c>
      <c r="AA981" s="443" t="s">
        <v>5302</v>
      </c>
      <c r="AB981" s="443" t="s">
        <v>5303</v>
      </c>
      <c r="AC981" s="443" t="s">
        <v>5304</v>
      </c>
      <c r="AD981" s="443" t="s">
        <v>5305</v>
      </c>
      <c r="AE981" s="443">
        <v>705845</v>
      </c>
    </row>
    <row r="982" spans="1:31" x14ac:dyDescent="0.3">
      <c r="A982" s="443">
        <v>706029</v>
      </c>
      <c r="B982" s="443" t="s">
        <v>2928</v>
      </c>
      <c r="C982" s="443" t="s">
        <v>528</v>
      </c>
      <c r="H982" s="443"/>
      <c r="I982" s="443" t="s">
        <v>317</v>
      </c>
      <c r="J982" s="443"/>
      <c r="L982" s="443"/>
      <c r="R982" s="443">
        <v>2000</v>
      </c>
      <c r="W982" s="443" t="s">
        <v>4195</v>
      </c>
      <c r="X982" s="443" t="s">
        <v>4729</v>
      </c>
      <c r="Z982" s="443" t="s">
        <v>4731</v>
      </c>
      <c r="AE982" s="443">
        <v>706029</v>
      </c>
    </row>
    <row r="983" spans="1:31" x14ac:dyDescent="0.3">
      <c r="A983" s="443">
        <v>706048</v>
      </c>
      <c r="B983" s="443" t="s">
        <v>2935</v>
      </c>
      <c r="C983" s="443" t="s">
        <v>2936</v>
      </c>
      <c r="H983" s="443"/>
      <c r="I983" s="443" t="s">
        <v>317</v>
      </c>
      <c r="J983" s="443"/>
      <c r="L983" s="443"/>
      <c r="R983" s="443">
        <v>2000</v>
      </c>
      <c r="T983" s="443" t="s">
        <v>4195</v>
      </c>
      <c r="W983" s="443" t="s">
        <v>4195</v>
      </c>
      <c r="X983" s="443" t="s">
        <v>4729</v>
      </c>
      <c r="Z983" s="443" t="s">
        <v>4731</v>
      </c>
      <c r="AE983" s="443">
        <v>706048</v>
      </c>
    </row>
    <row r="984" spans="1:31" x14ac:dyDescent="0.3">
      <c r="A984" s="443">
        <v>706118</v>
      </c>
      <c r="B984" s="443" t="s">
        <v>2954</v>
      </c>
      <c r="C984" s="443" t="s">
        <v>340</v>
      </c>
      <c r="H984" s="443"/>
      <c r="I984" s="443" t="s">
        <v>317</v>
      </c>
      <c r="J984" s="443"/>
      <c r="L984" s="443"/>
      <c r="R984" s="443">
        <v>2000</v>
      </c>
      <c r="T984" s="443" t="s">
        <v>4195</v>
      </c>
      <c r="W984" s="443" t="s">
        <v>4195</v>
      </c>
      <c r="X984" s="443" t="s">
        <v>4729</v>
      </c>
      <c r="Z984" s="443" t="s">
        <v>4731</v>
      </c>
      <c r="AE984" s="443">
        <v>706118</v>
      </c>
    </row>
    <row r="985" spans="1:31" x14ac:dyDescent="0.3">
      <c r="A985" s="443">
        <v>706134</v>
      </c>
      <c r="B985" s="443" t="s">
        <v>2957</v>
      </c>
      <c r="C985" s="443" t="s">
        <v>100</v>
      </c>
      <c r="H985" s="443"/>
      <c r="I985" s="443" t="s">
        <v>317</v>
      </c>
      <c r="J985" s="443"/>
      <c r="L985" s="443"/>
      <c r="R985" s="443">
        <v>2000</v>
      </c>
      <c r="U985" s="443" t="s">
        <v>4195</v>
      </c>
      <c r="W985" s="443" t="s">
        <v>4195</v>
      </c>
      <c r="X985" s="443" t="s">
        <v>4729</v>
      </c>
      <c r="Z985" s="443" t="s">
        <v>4731</v>
      </c>
      <c r="AE985" s="443">
        <v>706134</v>
      </c>
    </row>
    <row r="986" spans="1:31" x14ac:dyDescent="0.3">
      <c r="A986" s="443">
        <v>706165</v>
      </c>
      <c r="B986" s="443" t="s">
        <v>2964</v>
      </c>
      <c r="C986" s="443" t="s">
        <v>103</v>
      </c>
      <c r="D986" s="443" t="s">
        <v>3552</v>
      </c>
      <c r="E986" s="443" t="s">
        <v>221</v>
      </c>
      <c r="F986" s="444">
        <v>35431</v>
      </c>
      <c r="G986" s="443" t="s">
        <v>261</v>
      </c>
      <c r="H986" s="443" t="s">
        <v>3222</v>
      </c>
      <c r="I986" s="443" t="s">
        <v>317</v>
      </c>
      <c r="J986" s="443" t="s">
        <v>264</v>
      </c>
      <c r="K986" s="443">
        <v>2014</v>
      </c>
      <c r="L986" s="443" t="s">
        <v>276</v>
      </c>
      <c r="Z986" s="443" t="s">
        <v>4731</v>
      </c>
      <c r="AE986" s="443">
        <v>706165</v>
      </c>
    </row>
    <row r="987" spans="1:31" x14ac:dyDescent="0.3">
      <c r="A987" s="443">
        <v>700347</v>
      </c>
      <c r="B987" s="443" t="s">
        <v>4198</v>
      </c>
      <c r="C987" s="443" t="s">
        <v>4199</v>
      </c>
      <c r="D987" s="443" t="s">
        <v>4839</v>
      </c>
      <c r="E987" s="443" t="s">
        <v>221</v>
      </c>
      <c r="F987" s="444">
        <v>31153</v>
      </c>
      <c r="G987" s="443" t="s">
        <v>261</v>
      </c>
      <c r="H987" s="443" t="s">
        <v>3222</v>
      </c>
      <c r="I987" s="443" t="s">
        <v>317</v>
      </c>
      <c r="J987" s="443" t="s">
        <v>262</v>
      </c>
      <c r="K987" s="443">
        <v>2006</v>
      </c>
      <c r="L987" s="443" t="s">
        <v>261</v>
      </c>
      <c r="AA987" s="443" t="s">
        <v>6990</v>
      </c>
      <c r="AB987" s="443" t="s">
        <v>6991</v>
      </c>
      <c r="AC987" s="443" t="s">
        <v>5561</v>
      </c>
      <c r="AD987" s="443" t="s">
        <v>4785</v>
      </c>
    </row>
    <row r="988" spans="1:31" x14ac:dyDescent="0.3">
      <c r="A988" s="443">
        <v>700389</v>
      </c>
      <c r="B988" s="443" t="s">
        <v>384</v>
      </c>
      <c r="C988" s="443" t="s">
        <v>112</v>
      </c>
      <c r="D988" s="443" t="s">
        <v>3237</v>
      </c>
      <c r="H988" s="443"/>
      <c r="I988" s="443" t="s">
        <v>317</v>
      </c>
      <c r="J988" s="443"/>
      <c r="L988" s="443"/>
      <c r="R988" s="443">
        <v>2000</v>
      </c>
      <c r="W988" s="443" t="s">
        <v>4195</v>
      </c>
      <c r="X988" s="443" t="s">
        <v>4729</v>
      </c>
    </row>
    <row r="989" spans="1:31" x14ac:dyDescent="0.3">
      <c r="A989" s="443">
        <v>701148</v>
      </c>
      <c r="B989" s="443" t="s">
        <v>4677</v>
      </c>
      <c r="C989" s="443" t="s">
        <v>4678</v>
      </c>
      <c r="D989" s="443" t="s">
        <v>4898</v>
      </c>
      <c r="E989" s="443" t="s">
        <v>222</v>
      </c>
      <c r="F989" s="444">
        <v>33544</v>
      </c>
      <c r="G989" s="443" t="s">
        <v>3246</v>
      </c>
      <c r="H989" s="443" t="s">
        <v>3222</v>
      </c>
      <c r="I989" s="443" t="s">
        <v>317</v>
      </c>
      <c r="J989" s="443" t="s">
        <v>264</v>
      </c>
      <c r="K989" s="443">
        <v>2010</v>
      </c>
      <c r="L989" s="443" t="s">
        <v>277</v>
      </c>
      <c r="R989" s="443">
        <v>2000</v>
      </c>
      <c r="X989" s="443" t="s">
        <v>4729</v>
      </c>
      <c r="AA989" s="443" t="s">
        <v>5268</v>
      </c>
      <c r="AB989" s="443" t="s">
        <v>5269</v>
      </c>
      <c r="AC989" s="443" t="s">
        <v>5270</v>
      </c>
      <c r="AD989" s="443" t="s">
        <v>5271</v>
      </c>
    </row>
    <row r="990" spans="1:31" x14ac:dyDescent="0.3">
      <c r="A990" s="443">
        <v>701805</v>
      </c>
      <c r="B990" s="443" t="s">
        <v>4200</v>
      </c>
      <c r="C990" s="443" t="s">
        <v>94</v>
      </c>
      <c r="H990" s="443"/>
      <c r="I990" s="443" t="s">
        <v>317</v>
      </c>
      <c r="J990" s="443"/>
      <c r="L990" s="443"/>
      <c r="R990" s="443">
        <v>2000</v>
      </c>
      <c r="X990" s="443" t="s">
        <v>4729</v>
      </c>
    </row>
    <row r="991" spans="1:31" x14ac:dyDescent="0.3">
      <c r="A991" s="443">
        <v>701945</v>
      </c>
      <c r="B991" s="443" t="s">
        <v>4201</v>
      </c>
      <c r="C991" s="443" t="s">
        <v>430</v>
      </c>
      <c r="H991" s="443"/>
      <c r="I991" s="443" t="s">
        <v>317</v>
      </c>
      <c r="J991" s="443"/>
      <c r="L991" s="443"/>
    </row>
    <row r="992" spans="1:31" x14ac:dyDescent="0.3">
      <c r="A992" s="443">
        <v>702122</v>
      </c>
      <c r="B992" s="443" t="s">
        <v>4427</v>
      </c>
      <c r="C992" s="443" t="s">
        <v>4428</v>
      </c>
      <c r="D992" s="443" t="s">
        <v>3316</v>
      </c>
      <c r="E992" s="443" t="s">
        <v>221</v>
      </c>
      <c r="F992" s="444">
        <v>32583</v>
      </c>
      <c r="G992" s="443" t="s">
        <v>4735</v>
      </c>
      <c r="H992" s="443" t="s">
        <v>3222</v>
      </c>
      <c r="I992" s="443" t="s">
        <v>317</v>
      </c>
      <c r="J992" s="443" t="s">
        <v>264</v>
      </c>
      <c r="K992" s="443">
        <v>2008</v>
      </c>
      <c r="L992" s="443" t="s">
        <v>271</v>
      </c>
      <c r="AA992" s="443" t="s">
        <v>5913</v>
      </c>
      <c r="AB992" s="443" t="s">
        <v>5914</v>
      </c>
      <c r="AC992" s="443" t="s">
        <v>5915</v>
      </c>
      <c r="AD992" s="443" t="s">
        <v>5206</v>
      </c>
    </row>
    <row r="993" spans="1:30" x14ac:dyDescent="0.3">
      <c r="A993" s="443">
        <v>703077</v>
      </c>
      <c r="B993" s="443" t="s">
        <v>1649</v>
      </c>
      <c r="C993" s="443" t="s">
        <v>144</v>
      </c>
      <c r="H993" s="443"/>
      <c r="I993" s="443" t="s">
        <v>317</v>
      </c>
      <c r="J993" s="443"/>
      <c r="L993" s="443"/>
      <c r="R993" s="443">
        <v>2000</v>
      </c>
      <c r="V993" s="443" t="s">
        <v>4195</v>
      </c>
      <c r="W993" s="443" t="s">
        <v>4195</v>
      </c>
      <c r="X993" s="443" t="s">
        <v>4729</v>
      </c>
    </row>
    <row r="994" spans="1:30" x14ac:dyDescent="0.3">
      <c r="A994" s="443">
        <v>703213</v>
      </c>
      <c r="B994" s="443" t="s">
        <v>4204</v>
      </c>
      <c r="C994" s="443" t="s">
        <v>4205</v>
      </c>
      <c r="H994" s="443"/>
      <c r="I994" s="443" t="s">
        <v>317</v>
      </c>
      <c r="J994" s="443"/>
      <c r="L994" s="443"/>
      <c r="R994" s="443">
        <v>2000</v>
      </c>
      <c r="X994" s="443" t="s">
        <v>4729</v>
      </c>
    </row>
    <row r="995" spans="1:30" x14ac:dyDescent="0.3">
      <c r="A995" s="443">
        <v>706472</v>
      </c>
      <c r="B995" s="443" t="s">
        <v>2214</v>
      </c>
      <c r="C995" s="443" t="s">
        <v>418</v>
      </c>
      <c r="D995" s="443" t="s">
        <v>3606</v>
      </c>
      <c r="E995" s="443" t="s">
        <v>221</v>
      </c>
      <c r="F995" s="444">
        <v>36166</v>
      </c>
      <c r="G995" s="443" t="s">
        <v>3304</v>
      </c>
      <c r="H995" s="443" t="s">
        <v>3222</v>
      </c>
      <c r="I995" s="443" t="s">
        <v>317</v>
      </c>
      <c r="J995" s="443" t="s">
        <v>262</v>
      </c>
      <c r="K995" s="443">
        <v>2017</v>
      </c>
      <c r="L995" s="443" t="s">
        <v>261</v>
      </c>
      <c r="AA995" s="443" t="s">
        <v>7278</v>
      </c>
      <c r="AB995" s="443" t="s">
        <v>7279</v>
      </c>
      <c r="AC995" s="443" t="s">
        <v>6555</v>
      </c>
      <c r="AD995" s="443" t="s">
        <v>4985</v>
      </c>
    </row>
    <row r="996" spans="1:30" x14ac:dyDescent="0.3">
      <c r="A996" s="443">
        <v>706947</v>
      </c>
      <c r="B996" s="443" t="s">
        <v>1047</v>
      </c>
      <c r="C996" s="443" t="s">
        <v>66</v>
      </c>
      <c r="D996" s="443" t="s">
        <v>3465</v>
      </c>
      <c r="E996" s="443" t="s">
        <v>221</v>
      </c>
      <c r="F996" s="444">
        <v>30034</v>
      </c>
      <c r="G996" s="443" t="s">
        <v>4766</v>
      </c>
      <c r="H996" s="443" t="s">
        <v>3264</v>
      </c>
      <c r="I996" s="443" t="s">
        <v>317</v>
      </c>
      <c r="J996" s="443" t="s">
        <v>262</v>
      </c>
      <c r="K996" s="443">
        <v>2001</v>
      </c>
      <c r="L996" s="443" t="s">
        <v>261</v>
      </c>
      <c r="AA996" s="443" t="s">
        <v>6896</v>
      </c>
      <c r="AB996" s="443" t="s">
        <v>5163</v>
      </c>
      <c r="AC996" s="443" t="s">
        <v>5267</v>
      </c>
      <c r="AD996" s="443" t="s">
        <v>6358</v>
      </c>
    </row>
    <row r="997" spans="1:30" x14ac:dyDescent="0.3">
      <c r="A997" s="443">
        <v>707241</v>
      </c>
      <c r="B997" s="443" t="s">
        <v>4550</v>
      </c>
      <c r="C997" s="443" t="s">
        <v>2091</v>
      </c>
      <c r="D997" s="443" t="s">
        <v>3379</v>
      </c>
      <c r="E997" s="443" t="s">
        <v>222</v>
      </c>
      <c r="F997" s="444">
        <v>33818</v>
      </c>
      <c r="G997" s="443" t="s">
        <v>4797</v>
      </c>
      <c r="H997" s="443" t="s">
        <v>3222</v>
      </c>
      <c r="I997" s="443" t="s">
        <v>317</v>
      </c>
      <c r="J997" s="443" t="s">
        <v>264</v>
      </c>
      <c r="K997" s="443">
        <v>2012</v>
      </c>
      <c r="L997" s="443" t="s">
        <v>279</v>
      </c>
      <c r="AA997" s="443" t="s">
        <v>6237</v>
      </c>
      <c r="AB997" s="443" t="s">
        <v>6238</v>
      </c>
      <c r="AC997" s="443" t="s">
        <v>6239</v>
      </c>
      <c r="AD997" s="443" t="s">
        <v>6240</v>
      </c>
    </row>
    <row r="998" spans="1:30" x14ac:dyDescent="0.3">
      <c r="A998" s="443">
        <v>706940</v>
      </c>
      <c r="B998" s="443" t="s">
        <v>3142</v>
      </c>
      <c r="C998" s="443" t="s">
        <v>351</v>
      </c>
      <c r="D998" s="443" t="s">
        <v>3760</v>
      </c>
      <c r="E998" s="443" t="s">
        <v>221</v>
      </c>
      <c r="F998" s="444">
        <v>24563</v>
      </c>
      <c r="G998" s="443" t="s">
        <v>270</v>
      </c>
      <c r="H998" s="443" t="s">
        <v>3222</v>
      </c>
      <c r="I998" s="443" t="s">
        <v>317</v>
      </c>
      <c r="J998" s="443" t="s">
        <v>264</v>
      </c>
      <c r="K998" s="443">
        <v>1989</v>
      </c>
      <c r="L998" s="443" t="s">
        <v>261</v>
      </c>
      <c r="AA998" s="443" t="s">
        <v>5372</v>
      </c>
      <c r="AB998" s="443" t="s">
        <v>5373</v>
      </c>
      <c r="AC998" s="443" t="s">
        <v>5374</v>
      </c>
      <c r="AD998" s="443" t="s">
        <v>5375</v>
      </c>
    </row>
    <row r="999" spans="1:30" x14ac:dyDescent="0.3">
      <c r="A999" s="443">
        <v>707234</v>
      </c>
      <c r="B999" s="443" t="s">
        <v>4543</v>
      </c>
      <c r="C999" s="443" t="s">
        <v>80</v>
      </c>
      <c r="D999" s="443" t="s">
        <v>3224</v>
      </c>
      <c r="E999" s="443" t="s">
        <v>221</v>
      </c>
      <c r="F999" s="444">
        <v>33122</v>
      </c>
      <c r="G999" s="443" t="s">
        <v>4794</v>
      </c>
      <c r="H999" s="443" t="s">
        <v>3222</v>
      </c>
      <c r="I999" s="443" t="s">
        <v>317</v>
      </c>
      <c r="J999" s="443" t="s">
        <v>264</v>
      </c>
      <c r="K999" s="443">
        <v>2008</v>
      </c>
      <c r="L999" s="443" t="s">
        <v>277</v>
      </c>
      <c r="AA999" s="443" t="s">
        <v>5917</v>
      </c>
      <c r="AB999" s="443" t="s">
        <v>5918</v>
      </c>
      <c r="AC999" s="443" t="s">
        <v>5919</v>
      </c>
      <c r="AD999" s="443" t="s">
        <v>5104</v>
      </c>
    </row>
    <row r="1000" spans="1:30" x14ac:dyDescent="0.3">
      <c r="A1000" s="443">
        <v>706789</v>
      </c>
      <c r="B1000" s="443" t="s">
        <v>843</v>
      </c>
      <c r="C1000" s="443" t="s">
        <v>68</v>
      </c>
      <c r="D1000" s="443" t="s">
        <v>3265</v>
      </c>
      <c r="E1000" s="443" t="s">
        <v>221</v>
      </c>
      <c r="F1000" s="444">
        <v>31285</v>
      </c>
      <c r="G1000" s="443" t="s">
        <v>275</v>
      </c>
      <c r="H1000" s="443" t="s">
        <v>3222</v>
      </c>
      <c r="I1000" s="443" t="s">
        <v>317</v>
      </c>
      <c r="J1000" s="443" t="s">
        <v>264</v>
      </c>
      <c r="K1000" s="443">
        <v>2015</v>
      </c>
      <c r="L1000" s="443" t="s">
        <v>261</v>
      </c>
      <c r="AA1000" s="443" t="s">
        <v>6547</v>
      </c>
      <c r="AB1000" s="443" t="s">
        <v>5220</v>
      </c>
      <c r="AC1000" s="443" t="s">
        <v>6548</v>
      </c>
      <c r="AD1000" s="443" t="s">
        <v>5379</v>
      </c>
    </row>
    <row r="1001" spans="1:30" x14ac:dyDescent="0.3">
      <c r="A1001" s="443">
        <v>707256</v>
      </c>
      <c r="B1001" s="443" t="s">
        <v>4564</v>
      </c>
      <c r="C1001" s="443" t="s">
        <v>66</v>
      </c>
      <c r="D1001" s="443" t="s">
        <v>4860</v>
      </c>
      <c r="E1001" s="443" t="s">
        <v>222</v>
      </c>
      <c r="F1001" s="444">
        <v>33970</v>
      </c>
      <c r="G1001" s="443" t="s">
        <v>4802</v>
      </c>
      <c r="H1001" s="443" t="s">
        <v>3222</v>
      </c>
      <c r="I1001" s="443" t="s">
        <v>317</v>
      </c>
      <c r="J1001" s="443" t="s">
        <v>264</v>
      </c>
      <c r="K1001" s="443">
        <v>2012</v>
      </c>
      <c r="L1001" s="443" t="s">
        <v>277</v>
      </c>
      <c r="AA1001" s="443" t="s">
        <v>6222</v>
      </c>
      <c r="AB1001" s="443" t="s">
        <v>5537</v>
      </c>
      <c r="AC1001" s="443" t="s">
        <v>6223</v>
      </c>
      <c r="AD1001" s="443" t="s">
        <v>4985</v>
      </c>
    </row>
    <row r="1002" spans="1:30" x14ac:dyDescent="0.3">
      <c r="A1002" s="443">
        <v>707149</v>
      </c>
      <c r="B1002" s="443" t="s">
        <v>4451</v>
      </c>
      <c r="C1002" s="443" t="s">
        <v>89</v>
      </c>
      <c r="D1002" s="443" t="s">
        <v>3325</v>
      </c>
      <c r="E1002" s="443" t="s">
        <v>222</v>
      </c>
      <c r="F1002" s="444">
        <v>34556</v>
      </c>
      <c r="G1002" s="443" t="s">
        <v>4771</v>
      </c>
      <c r="H1002" s="443" t="s">
        <v>3222</v>
      </c>
      <c r="I1002" s="443" t="s">
        <v>317</v>
      </c>
      <c r="J1002" s="443" t="s">
        <v>262</v>
      </c>
      <c r="K1002" s="443">
        <v>2013</v>
      </c>
      <c r="L1002" s="443" t="s">
        <v>271</v>
      </c>
      <c r="AA1002" s="443" t="s">
        <v>7129</v>
      </c>
      <c r="AB1002" s="443" t="s">
        <v>4995</v>
      </c>
      <c r="AC1002" s="443" t="s">
        <v>7130</v>
      </c>
      <c r="AD1002" s="443" t="s">
        <v>5797</v>
      </c>
    </row>
    <row r="1003" spans="1:30" x14ac:dyDescent="0.3">
      <c r="A1003" s="443">
        <v>706758</v>
      </c>
      <c r="B1003" s="443" t="s">
        <v>903</v>
      </c>
      <c r="C1003" s="443" t="s">
        <v>175</v>
      </c>
      <c r="D1003" s="443" t="s">
        <v>3306</v>
      </c>
      <c r="E1003" s="443" t="s">
        <v>221</v>
      </c>
      <c r="F1003" s="444">
        <v>31413</v>
      </c>
      <c r="G1003" s="443" t="s">
        <v>261</v>
      </c>
      <c r="H1003" s="443" t="s">
        <v>3222</v>
      </c>
      <c r="I1003" s="443" t="s">
        <v>317</v>
      </c>
      <c r="J1003" s="443" t="s">
        <v>264</v>
      </c>
      <c r="K1003" s="443">
        <v>2006</v>
      </c>
      <c r="L1003" s="443" t="s">
        <v>261</v>
      </c>
      <c r="AA1003" s="443" t="s">
        <v>5764</v>
      </c>
      <c r="AB1003" s="443" t="s">
        <v>5765</v>
      </c>
      <c r="AC1003" s="443" t="s">
        <v>5766</v>
      </c>
      <c r="AD1003" s="443" t="s">
        <v>5034</v>
      </c>
    </row>
    <row r="1004" spans="1:30" x14ac:dyDescent="0.3">
      <c r="A1004" s="443">
        <v>706753</v>
      </c>
      <c r="B1004" s="443" t="s">
        <v>510</v>
      </c>
      <c r="C1004" s="443" t="s">
        <v>130</v>
      </c>
      <c r="D1004" s="443" t="s">
        <v>3366</v>
      </c>
      <c r="E1004" s="443" t="s">
        <v>221</v>
      </c>
      <c r="F1004" s="444">
        <v>34895</v>
      </c>
      <c r="G1004" s="443" t="s">
        <v>261</v>
      </c>
      <c r="H1004" s="443" t="s">
        <v>3222</v>
      </c>
      <c r="I1004" s="443" t="s">
        <v>317</v>
      </c>
      <c r="J1004" s="443" t="s">
        <v>264</v>
      </c>
      <c r="K1004" s="443">
        <v>2013</v>
      </c>
      <c r="L1004" s="443" t="s">
        <v>263</v>
      </c>
      <c r="AA1004" s="443" t="s">
        <v>6381</v>
      </c>
      <c r="AB1004" s="443" t="s">
        <v>6382</v>
      </c>
      <c r="AC1004" s="443" t="s">
        <v>6383</v>
      </c>
      <c r="AD1004" s="443" t="s">
        <v>4985</v>
      </c>
    </row>
    <row r="1005" spans="1:30" x14ac:dyDescent="0.3">
      <c r="A1005" s="443">
        <v>706757</v>
      </c>
      <c r="B1005" s="443" t="s">
        <v>3076</v>
      </c>
      <c r="C1005" s="443" t="s">
        <v>62</v>
      </c>
      <c r="D1005" s="443" t="s">
        <v>3666</v>
      </c>
      <c r="E1005" s="443" t="s">
        <v>221</v>
      </c>
      <c r="F1005" s="444">
        <v>36430</v>
      </c>
      <c r="G1005" s="443" t="s">
        <v>261</v>
      </c>
      <c r="H1005" s="443" t="s">
        <v>3222</v>
      </c>
      <c r="I1005" s="443" t="s">
        <v>317</v>
      </c>
      <c r="J1005" s="443" t="s">
        <v>262</v>
      </c>
      <c r="K1005" s="443">
        <v>2017</v>
      </c>
      <c r="L1005" s="443" t="s">
        <v>261</v>
      </c>
      <c r="AA1005" s="443" t="s">
        <v>7284</v>
      </c>
      <c r="AB1005" s="443" t="s">
        <v>7285</v>
      </c>
      <c r="AC1005" s="443" t="s">
        <v>5324</v>
      </c>
      <c r="AD1005" s="443" t="s">
        <v>4985</v>
      </c>
    </row>
    <row r="1006" spans="1:30" x14ac:dyDescent="0.3">
      <c r="A1006" s="443">
        <v>706755</v>
      </c>
      <c r="B1006" s="443" t="s">
        <v>935</v>
      </c>
      <c r="C1006" s="443" t="s">
        <v>936</v>
      </c>
      <c r="D1006" s="443" t="s">
        <v>3665</v>
      </c>
      <c r="E1006" s="443" t="s">
        <v>221</v>
      </c>
      <c r="F1006" s="444">
        <v>33212</v>
      </c>
      <c r="G1006" s="443" t="s">
        <v>3512</v>
      </c>
      <c r="H1006" s="443" t="s">
        <v>3222</v>
      </c>
      <c r="I1006" s="443" t="s">
        <v>317</v>
      </c>
      <c r="J1006" s="443" t="s">
        <v>264</v>
      </c>
      <c r="K1006" s="443">
        <v>2009</v>
      </c>
      <c r="L1006" s="443" t="s">
        <v>274</v>
      </c>
      <c r="AA1006" s="443" t="s">
        <v>5985</v>
      </c>
      <c r="AB1006" s="443" t="s">
        <v>5986</v>
      </c>
      <c r="AC1006" s="443" t="s">
        <v>5987</v>
      </c>
      <c r="AD1006" s="443" t="s">
        <v>5988</v>
      </c>
    </row>
    <row r="1007" spans="1:30" x14ac:dyDescent="0.3">
      <c r="A1007" s="443">
        <v>707164</v>
      </c>
      <c r="B1007" s="443" t="s">
        <v>4468</v>
      </c>
      <c r="C1007" s="443" t="s">
        <v>476</v>
      </c>
      <c r="D1007" s="443" t="s">
        <v>3317</v>
      </c>
      <c r="E1007" s="443" t="s">
        <v>221</v>
      </c>
      <c r="F1007" s="444">
        <v>36929</v>
      </c>
      <c r="G1007" s="443" t="s">
        <v>4776</v>
      </c>
      <c r="H1007" s="443" t="s">
        <v>3222</v>
      </c>
      <c r="I1007" s="443" t="s">
        <v>317</v>
      </c>
      <c r="J1007" s="443" t="s">
        <v>262</v>
      </c>
      <c r="K1007" s="443">
        <v>2019</v>
      </c>
      <c r="L1007" s="443" t="s">
        <v>263</v>
      </c>
      <c r="AA1007" s="443" t="s">
        <v>7338</v>
      </c>
      <c r="AB1007" s="443" t="s">
        <v>7339</v>
      </c>
      <c r="AC1007" s="443" t="s">
        <v>5933</v>
      </c>
      <c r="AD1007" s="443" t="s">
        <v>7340</v>
      </c>
    </row>
    <row r="1008" spans="1:30" x14ac:dyDescent="0.3">
      <c r="A1008" s="443">
        <v>706761</v>
      </c>
      <c r="B1008" s="443" t="s">
        <v>512</v>
      </c>
      <c r="C1008" s="443" t="s">
        <v>361</v>
      </c>
      <c r="D1008" s="443" t="s">
        <v>3667</v>
      </c>
      <c r="E1008" s="443" t="s">
        <v>221</v>
      </c>
      <c r="F1008" s="444">
        <v>30326</v>
      </c>
      <c r="G1008" s="443" t="s">
        <v>3668</v>
      </c>
      <c r="H1008" s="443" t="s">
        <v>3222</v>
      </c>
      <c r="I1008" s="443" t="s">
        <v>317</v>
      </c>
      <c r="J1008" s="443" t="s">
        <v>264</v>
      </c>
      <c r="K1008" s="443">
        <v>2001</v>
      </c>
      <c r="L1008" s="443" t="s">
        <v>278</v>
      </c>
      <c r="R1008" s="443">
        <v>2000</v>
      </c>
      <c r="X1008" s="443" t="s">
        <v>4729</v>
      </c>
      <c r="AA1008" s="443" t="s">
        <v>5222</v>
      </c>
      <c r="AB1008" s="443" t="s">
        <v>5223</v>
      </c>
      <c r="AC1008" s="443" t="s">
        <v>5224</v>
      </c>
      <c r="AD1008" s="443" t="s">
        <v>5225</v>
      </c>
    </row>
    <row r="1009" spans="1:30" x14ac:dyDescent="0.3">
      <c r="A1009" s="443">
        <v>706244</v>
      </c>
      <c r="B1009" s="443" t="s">
        <v>810</v>
      </c>
      <c r="C1009" s="443" t="s">
        <v>521</v>
      </c>
      <c r="D1009" s="443" t="s">
        <v>3566</v>
      </c>
      <c r="E1009" s="443" t="s">
        <v>222</v>
      </c>
      <c r="F1009" s="444">
        <v>35031</v>
      </c>
      <c r="G1009" s="443" t="s">
        <v>261</v>
      </c>
      <c r="H1009" s="443" t="s">
        <v>3222</v>
      </c>
      <c r="I1009" s="443" t="s">
        <v>317</v>
      </c>
      <c r="J1009" s="443" t="s">
        <v>264</v>
      </c>
      <c r="K1009" s="443">
        <v>2015</v>
      </c>
      <c r="L1009" s="443" t="s">
        <v>263</v>
      </c>
      <c r="AA1009" s="443" t="s">
        <v>6560</v>
      </c>
      <c r="AB1009" s="443" t="s">
        <v>6561</v>
      </c>
      <c r="AC1009" s="443" t="s">
        <v>6562</v>
      </c>
      <c r="AD1009" s="443" t="s">
        <v>5165</v>
      </c>
    </row>
    <row r="1010" spans="1:30" x14ac:dyDescent="0.3">
      <c r="A1010" s="443">
        <v>706247</v>
      </c>
      <c r="B1010" s="443" t="s">
        <v>2522</v>
      </c>
      <c r="C1010" s="443" t="s">
        <v>326</v>
      </c>
      <c r="D1010" s="443" t="s">
        <v>3402</v>
      </c>
      <c r="E1010" s="443" t="s">
        <v>222</v>
      </c>
      <c r="F1010" s="444">
        <v>33624</v>
      </c>
      <c r="G1010" s="443" t="s">
        <v>269</v>
      </c>
      <c r="H1010" s="443" t="s">
        <v>3222</v>
      </c>
      <c r="I1010" s="443" t="s">
        <v>317</v>
      </c>
      <c r="J1010" s="443" t="s">
        <v>264</v>
      </c>
      <c r="K1010" s="443">
        <v>2018</v>
      </c>
      <c r="L1010" s="443" t="s">
        <v>261</v>
      </c>
      <c r="AA1010" s="443" t="s">
        <v>6759</v>
      </c>
      <c r="AB1010" s="443" t="s">
        <v>5015</v>
      </c>
      <c r="AC1010" s="443" t="s">
        <v>5310</v>
      </c>
      <c r="AD1010" s="443" t="s">
        <v>5097</v>
      </c>
    </row>
    <row r="1011" spans="1:30" x14ac:dyDescent="0.3">
      <c r="A1011" s="443">
        <v>706248</v>
      </c>
      <c r="B1011" s="443" t="s">
        <v>2523</v>
      </c>
      <c r="C1011" s="443" t="s">
        <v>364</v>
      </c>
      <c r="D1011" s="443" t="s">
        <v>3567</v>
      </c>
      <c r="E1011" s="443" t="s">
        <v>222</v>
      </c>
      <c r="F1011" s="444">
        <v>35068</v>
      </c>
      <c r="G1011" s="443" t="s">
        <v>3555</v>
      </c>
      <c r="H1011" s="443" t="s">
        <v>3222</v>
      </c>
      <c r="I1011" s="443" t="s">
        <v>317</v>
      </c>
      <c r="J1011" s="443" t="s">
        <v>264</v>
      </c>
      <c r="K1011" s="443">
        <v>2014</v>
      </c>
      <c r="L1011" s="443" t="s">
        <v>263</v>
      </c>
      <c r="AA1011" s="443" t="s">
        <v>6463</v>
      </c>
      <c r="AB1011" s="443" t="s">
        <v>5687</v>
      </c>
      <c r="AC1011" s="443" t="s">
        <v>6464</v>
      </c>
      <c r="AD1011" s="443" t="s">
        <v>5090</v>
      </c>
    </row>
    <row r="1012" spans="1:30" x14ac:dyDescent="0.3">
      <c r="A1012" s="443">
        <v>707154</v>
      </c>
      <c r="B1012" s="443" t="s">
        <v>4457</v>
      </c>
      <c r="C1012" s="443" t="s">
        <v>4458</v>
      </c>
      <c r="D1012" s="443" t="s">
        <v>3347</v>
      </c>
      <c r="E1012" s="443" t="s">
        <v>222</v>
      </c>
      <c r="F1012" s="444">
        <v>35431</v>
      </c>
      <c r="G1012" s="443" t="s">
        <v>269</v>
      </c>
      <c r="H1012" s="443" t="s">
        <v>3222</v>
      </c>
      <c r="I1012" s="443" t="s">
        <v>317</v>
      </c>
      <c r="J1012" s="443" t="s">
        <v>264</v>
      </c>
      <c r="K1012" s="443">
        <v>2014</v>
      </c>
      <c r="L1012" s="443" t="s">
        <v>272</v>
      </c>
      <c r="AA1012" s="443" t="s">
        <v>6402</v>
      </c>
      <c r="AB1012" s="443" t="s">
        <v>6403</v>
      </c>
      <c r="AC1012" s="443" t="s">
        <v>5964</v>
      </c>
      <c r="AD1012" s="443" t="s">
        <v>6404</v>
      </c>
    </row>
    <row r="1013" spans="1:30" x14ac:dyDescent="0.3">
      <c r="A1013" s="443">
        <v>707157</v>
      </c>
      <c r="B1013" s="443" t="s">
        <v>4461</v>
      </c>
      <c r="C1013" s="443" t="s">
        <v>361</v>
      </c>
      <c r="D1013" s="443" t="s">
        <v>3265</v>
      </c>
      <c r="E1013" s="443" t="s">
        <v>221</v>
      </c>
      <c r="F1013" s="444">
        <v>33848</v>
      </c>
      <c r="G1013" s="443" t="s">
        <v>272</v>
      </c>
      <c r="H1013" s="443" t="s">
        <v>3222</v>
      </c>
      <c r="I1013" s="443" t="s">
        <v>317</v>
      </c>
      <c r="J1013" s="443" t="s">
        <v>264</v>
      </c>
      <c r="K1013" s="443">
        <v>2011</v>
      </c>
      <c r="L1013" s="443" t="s">
        <v>272</v>
      </c>
      <c r="AA1013" s="443" t="s">
        <v>6127</v>
      </c>
      <c r="AB1013" s="443" t="s">
        <v>6128</v>
      </c>
      <c r="AC1013" s="443" t="s">
        <v>6129</v>
      </c>
      <c r="AD1013" s="443" t="s">
        <v>6130</v>
      </c>
    </row>
    <row r="1014" spans="1:30" x14ac:dyDescent="0.3">
      <c r="A1014" s="443">
        <v>706953</v>
      </c>
      <c r="B1014" s="443" t="s">
        <v>940</v>
      </c>
      <c r="C1014" s="443" t="s">
        <v>103</v>
      </c>
      <c r="D1014" s="443" t="s">
        <v>3830</v>
      </c>
      <c r="E1014" s="443" t="s">
        <v>221</v>
      </c>
      <c r="F1014" s="444">
        <v>31868</v>
      </c>
      <c r="G1014" s="443" t="s">
        <v>4767</v>
      </c>
      <c r="H1014" s="443" t="s">
        <v>3222</v>
      </c>
      <c r="I1014" s="443" t="s">
        <v>317</v>
      </c>
      <c r="J1014" s="443" t="s">
        <v>264</v>
      </c>
      <c r="K1014" s="443">
        <v>2007</v>
      </c>
      <c r="L1014" s="443" t="s">
        <v>269</v>
      </c>
      <c r="AA1014" s="443" t="s">
        <v>5790</v>
      </c>
      <c r="AB1014" s="443" t="s">
        <v>5791</v>
      </c>
      <c r="AC1014" s="443" t="s">
        <v>5792</v>
      </c>
      <c r="AD1014" s="443" t="s">
        <v>5793</v>
      </c>
    </row>
    <row r="1015" spans="1:30" x14ac:dyDescent="0.3">
      <c r="A1015" s="443">
        <v>706497</v>
      </c>
      <c r="B1015" s="443" t="s">
        <v>2992</v>
      </c>
      <c r="C1015" s="443" t="s">
        <v>66</v>
      </c>
      <c r="D1015" s="443" t="s">
        <v>3345</v>
      </c>
      <c r="E1015" s="443" t="s">
        <v>221</v>
      </c>
      <c r="F1015" s="444">
        <v>32538</v>
      </c>
      <c r="G1015" s="443" t="s">
        <v>3610</v>
      </c>
      <c r="H1015" s="443" t="s">
        <v>3222</v>
      </c>
      <c r="I1015" s="443" t="s">
        <v>317</v>
      </c>
      <c r="J1015" s="443" t="s">
        <v>264</v>
      </c>
      <c r="K1015" s="443">
        <v>2006</v>
      </c>
      <c r="L1015" s="443" t="s">
        <v>280</v>
      </c>
      <c r="R1015" s="443">
        <v>2000</v>
      </c>
      <c r="X1015" s="443" t="s">
        <v>4729</v>
      </c>
      <c r="AA1015" s="443" t="s">
        <v>5242</v>
      </c>
      <c r="AB1015" s="443" t="s">
        <v>5194</v>
      </c>
      <c r="AC1015" s="443" t="s">
        <v>5243</v>
      </c>
      <c r="AD1015" s="443" t="s">
        <v>5244</v>
      </c>
    </row>
    <row r="1016" spans="1:30" x14ac:dyDescent="0.3">
      <c r="A1016" s="443">
        <v>707249</v>
      </c>
      <c r="B1016" s="443" t="s">
        <v>4559</v>
      </c>
      <c r="C1016" s="443" t="s">
        <v>1296</v>
      </c>
      <c r="D1016" s="443" t="s">
        <v>3459</v>
      </c>
      <c r="E1016" s="443" t="s">
        <v>221</v>
      </c>
      <c r="F1016" s="444">
        <v>36219</v>
      </c>
      <c r="G1016" s="443" t="s">
        <v>3350</v>
      </c>
      <c r="H1016" s="443" t="s">
        <v>3222</v>
      </c>
      <c r="I1016" s="443" t="s">
        <v>317</v>
      </c>
      <c r="J1016" s="443" t="s">
        <v>262</v>
      </c>
      <c r="K1016" s="443">
        <v>2017</v>
      </c>
      <c r="L1016" s="443" t="s">
        <v>270</v>
      </c>
      <c r="AA1016" s="443" t="s">
        <v>7261</v>
      </c>
      <c r="AB1016" s="443" t="s">
        <v>6977</v>
      </c>
      <c r="AC1016" s="443" t="s">
        <v>6745</v>
      </c>
      <c r="AD1016" s="443" t="s">
        <v>4785</v>
      </c>
    </row>
    <row r="1017" spans="1:30" x14ac:dyDescent="0.3">
      <c r="A1017" s="443">
        <v>706499</v>
      </c>
      <c r="B1017" s="443" t="s">
        <v>895</v>
      </c>
      <c r="C1017" s="443" t="s">
        <v>90</v>
      </c>
      <c r="D1017" s="443" t="s">
        <v>3313</v>
      </c>
      <c r="E1017" s="443" t="s">
        <v>221</v>
      </c>
      <c r="F1017" s="444">
        <v>34709</v>
      </c>
      <c r="G1017" s="443" t="s">
        <v>261</v>
      </c>
      <c r="H1017" s="443" t="s">
        <v>3222</v>
      </c>
      <c r="I1017" s="443" t="s">
        <v>317</v>
      </c>
      <c r="J1017" s="443" t="s">
        <v>264</v>
      </c>
      <c r="K1017" s="443">
        <v>2014</v>
      </c>
      <c r="L1017" s="443" t="s">
        <v>261</v>
      </c>
      <c r="AA1017" s="443" t="s">
        <v>6446</v>
      </c>
      <c r="AB1017" s="443" t="s">
        <v>6447</v>
      </c>
      <c r="AC1017" s="443" t="s">
        <v>5055</v>
      </c>
      <c r="AD1017" s="443" t="s">
        <v>4785</v>
      </c>
    </row>
    <row r="1018" spans="1:30" x14ac:dyDescent="0.3">
      <c r="A1018" s="443">
        <v>706958</v>
      </c>
      <c r="B1018" s="443" t="s">
        <v>636</v>
      </c>
      <c r="C1018" s="443" t="s">
        <v>469</v>
      </c>
      <c r="D1018" s="443" t="s">
        <v>3664</v>
      </c>
      <c r="E1018" s="443" t="s">
        <v>221</v>
      </c>
      <c r="F1018" s="444">
        <v>35796</v>
      </c>
      <c r="G1018" s="443" t="s">
        <v>3280</v>
      </c>
      <c r="H1018" s="443" t="s">
        <v>3222</v>
      </c>
      <c r="I1018" s="443" t="s">
        <v>317</v>
      </c>
      <c r="J1018" s="443" t="s">
        <v>262</v>
      </c>
      <c r="K1018" s="443">
        <v>2015</v>
      </c>
      <c r="L1018" s="443" t="s">
        <v>273</v>
      </c>
      <c r="AA1018" s="443" t="s">
        <v>7199</v>
      </c>
      <c r="AB1018" s="443" t="s">
        <v>7200</v>
      </c>
      <c r="AC1018" s="443" t="s">
        <v>7176</v>
      </c>
      <c r="AD1018" s="443" t="s">
        <v>7201</v>
      </c>
    </row>
    <row r="1019" spans="1:30" x14ac:dyDescent="0.3">
      <c r="A1019" s="443">
        <v>707254</v>
      </c>
      <c r="B1019" s="443" t="s">
        <v>4562</v>
      </c>
      <c r="C1019" s="443" t="s">
        <v>61</v>
      </c>
      <c r="D1019" s="443" t="s">
        <v>3300</v>
      </c>
      <c r="E1019" s="443" t="s">
        <v>4740</v>
      </c>
      <c r="F1019" s="444">
        <v>33056</v>
      </c>
      <c r="G1019" s="443" t="s">
        <v>269</v>
      </c>
      <c r="H1019" s="443" t="s">
        <v>3222</v>
      </c>
      <c r="I1019" s="443" t="s">
        <v>317</v>
      </c>
      <c r="J1019" s="443" t="s">
        <v>264</v>
      </c>
      <c r="K1019" s="443">
        <v>2008</v>
      </c>
      <c r="L1019" s="443" t="s">
        <v>269</v>
      </c>
      <c r="AA1019" s="443" t="s">
        <v>5903</v>
      </c>
      <c r="AB1019" s="443" t="s">
        <v>5904</v>
      </c>
      <c r="AC1019" s="443" t="s">
        <v>5905</v>
      </c>
      <c r="AD1019" s="443" t="s">
        <v>5906</v>
      </c>
    </row>
    <row r="1020" spans="1:30" x14ac:dyDescent="0.3">
      <c r="A1020" s="443">
        <v>706780</v>
      </c>
      <c r="B1020" s="443" t="s">
        <v>2383</v>
      </c>
      <c r="C1020" s="443" t="s">
        <v>78</v>
      </c>
      <c r="D1020" s="443" t="s">
        <v>3878</v>
      </c>
      <c r="E1020" s="443" t="s">
        <v>221</v>
      </c>
      <c r="F1020" s="444">
        <v>33880</v>
      </c>
      <c r="G1020" s="443" t="s">
        <v>4963</v>
      </c>
      <c r="H1020" s="443" t="s">
        <v>3222</v>
      </c>
      <c r="I1020" s="443" t="s">
        <v>317</v>
      </c>
      <c r="J1020" s="443" t="s">
        <v>262</v>
      </c>
      <c r="K1020" s="443">
        <v>2011</v>
      </c>
      <c r="L1020" s="443" t="s">
        <v>280</v>
      </c>
      <c r="R1020" s="443">
        <v>2000</v>
      </c>
      <c r="X1020" s="443" t="s">
        <v>4729</v>
      </c>
      <c r="AA1020" s="443" t="s">
        <v>5346</v>
      </c>
      <c r="AB1020" s="443" t="s">
        <v>5347</v>
      </c>
      <c r="AC1020" s="443" t="s">
        <v>5348</v>
      </c>
      <c r="AD1020" s="443" t="s">
        <v>5349</v>
      </c>
    </row>
    <row r="1021" spans="1:30" x14ac:dyDescent="0.3">
      <c r="A1021" s="443">
        <v>706781</v>
      </c>
      <c r="B1021" s="443" t="s">
        <v>1051</v>
      </c>
      <c r="C1021" s="443" t="s">
        <v>95</v>
      </c>
      <c r="D1021" s="443" t="s">
        <v>3672</v>
      </c>
      <c r="E1021" s="443" t="s">
        <v>222</v>
      </c>
      <c r="F1021" s="444">
        <v>35582</v>
      </c>
      <c r="G1021" s="443" t="s">
        <v>3919</v>
      </c>
      <c r="H1021" s="443" t="s">
        <v>3222</v>
      </c>
      <c r="I1021" s="443" t="s">
        <v>317</v>
      </c>
      <c r="J1021" s="443" t="s">
        <v>262</v>
      </c>
      <c r="K1021" s="443">
        <v>2015</v>
      </c>
      <c r="L1021" s="443" t="s">
        <v>263</v>
      </c>
      <c r="AA1021" s="443" t="s">
        <v>7195</v>
      </c>
      <c r="AB1021" s="443" t="s">
        <v>7196</v>
      </c>
      <c r="AC1021" s="443" t="s">
        <v>7197</v>
      </c>
      <c r="AD1021" s="443" t="s">
        <v>5757</v>
      </c>
    </row>
    <row r="1022" spans="1:30" x14ac:dyDescent="0.3">
      <c r="A1022" s="443">
        <v>707236</v>
      </c>
      <c r="B1022" s="443" t="s">
        <v>4545</v>
      </c>
      <c r="C1022" s="443" t="s">
        <v>103</v>
      </c>
      <c r="D1022" s="443" t="s">
        <v>4854</v>
      </c>
      <c r="E1022" s="443" t="s">
        <v>221</v>
      </c>
      <c r="F1022" s="444">
        <v>31595</v>
      </c>
      <c r="G1022" s="443" t="s">
        <v>4795</v>
      </c>
      <c r="H1022" s="443" t="s">
        <v>3222</v>
      </c>
      <c r="I1022" s="443" t="s">
        <v>317</v>
      </c>
      <c r="J1022" s="443" t="s">
        <v>264</v>
      </c>
      <c r="K1022" s="443">
        <v>2004</v>
      </c>
      <c r="L1022" s="443" t="s">
        <v>271</v>
      </c>
      <c r="AA1022" s="443" t="s">
        <v>5647</v>
      </c>
      <c r="AB1022" s="443" t="s">
        <v>5287</v>
      </c>
      <c r="AC1022" s="443" t="s">
        <v>5648</v>
      </c>
      <c r="AD1022" s="443" t="s">
        <v>5030</v>
      </c>
    </row>
    <row r="1023" spans="1:30" x14ac:dyDescent="0.3">
      <c r="A1023" s="443">
        <v>706784</v>
      </c>
      <c r="B1023" s="443" t="s">
        <v>3086</v>
      </c>
      <c r="C1023" s="443" t="s">
        <v>67</v>
      </c>
      <c r="D1023" s="443" t="s">
        <v>3673</v>
      </c>
      <c r="E1023" s="443" t="s">
        <v>222</v>
      </c>
      <c r="F1023" s="444">
        <v>32268</v>
      </c>
      <c r="G1023" s="443" t="s">
        <v>4938</v>
      </c>
      <c r="H1023" s="443" t="s">
        <v>3222</v>
      </c>
      <c r="I1023" s="443" t="s">
        <v>317</v>
      </c>
      <c r="J1023" s="443" t="s">
        <v>262</v>
      </c>
      <c r="K1023" s="443">
        <v>2007</v>
      </c>
      <c r="L1023" s="443" t="s">
        <v>263</v>
      </c>
      <c r="R1023" s="443">
        <v>2000</v>
      </c>
      <c r="X1023" s="443" t="s">
        <v>4729</v>
      </c>
      <c r="AA1023" s="443" t="s">
        <v>5332</v>
      </c>
      <c r="AB1023" s="443" t="s">
        <v>5333</v>
      </c>
      <c r="AC1023" s="443" t="s">
        <v>5334</v>
      </c>
      <c r="AD1023" s="443" t="s">
        <v>5335</v>
      </c>
    </row>
    <row r="1024" spans="1:30" x14ac:dyDescent="0.3">
      <c r="A1024" s="443">
        <v>706785</v>
      </c>
      <c r="B1024" s="443" t="s">
        <v>2385</v>
      </c>
      <c r="C1024" s="443" t="s">
        <v>2386</v>
      </c>
      <c r="D1024" s="443" t="s">
        <v>3674</v>
      </c>
      <c r="E1024" s="443" t="s">
        <v>221</v>
      </c>
      <c r="F1024" s="444">
        <v>34700</v>
      </c>
      <c r="G1024" s="443" t="s">
        <v>261</v>
      </c>
      <c r="H1024" s="443" t="s">
        <v>3222</v>
      </c>
      <c r="I1024" s="443" t="s">
        <v>317</v>
      </c>
      <c r="J1024" s="443" t="s">
        <v>262</v>
      </c>
      <c r="K1024" s="443">
        <v>2012</v>
      </c>
      <c r="L1024" s="443" t="s">
        <v>261</v>
      </c>
      <c r="AA1024" s="443" t="s">
        <v>7111</v>
      </c>
      <c r="AB1024" s="443" t="s">
        <v>7112</v>
      </c>
      <c r="AC1024" s="443" t="s">
        <v>7113</v>
      </c>
      <c r="AD1024" s="443" t="s">
        <v>5056</v>
      </c>
    </row>
    <row r="1025" spans="1:30" x14ac:dyDescent="0.3">
      <c r="A1025" s="443">
        <v>706787</v>
      </c>
      <c r="B1025" s="443" t="s">
        <v>3217</v>
      </c>
      <c r="C1025" s="443" t="s">
        <v>65</v>
      </c>
      <c r="D1025" s="443" t="s">
        <v>3338</v>
      </c>
      <c r="E1025" s="443" t="s">
        <v>221</v>
      </c>
      <c r="F1025" s="444">
        <v>34713</v>
      </c>
      <c r="G1025" s="443" t="s">
        <v>261</v>
      </c>
      <c r="H1025" s="443" t="s">
        <v>3222</v>
      </c>
      <c r="I1025" s="443" t="s">
        <v>317</v>
      </c>
      <c r="J1025" s="443" t="s">
        <v>262</v>
      </c>
      <c r="K1025" s="443">
        <v>2013</v>
      </c>
      <c r="L1025" s="443" t="s">
        <v>261</v>
      </c>
      <c r="R1025" s="443">
        <v>2000</v>
      </c>
      <c r="X1025" s="443" t="s">
        <v>4729</v>
      </c>
      <c r="AA1025" s="443" t="s">
        <v>5354</v>
      </c>
      <c r="AB1025" s="443" t="s">
        <v>5355</v>
      </c>
      <c r="AC1025" s="443" t="s">
        <v>5356</v>
      </c>
      <c r="AD1025" s="443" t="s">
        <v>4785</v>
      </c>
    </row>
    <row r="1026" spans="1:30" x14ac:dyDescent="0.3">
      <c r="A1026" s="443">
        <v>706972</v>
      </c>
      <c r="B1026" s="443" t="s">
        <v>2423</v>
      </c>
      <c r="C1026" s="443" t="s">
        <v>450</v>
      </c>
      <c r="D1026" s="443" t="s">
        <v>3478</v>
      </c>
      <c r="E1026" s="443" t="s">
        <v>222</v>
      </c>
      <c r="F1026" s="444">
        <v>31385</v>
      </c>
      <c r="G1026" s="443" t="s">
        <v>3820</v>
      </c>
      <c r="H1026" s="443" t="s">
        <v>3222</v>
      </c>
      <c r="I1026" s="443" t="s">
        <v>317</v>
      </c>
      <c r="J1026" s="443" t="s">
        <v>264</v>
      </c>
      <c r="K1026" s="443">
        <v>2008</v>
      </c>
      <c r="L1026" s="443" t="s">
        <v>278</v>
      </c>
      <c r="AA1026" s="443" t="s">
        <v>5891</v>
      </c>
      <c r="AB1026" s="443" t="s">
        <v>5892</v>
      </c>
      <c r="AC1026" s="443" t="s">
        <v>5893</v>
      </c>
      <c r="AD1026" s="443" t="s">
        <v>5894</v>
      </c>
    </row>
    <row r="1027" spans="1:30" x14ac:dyDescent="0.3">
      <c r="A1027" s="443">
        <v>706196</v>
      </c>
      <c r="B1027" s="443" t="s">
        <v>1182</v>
      </c>
      <c r="C1027" s="443" t="s">
        <v>1183</v>
      </c>
      <c r="D1027" s="443" t="s">
        <v>3754</v>
      </c>
      <c r="E1027" s="443" t="s">
        <v>222</v>
      </c>
      <c r="F1027" s="444">
        <v>32722</v>
      </c>
      <c r="G1027" s="443" t="s">
        <v>4757</v>
      </c>
      <c r="H1027" s="443" t="s">
        <v>3222</v>
      </c>
      <c r="I1027" s="443" t="s">
        <v>317</v>
      </c>
      <c r="J1027" s="443" t="s">
        <v>264</v>
      </c>
      <c r="K1027" s="443">
        <v>2013</v>
      </c>
      <c r="L1027" s="443" t="s">
        <v>277</v>
      </c>
      <c r="AA1027" s="443" t="s">
        <v>6292</v>
      </c>
      <c r="AB1027" s="443" t="s">
        <v>6293</v>
      </c>
      <c r="AC1027" s="443" t="s">
        <v>5402</v>
      </c>
      <c r="AD1027" s="443" t="s">
        <v>6294</v>
      </c>
    </row>
    <row r="1028" spans="1:30" x14ac:dyDescent="0.3">
      <c r="A1028" s="443">
        <v>707159</v>
      </c>
      <c r="B1028" s="443" t="s">
        <v>4463</v>
      </c>
      <c r="C1028" s="443" t="s">
        <v>97</v>
      </c>
      <c r="D1028" s="443" t="s">
        <v>3319</v>
      </c>
      <c r="E1028" s="443" t="s">
        <v>221</v>
      </c>
      <c r="F1028" s="444">
        <v>28497</v>
      </c>
      <c r="G1028" s="443" t="s">
        <v>273</v>
      </c>
      <c r="H1028" s="443" t="s">
        <v>3222</v>
      </c>
      <c r="I1028" s="443" t="s">
        <v>317</v>
      </c>
      <c r="J1028" s="443" t="s">
        <v>264</v>
      </c>
      <c r="K1028" s="443">
        <v>1996</v>
      </c>
      <c r="L1028" s="443" t="s">
        <v>273</v>
      </c>
      <c r="AA1028" s="443" t="s">
        <v>5437</v>
      </c>
      <c r="AB1028" s="443" t="s">
        <v>5438</v>
      </c>
      <c r="AC1028" s="443" t="s">
        <v>5198</v>
      </c>
      <c r="AD1028" s="443" t="s">
        <v>5439</v>
      </c>
    </row>
    <row r="1029" spans="1:30" x14ac:dyDescent="0.3">
      <c r="A1029" s="443">
        <v>706252</v>
      </c>
      <c r="B1029" s="443" t="s">
        <v>2526</v>
      </c>
      <c r="C1029" s="443" t="s">
        <v>2527</v>
      </c>
      <c r="D1029" s="443" t="s">
        <v>3382</v>
      </c>
      <c r="E1029" s="443" t="s">
        <v>222</v>
      </c>
      <c r="F1029" s="444">
        <v>35820</v>
      </c>
      <c r="G1029" s="443" t="s">
        <v>3568</v>
      </c>
      <c r="H1029" s="443" t="s">
        <v>3222</v>
      </c>
      <c r="I1029" s="443" t="s">
        <v>317</v>
      </c>
      <c r="J1029" s="443" t="s">
        <v>264</v>
      </c>
      <c r="K1029" s="443">
        <v>2017</v>
      </c>
      <c r="L1029" s="443" t="s">
        <v>277</v>
      </c>
      <c r="AA1029" s="443" t="s">
        <v>6701</v>
      </c>
      <c r="AB1029" s="443" t="s">
        <v>6702</v>
      </c>
      <c r="AC1029" s="443" t="s">
        <v>4981</v>
      </c>
      <c r="AD1029" s="443" t="s">
        <v>5439</v>
      </c>
    </row>
    <row r="1030" spans="1:30" x14ac:dyDescent="0.3">
      <c r="A1030" s="443">
        <v>706943</v>
      </c>
      <c r="B1030" s="443" t="s">
        <v>860</v>
      </c>
      <c r="C1030" s="443" t="s">
        <v>69</v>
      </c>
      <c r="D1030" s="443" t="s">
        <v>3771</v>
      </c>
      <c r="E1030" s="443" t="s">
        <v>222</v>
      </c>
      <c r="F1030" s="444">
        <v>27626</v>
      </c>
      <c r="G1030" s="443" t="s">
        <v>3772</v>
      </c>
      <c r="H1030" s="443" t="s">
        <v>3222</v>
      </c>
      <c r="I1030" s="443" t="s">
        <v>317</v>
      </c>
      <c r="J1030" s="443" t="s">
        <v>264</v>
      </c>
      <c r="K1030" s="443">
        <v>1997</v>
      </c>
      <c r="L1030" s="443" t="s">
        <v>261</v>
      </c>
      <c r="AA1030" s="443" t="s">
        <v>5452</v>
      </c>
      <c r="AB1030" s="443" t="s">
        <v>5453</v>
      </c>
      <c r="AC1030" s="443" t="s">
        <v>5454</v>
      </c>
      <c r="AD1030" s="443" t="s">
        <v>5237</v>
      </c>
    </row>
    <row r="1031" spans="1:30" x14ac:dyDescent="0.3">
      <c r="A1031" s="443">
        <v>706489</v>
      </c>
      <c r="B1031" s="443" t="s">
        <v>4230</v>
      </c>
      <c r="C1031" s="443" t="s">
        <v>4231</v>
      </c>
      <c r="D1031" s="443" t="s">
        <v>4829</v>
      </c>
      <c r="E1031" s="443" t="s">
        <v>222</v>
      </c>
      <c r="F1031" s="444">
        <v>32051</v>
      </c>
      <c r="G1031" s="443" t="s">
        <v>261</v>
      </c>
      <c r="H1031" s="443" t="s">
        <v>3222</v>
      </c>
      <c r="I1031" s="443" t="s">
        <v>317</v>
      </c>
      <c r="J1031" s="443" t="s">
        <v>264</v>
      </c>
      <c r="K1031" s="443">
        <v>2009</v>
      </c>
      <c r="L1031" s="443" t="s">
        <v>261</v>
      </c>
      <c r="AA1031" s="443" t="s">
        <v>5995</v>
      </c>
      <c r="AB1031" s="443" t="s">
        <v>5996</v>
      </c>
      <c r="AC1031" s="443" t="s">
        <v>5997</v>
      </c>
      <c r="AD1031" s="443" t="s">
        <v>4785</v>
      </c>
    </row>
    <row r="1032" spans="1:30" x14ac:dyDescent="0.3">
      <c r="A1032" s="443">
        <v>706803</v>
      </c>
      <c r="B1032" s="443" t="s">
        <v>2461</v>
      </c>
      <c r="C1032" s="443" t="s">
        <v>645</v>
      </c>
      <c r="D1032" s="443" t="s">
        <v>3684</v>
      </c>
      <c r="E1032" s="443" t="s">
        <v>222</v>
      </c>
      <c r="F1032" s="444">
        <v>21924</v>
      </c>
      <c r="G1032" s="443" t="s">
        <v>3680</v>
      </c>
      <c r="H1032" s="443" t="s">
        <v>3222</v>
      </c>
      <c r="I1032" s="443" t="s">
        <v>317</v>
      </c>
      <c r="J1032" s="443" t="s">
        <v>262</v>
      </c>
      <c r="K1032" s="443">
        <v>1981</v>
      </c>
      <c r="L1032" s="443" t="s">
        <v>273</v>
      </c>
      <c r="AA1032" s="443" t="s">
        <v>6786</v>
      </c>
      <c r="AB1032" s="443" t="s">
        <v>6787</v>
      </c>
      <c r="AC1032" s="443" t="s">
        <v>6788</v>
      </c>
      <c r="AD1032" s="443" t="s">
        <v>6789</v>
      </c>
    </row>
    <row r="1033" spans="1:30" x14ac:dyDescent="0.3">
      <c r="A1033" s="443">
        <v>707170</v>
      </c>
      <c r="B1033" s="443" t="s">
        <v>4474</v>
      </c>
      <c r="C1033" s="443" t="s">
        <v>641</v>
      </c>
      <c r="D1033" s="443" t="s">
        <v>4847</v>
      </c>
      <c r="E1033" s="443" t="s">
        <v>221</v>
      </c>
      <c r="F1033" s="444">
        <v>31076</v>
      </c>
      <c r="G1033" s="443" t="s">
        <v>4777</v>
      </c>
      <c r="H1033" s="443" t="s">
        <v>3264</v>
      </c>
      <c r="I1033" s="443" t="s">
        <v>317</v>
      </c>
      <c r="J1033" s="443" t="s">
        <v>262</v>
      </c>
      <c r="K1033" s="443">
        <v>2003</v>
      </c>
      <c r="L1033" s="443" t="s">
        <v>261</v>
      </c>
      <c r="AA1033" s="443" t="s">
        <v>6929</v>
      </c>
      <c r="AB1033" s="443" t="s">
        <v>6930</v>
      </c>
      <c r="AC1033" s="443" t="s">
        <v>6931</v>
      </c>
      <c r="AD1033" s="443" t="s">
        <v>4985</v>
      </c>
    </row>
    <row r="1034" spans="1:30" x14ac:dyDescent="0.3">
      <c r="A1034" s="443">
        <v>707171</v>
      </c>
      <c r="B1034" s="443" t="s">
        <v>4475</v>
      </c>
      <c r="C1034" s="443" t="s">
        <v>66</v>
      </c>
      <c r="D1034" s="443" t="s">
        <v>3933</v>
      </c>
      <c r="E1034" s="443" t="s">
        <v>221</v>
      </c>
      <c r="F1034" s="444">
        <v>36402</v>
      </c>
      <c r="G1034" s="443" t="s">
        <v>261</v>
      </c>
      <c r="H1034" s="443" t="s">
        <v>3222</v>
      </c>
      <c r="I1034" s="443" t="s">
        <v>317</v>
      </c>
      <c r="J1034" s="443" t="s">
        <v>264</v>
      </c>
      <c r="K1034" s="443">
        <v>2019</v>
      </c>
      <c r="L1034" s="443" t="s">
        <v>261</v>
      </c>
      <c r="AA1034" s="443" t="s">
        <v>6773</v>
      </c>
      <c r="AB1034" s="443" t="s">
        <v>6314</v>
      </c>
      <c r="AC1034" s="443" t="s">
        <v>6774</v>
      </c>
      <c r="AD1034" s="443" t="s">
        <v>5439</v>
      </c>
    </row>
    <row r="1035" spans="1:30" x14ac:dyDescent="0.3">
      <c r="A1035" s="443">
        <v>706804</v>
      </c>
      <c r="B1035" s="443" t="s">
        <v>3095</v>
      </c>
      <c r="C1035" s="443" t="s">
        <v>66</v>
      </c>
      <c r="D1035" s="443" t="s">
        <v>3535</v>
      </c>
      <c r="E1035" s="443" t="s">
        <v>221</v>
      </c>
      <c r="F1035" s="444">
        <v>29550</v>
      </c>
      <c r="G1035" s="443" t="s">
        <v>4956</v>
      </c>
      <c r="H1035" s="443" t="s">
        <v>3222</v>
      </c>
      <c r="I1035" s="443" t="s">
        <v>317</v>
      </c>
      <c r="J1035" s="443" t="s">
        <v>264</v>
      </c>
      <c r="K1035" s="443">
        <v>2004</v>
      </c>
      <c r="L1035" s="443" t="s">
        <v>277</v>
      </c>
      <c r="AA1035" s="443" t="s">
        <v>5649</v>
      </c>
      <c r="AB1035" s="443" t="s">
        <v>5650</v>
      </c>
      <c r="AC1035" s="443" t="s">
        <v>5651</v>
      </c>
      <c r="AD1035" s="443" t="s">
        <v>5652</v>
      </c>
    </row>
    <row r="1036" spans="1:30" x14ac:dyDescent="0.3">
      <c r="A1036" s="443">
        <v>706843</v>
      </c>
      <c r="B1036" s="443" t="s">
        <v>2394</v>
      </c>
      <c r="C1036" s="443" t="s">
        <v>2395</v>
      </c>
      <c r="D1036" s="443" t="s">
        <v>4034</v>
      </c>
      <c r="E1036" s="443" t="s">
        <v>222</v>
      </c>
      <c r="F1036" s="444">
        <v>36011</v>
      </c>
      <c r="G1036" s="443" t="s">
        <v>261</v>
      </c>
      <c r="H1036" s="443" t="s">
        <v>3222</v>
      </c>
      <c r="I1036" s="443" t="s">
        <v>317</v>
      </c>
      <c r="J1036" s="443" t="s">
        <v>264</v>
      </c>
      <c r="K1036" s="443">
        <v>2016</v>
      </c>
      <c r="L1036" s="443" t="s">
        <v>261</v>
      </c>
      <c r="AA1036" s="443" t="s">
        <v>6615</v>
      </c>
      <c r="AB1036" s="443" t="s">
        <v>6616</v>
      </c>
      <c r="AC1036" s="443" t="s">
        <v>6617</v>
      </c>
      <c r="AD1036" s="443" t="s">
        <v>4985</v>
      </c>
    </row>
    <row r="1037" spans="1:30" x14ac:dyDescent="0.3">
      <c r="A1037" s="443">
        <v>706226</v>
      </c>
      <c r="B1037" s="443" t="s">
        <v>1002</v>
      </c>
      <c r="C1037" s="443" t="s">
        <v>487</v>
      </c>
      <c r="D1037" s="443" t="s">
        <v>3563</v>
      </c>
      <c r="E1037" s="443" t="s">
        <v>221</v>
      </c>
      <c r="F1037" s="444">
        <v>35385</v>
      </c>
      <c r="G1037" s="443" t="s">
        <v>3307</v>
      </c>
      <c r="H1037" s="443" t="s">
        <v>3222</v>
      </c>
      <c r="I1037" s="443" t="s">
        <v>317</v>
      </c>
      <c r="J1037" s="443" t="s">
        <v>262</v>
      </c>
      <c r="K1037" s="443">
        <v>2014</v>
      </c>
      <c r="L1037" s="443" t="s">
        <v>270</v>
      </c>
      <c r="AA1037" s="443" t="s">
        <v>7166</v>
      </c>
      <c r="AB1037" s="443" t="s">
        <v>6715</v>
      </c>
      <c r="AC1037" s="443" t="s">
        <v>7167</v>
      </c>
      <c r="AD1037" s="443" t="s">
        <v>7168</v>
      </c>
    </row>
    <row r="1038" spans="1:30" x14ac:dyDescent="0.3">
      <c r="A1038" s="443">
        <v>707161</v>
      </c>
      <c r="B1038" s="443" t="s">
        <v>4465</v>
      </c>
      <c r="C1038" s="443" t="s">
        <v>157</v>
      </c>
      <c r="D1038" s="443" t="s">
        <v>4858</v>
      </c>
      <c r="E1038" s="443" t="s">
        <v>4740</v>
      </c>
      <c r="F1038" s="444">
        <v>28458</v>
      </c>
      <c r="G1038" s="443" t="s">
        <v>269</v>
      </c>
      <c r="H1038" s="443" t="s">
        <v>3222</v>
      </c>
      <c r="I1038" s="443" t="s">
        <v>317</v>
      </c>
      <c r="J1038" s="443" t="s">
        <v>264</v>
      </c>
      <c r="K1038" s="443">
        <v>1995</v>
      </c>
      <c r="L1038" s="443" t="s">
        <v>269</v>
      </c>
      <c r="AA1038" s="443" t="s">
        <v>5411</v>
      </c>
      <c r="AB1038" s="443" t="s">
        <v>5412</v>
      </c>
      <c r="AC1038" s="443" t="s">
        <v>4977</v>
      </c>
      <c r="AD1038" s="443" t="s">
        <v>5097</v>
      </c>
    </row>
    <row r="1039" spans="1:30" x14ac:dyDescent="0.3">
      <c r="A1039" s="443">
        <v>707160</v>
      </c>
      <c r="B1039" s="443" t="s">
        <v>4464</v>
      </c>
      <c r="C1039" s="443" t="s">
        <v>64</v>
      </c>
      <c r="D1039" s="443" t="s">
        <v>4824</v>
      </c>
      <c r="E1039" s="443" t="s">
        <v>222</v>
      </c>
      <c r="F1039" s="444">
        <v>28698</v>
      </c>
      <c r="G1039" s="443" t="s">
        <v>4774</v>
      </c>
      <c r="H1039" s="443" t="s">
        <v>3222</v>
      </c>
      <c r="I1039" s="443" t="s">
        <v>317</v>
      </c>
      <c r="J1039" s="443" t="s">
        <v>264</v>
      </c>
      <c r="K1039" s="443">
        <v>1998</v>
      </c>
      <c r="L1039" s="443" t="s">
        <v>273</v>
      </c>
      <c r="AA1039" s="443" t="s">
        <v>5468</v>
      </c>
      <c r="AB1039" s="443" t="s">
        <v>5469</v>
      </c>
      <c r="AC1039" s="443" t="s">
        <v>5470</v>
      </c>
      <c r="AD1039" s="443" t="s">
        <v>5471</v>
      </c>
    </row>
    <row r="1040" spans="1:30" x14ac:dyDescent="0.3">
      <c r="A1040" s="443">
        <v>707258</v>
      </c>
      <c r="B1040" s="443" t="s">
        <v>4566</v>
      </c>
      <c r="C1040" s="443" t="s">
        <v>4567</v>
      </c>
      <c r="D1040" s="443" t="s">
        <v>3316</v>
      </c>
      <c r="E1040" s="443" t="s">
        <v>221</v>
      </c>
      <c r="F1040" s="444">
        <v>32048</v>
      </c>
      <c r="G1040" s="443" t="s">
        <v>276</v>
      </c>
      <c r="H1040" s="443" t="s">
        <v>3222</v>
      </c>
      <c r="I1040" s="443" t="s">
        <v>317</v>
      </c>
      <c r="J1040" s="443" t="s">
        <v>264</v>
      </c>
      <c r="K1040" s="443">
        <v>2013</v>
      </c>
      <c r="L1040" s="443" t="s">
        <v>276</v>
      </c>
      <c r="AA1040" s="443" t="s">
        <v>6283</v>
      </c>
      <c r="AB1040" s="443" t="s">
        <v>6284</v>
      </c>
      <c r="AC1040" s="443" t="s">
        <v>6285</v>
      </c>
      <c r="AD1040" s="443" t="s">
        <v>6286</v>
      </c>
    </row>
    <row r="1041" spans="1:30" x14ac:dyDescent="0.3">
      <c r="A1041" s="443">
        <v>707259</v>
      </c>
      <c r="B1041" s="443" t="s">
        <v>4568</v>
      </c>
      <c r="C1041" s="443" t="s">
        <v>68</v>
      </c>
      <c r="D1041" s="443" t="s">
        <v>4027</v>
      </c>
      <c r="E1041" s="443" t="s">
        <v>222</v>
      </c>
      <c r="F1041" s="444">
        <v>32878</v>
      </c>
      <c r="G1041" s="443" t="s">
        <v>3228</v>
      </c>
      <c r="H1041" s="443" t="s">
        <v>3222</v>
      </c>
      <c r="I1041" s="443" t="s">
        <v>317</v>
      </c>
      <c r="J1041" s="443" t="s">
        <v>264</v>
      </c>
      <c r="K1041" s="443">
        <v>2008</v>
      </c>
      <c r="L1041" s="443" t="s">
        <v>263</v>
      </c>
      <c r="AA1041" s="443" t="s">
        <v>5957</v>
      </c>
      <c r="AB1041" s="443" t="s">
        <v>5262</v>
      </c>
      <c r="AC1041" s="443" t="s">
        <v>5958</v>
      </c>
      <c r="AD1041" s="443" t="s">
        <v>5959</v>
      </c>
    </row>
    <row r="1042" spans="1:30" x14ac:dyDescent="0.3">
      <c r="A1042" s="443">
        <v>706531</v>
      </c>
      <c r="B1042" s="443" t="s">
        <v>2999</v>
      </c>
      <c r="C1042" s="443" t="s">
        <v>240</v>
      </c>
      <c r="D1042" s="443" t="s">
        <v>3268</v>
      </c>
      <c r="E1042" s="443" t="s">
        <v>222</v>
      </c>
      <c r="F1042" s="444">
        <v>36306</v>
      </c>
      <c r="G1042" s="443" t="s">
        <v>261</v>
      </c>
      <c r="H1042" s="443" t="s">
        <v>3222</v>
      </c>
      <c r="I1042" s="443" t="s">
        <v>317</v>
      </c>
      <c r="J1042" s="443" t="s">
        <v>264</v>
      </c>
      <c r="K1042" s="443">
        <v>2017</v>
      </c>
      <c r="L1042" s="443" t="s">
        <v>263</v>
      </c>
      <c r="AA1042" s="443" t="s">
        <v>6743</v>
      </c>
      <c r="AB1042" s="443" t="s">
        <v>5197</v>
      </c>
      <c r="AC1042" s="443" t="s">
        <v>6234</v>
      </c>
      <c r="AD1042" s="443" t="s">
        <v>5165</v>
      </c>
    </row>
    <row r="1043" spans="1:30" x14ac:dyDescent="0.3">
      <c r="A1043" s="443">
        <v>706990</v>
      </c>
      <c r="B1043" s="443" t="s">
        <v>3158</v>
      </c>
      <c r="C1043" s="443" t="s">
        <v>112</v>
      </c>
      <c r="D1043" s="443" t="s">
        <v>3933</v>
      </c>
      <c r="E1043" s="443" t="s">
        <v>222</v>
      </c>
      <c r="F1043" s="444">
        <v>36161</v>
      </c>
      <c r="G1043" s="443" t="s">
        <v>3474</v>
      </c>
      <c r="H1043" s="443" t="s">
        <v>3222</v>
      </c>
      <c r="I1043" s="443" t="s">
        <v>317</v>
      </c>
      <c r="J1043" s="443" t="s">
        <v>262</v>
      </c>
      <c r="K1043" s="443">
        <v>2016</v>
      </c>
      <c r="L1043" s="443" t="s">
        <v>263</v>
      </c>
      <c r="AA1043" s="443" t="s">
        <v>7249</v>
      </c>
      <c r="AB1043" s="443" t="s">
        <v>5687</v>
      </c>
      <c r="AC1043" s="443" t="s">
        <v>6774</v>
      </c>
      <c r="AD1043" s="443" t="s">
        <v>5165</v>
      </c>
    </row>
    <row r="1044" spans="1:30" x14ac:dyDescent="0.3">
      <c r="A1044" s="443">
        <v>706983</v>
      </c>
      <c r="B1044" s="443" t="s">
        <v>493</v>
      </c>
      <c r="C1044" s="443" t="s">
        <v>90</v>
      </c>
      <c r="D1044" s="443" t="s">
        <v>3869</v>
      </c>
      <c r="E1044" s="443" t="s">
        <v>222</v>
      </c>
      <c r="F1044" s="444">
        <v>33558</v>
      </c>
      <c r="G1044" s="443" t="s">
        <v>3870</v>
      </c>
      <c r="H1044" s="443" t="s">
        <v>3222</v>
      </c>
      <c r="I1044" s="443" t="s">
        <v>317</v>
      </c>
      <c r="J1044" s="443" t="s">
        <v>264</v>
      </c>
      <c r="K1044" s="443">
        <v>2013</v>
      </c>
      <c r="L1044" s="443" t="s">
        <v>263</v>
      </c>
      <c r="AA1044" s="443" t="s">
        <v>6350</v>
      </c>
      <c r="AB1044" s="443" t="s">
        <v>5025</v>
      </c>
      <c r="AC1044" s="443" t="s">
        <v>6351</v>
      </c>
      <c r="AD1044" s="443" t="s">
        <v>5090</v>
      </c>
    </row>
    <row r="1045" spans="1:30" x14ac:dyDescent="0.3">
      <c r="A1045" s="443">
        <v>706986</v>
      </c>
      <c r="B1045" s="443" t="s">
        <v>997</v>
      </c>
      <c r="C1045" s="443" t="s">
        <v>64</v>
      </c>
      <c r="D1045" s="443" t="s">
        <v>3623</v>
      </c>
      <c r="E1045" s="443" t="s">
        <v>222</v>
      </c>
      <c r="F1045" s="444">
        <v>26271</v>
      </c>
      <c r="G1045" s="443" t="s">
        <v>3968</v>
      </c>
      <c r="H1045" s="443" t="s">
        <v>3222</v>
      </c>
      <c r="I1045" s="443" t="s">
        <v>317</v>
      </c>
      <c r="J1045" s="443" t="s">
        <v>264</v>
      </c>
      <c r="K1045" s="443">
        <v>2007</v>
      </c>
      <c r="L1045" s="443" t="s">
        <v>263</v>
      </c>
      <c r="AA1045" s="443" t="s">
        <v>5856</v>
      </c>
      <c r="AB1045" s="443" t="s">
        <v>5216</v>
      </c>
      <c r="AC1045" s="443" t="s">
        <v>5857</v>
      </c>
      <c r="AD1045" s="443" t="s">
        <v>5858</v>
      </c>
    </row>
    <row r="1046" spans="1:30" x14ac:dyDescent="0.3">
      <c r="A1046" s="443">
        <v>706982</v>
      </c>
      <c r="B1046" s="443" t="s">
        <v>861</v>
      </c>
      <c r="C1046" s="443" t="s">
        <v>90</v>
      </c>
      <c r="D1046" s="443" t="s">
        <v>3719</v>
      </c>
      <c r="E1046" s="443" t="s">
        <v>222</v>
      </c>
      <c r="F1046" s="444">
        <v>33242</v>
      </c>
      <c r="G1046" s="443" t="s">
        <v>3720</v>
      </c>
      <c r="H1046" s="443" t="s">
        <v>3222</v>
      </c>
      <c r="I1046" s="443" t="s">
        <v>317</v>
      </c>
      <c r="J1046" s="443" t="s">
        <v>264</v>
      </c>
      <c r="K1046" s="443">
        <v>2011</v>
      </c>
      <c r="L1046" s="443" t="s">
        <v>272</v>
      </c>
      <c r="R1046" s="443">
        <v>2000</v>
      </c>
      <c r="X1046" s="443" t="s">
        <v>4729</v>
      </c>
      <c r="AA1046" s="443" t="s">
        <v>5276</v>
      </c>
      <c r="AB1046" s="443" t="s">
        <v>5277</v>
      </c>
      <c r="AC1046" s="443" t="s">
        <v>5278</v>
      </c>
      <c r="AD1046" s="443" t="s">
        <v>5279</v>
      </c>
    </row>
    <row r="1047" spans="1:30" x14ac:dyDescent="0.3">
      <c r="A1047" s="443">
        <v>706987</v>
      </c>
      <c r="B1047" s="443" t="s">
        <v>3155</v>
      </c>
      <c r="C1047" s="443" t="s">
        <v>3156</v>
      </c>
      <c r="D1047" s="443" t="s">
        <v>3721</v>
      </c>
      <c r="E1047" s="443" t="s">
        <v>221</v>
      </c>
      <c r="F1047" s="444">
        <v>29107</v>
      </c>
      <c r="G1047" s="443" t="s">
        <v>3785</v>
      </c>
      <c r="H1047" s="443" t="s">
        <v>3222</v>
      </c>
      <c r="I1047" s="443" t="s">
        <v>317</v>
      </c>
      <c r="J1047" s="443" t="s">
        <v>262</v>
      </c>
      <c r="K1047" s="443">
        <v>1997</v>
      </c>
      <c r="L1047" s="443" t="s">
        <v>272</v>
      </c>
      <c r="AA1047" s="443" t="s">
        <v>6849</v>
      </c>
      <c r="AB1047" s="443" t="s">
        <v>6850</v>
      </c>
      <c r="AC1047" s="443" t="s">
        <v>5640</v>
      </c>
      <c r="AD1047" s="443" t="s">
        <v>6851</v>
      </c>
    </row>
    <row r="1048" spans="1:30" x14ac:dyDescent="0.3">
      <c r="A1048" s="443">
        <v>706991</v>
      </c>
      <c r="B1048" s="443" t="s">
        <v>923</v>
      </c>
      <c r="C1048" s="443" t="s">
        <v>90</v>
      </c>
      <c r="D1048" s="443" t="s">
        <v>3293</v>
      </c>
      <c r="E1048" s="443" t="s">
        <v>221</v>
      </c>
      <c r="F1048" s="444">
        <v>31232</v>
      </c>
      <c r="G1048" s="443" t="s">
        <v>3725</v>
      </c>
      <c r="H1048" s="443" t="s">
        <v>3222</v>
      </c>
      <c r="I1048" s="443" t="s">
        <v>317</v>
      </c>
      <c r="J1048" s="443" t="s">
        <v>264</v>
      </c>
      <c r="K1048" s="443">
        <v>2006</v>
      </c>
      <c r="L1048" s="443" t="s">
        <v>261</v>
      </c>
      <c r="AA1048" s="443" t="s">
        <v>5753</v>
      </c>
      <c r="AB1048" s="443" t="s">
        <v>5025</v>
      </c>
      <c r="AC1048" s="443" t="s">
        <v>5120</v>
      </c>
      <c r="AD1048" s="443" t="s">
        <v>5754</v>
      </c>
    </row>
    <row r="1049" spans="1:30" x14ac:dyDescent="0.3">
      <c r="A1049" s="443">
        <v>707176</v>
      </c>
      <c r="B1049" s="443" t="s">
        <v>4481</v>
      </c>
      <c r="C1049" s="443" t="s">
        <v>4393</v>
      </c>
      <c r="D1049" s="443" t="s">
        <v>4891</v>
      </c>
      <c r="E1049" s="443" t="s">
        <v>221</v>
      </c>
      <c r="F1049" s="444">
        <v>31174</v>
      </c>
      <c r="G1049" s="443" t="s">
        <v>278</v>
      </c>
      <c r="H1049" s="443" t="s">
        <v>3222</v>
      </c>
      <c r="I1049" s="443" t="s">
        <v>317</v>
      </c>
      <c r="J1049" s="443" t="s">
        <v>262</v>
      </c>
      <c r="K1049" s="443">
        <v>2004</v>
      </c>
      <c r="L1049" s="443" t="s">
        <v>278</v>
      </c>
      <c r="AA1049" s="443" t="s">
        <v>6936</v>
      </c>
      <c r="AB1049" s="443" t="s">
        <v>6937</v>
      </c>
      <c r="AC1049" s="443" t="s">
        <v>6938</v>
      </c>
      <c r="AD1049" s="443" t="s">
        <v>6939</v>
      </c>
    </row>
    <row r="1050" spans="1:30" x14ac:dyDescent="0.3">
      <c r="A1050" s="443">
        <v>707257</v>
      </c>
      <c r="B1050" s="443" t="s">
        <v>4565</v>
      </c>
      <c r="C1050" s="443" t="s">
        <v>191</v>
      </c>
      <c r="D1050" s="443" t="s">
        <v>4852</v>
      </c>
      <c r="E1050" s="443" t="s">
        <v>221</v>
      </c>
      <c r="F1050" s="444">
        <v>33121</v>
      </c>
      <c r="G1050" s="443" t="s">
        <v>4803</v>
      </c>
      <c r="H1050" s="443" t="s">
        <v>3222</v>
      </c>
      <c r="I1050" s="443" t="s">
        <v>317</v>
      </c>
      <c r="J1050" s="443" t="s">
        <v>262</v>
      </c>
      <c r="K1050" s="443">
        <v>2008</v>
      </c>
      <c r="L1050" s="443" t="s">
        <v>273</v>
      </c>
      <c r="AA1050" s="443" t="s">
        <v>7035</v>
      </c>
      <c r="AB1050" s="443" t="s">
        <v>6717</v>
      </c>
      <c r="AC1050" s="443" t="s">
        <v>7036</v>
      </c>
      <c r="AD1050" s="443" t="s">
        <v>5890</v>
      </c>
    </row>
    <row r="1051" spans="1:30" x14ac:dyDescent="0.3">
      <c r="A1051" s="443">
        <v>706519</v>
      </c>
      <c r="B1051" s="443" t="s">
        <v>2996</v>
      </c>
      <c r="C1051" s="443" t="s">
        <v>66</v>
      </c>
      <c r="D1051" s="443" t="s">
        <v>3354</v>
      </c>
      <c r="E1051" s="443" t="s">
        <v>221</v>
      </c>
      <c r="F1051" s="444">
        <v>36164</v>
      </c>
      <c r="G1051" s="443" t="s">
        <v>272</v>
      </c>
      <c r="H1051" s="443" t="s">
        <v>3222</v>
      </c>
      <c r="I1051" s="443" t="s">
        <v>317</v>
      </c>
      <c r="J1051" s="443" t="s">
        <v>262</v>
      </c>
      <c r="K1051" s="443">
        <v>2017</v>
      </c>
      <c r="L1051" s="443" t="s">
        <v>272</v>
      </c>
      <c r="AA1051" s="443" t="s">
        <v>7258</v>
      </c>
      <c r="AB1051" s="443" t="s">
        <v>5163</v>
      </c>
      <c r="AC1051" s="443" t="s">
        <v>5041</v>
      </c>
      <c r="AD1051" s="443" t="s">
        <v>5001</v>
      </c>
    </row>
    <row r="1052" spans="1:30" x14ac:dyDescent="0.3">
      <c r="A1052" s="443">
        <v>706522</v>
      </c>
      <c r="B1052" s="443" t="s">
        <v>2997</v>
      </c>
      <c r="C1052" s="443" t="s">
        <v>373</v>
      </c>
      <c r="D1052" s="443" t="s">
        <v>3616</v>
      </c>
      <c r="E1052" s="443" t="s">
        <v>222</v>
      </c>
      <c r="F1052" s="444">
        <v>35951</v>
      </c>
      <c r="G1052" s="443" t="s">
        <v>279</v>
      </c>
      <c r="H1052" s="443" t="s">
        <v>3222</v>
      </c>
      <c r="I1052" s="443" t="s">
        <v>317</v>
      </c>
      <c r="J1052" s="443" t="s">
        <v>262</v>
      </c>
      <c r="K1052" s="443">
        <v>2016</v>
      </c>
      <c r="L1052" s="443" t="s">
        <v>261</v>
      </c>
      <c r="AA1052" s="443" t="s">
        <v>7221</v>
      </c>
      <c r="AB1052" s="443" t="s">
        <v>7222</v>
      </c>
      <c r="AC1052" s="443" t="s">
        <v>7223</v>
      </c>
      <c r="AD1052" s="443" t="s">
        <v>7224</v>
      </c>
    </row>
    <row r="1053" spans="1:30" x14ac:dyDescent="0.3">
      <c r="A1053" s="443">
        <v>706700</v>
      </c>
      <c r="B1053" s="443" t="s">
        <v>3056</v>
      </c>
      <c r="C1053" s="443" t="s">
        <v>3057</v>
      </c>
      <c r="D1053" s="443" t="s">
        <v>3901</v>
      </c>
      <c r="E1053" s="443" t="s">
        <v>222</v>
      </c>
      <c r="F1053" s="444">
        <v>34785</v>
      </c>
      <c r="G1053" s="443" t="s">
        <v>261</v>
      </c>
      <c r="H1053" s="443" t="s">
        <v>3264</v>
      </c>
      <c r="I1053" s="443" t="s">
        <v>317</v>
      </c>
      <c r="J1053" s="443" t="s">
        <v>264</v>
      </c>
      <c r="K1053" s="443">
        <v>2015</v>
      </c>
      <c r="L1053" s="443" t="s">
        <v>261</v>
      </c>
      <c r="AA1053" s="443" t="s">
        <v>6511</v>
      </c>
      <c r="AB1053" s="443" t="s">
        <v>6512</v>
      </c>
      <c r="AC1053" s="443" t="s">
        <v>6513</v>
      </c>
      <c r="AD1053" s="443" t="s">
        <v>5056</v>
      </c>
    </row>
    <row r="1054" spans="1:30" x14ac:dyDescent="0.3">
      <c r="A1054" s="443">
        <v>707331</v>
      </c>
      <c r="B1054" s="443" t="s">
        <v>4649</v>
      </c>
      <c r="C1054" s="443" t="s">
        <v>337</v>
      </c>
      <c r="D1054" s="443" t="s">
        <v>3319</v>
      </c>
      <c r="E1054" s="443" t="s">
        <v>221</v>
      </c>
      <c r="F1054" s="444">
        <v>36774</v>
      </c>
      <c r="G1054" s="443" t="s">
        <v>273</v>
      </c>
      <c r="H1054" s="443" t="s">
        <v>3222</v>
      </c>
      <c r="I1054" s="443" t="s">
        <v>317</v>
      </c>
      <c r="J1054" s="443"/>
      <c r="L1054" s="443"/>
      <c r="AA1054" s="443" t="s">
        <v>7351</v>
      </c>
      <c r="AB1054" s="443" t="s">
        <v>5043</v>
      </c>
      <c r="AC1054" s="443" t="s">
        <v>6019</v>
      </c>
      <c r="AD1054" s="443" t="s">
        <v>5509</v>
      </c>
    </row>
    <row r="1055" spans="1:30" x14ac:dyDescent="0.3">
      <c r="A1055" s="443">
        <v>707110</v>
      </c>
      <c r="B1055" s="443" t="s">
        <v>3205</v>
      </c>
      <c r="C1055" s="443" t="s">
        <v>66</v>
      </c>
      <c r="D1055" s="443" t="s">
        <v>3750</v>
      </c>
      <c r="E1055" s="443" t="s">
        <v>222</v>
      </c>
      <c r="F1055" s="444">
        <v>32874</v>
      </c>
      <c r="G1055" s="443" t="s">
        <v>261</v>
      </c>
      <c r="H1055" s="443" t="s">
        <v>3222</v>
      </c>
      <c r="I1055" s="443" t="s">
        <v>317</v>
      </c>
      <c r="J1055" s="443" t="s">
        <v>264</v>
      </c>
      <c r="K1055" s="443">
        <v>2007</v>
      </c>
      <c r="L1055" s="443" t="s">
        <v>261</v>
      </c>
      <c r="AA1055" s="443" t="s">
        <v>5820</v>
      </c>
      <c r="AB1055" s="443" t="s">
        <v>5774</v>
      </c>
      <c r="AC1055" s="443" t="s">
        <v>5821</v>
      </c>
      <c r="AD1055" s="443" t="s">
        <v>5034</v>
      </c>
    </row>
    <row r="1056" spans="1:30" x14ac:dyDescent="0.3">
      <c r="A1056" s="443">
        <v>707125</v>
      </c>
      <c r="B1056" s="443" t="s">
        <v>3208</v>
      </c>
      <c r="C1056" s="443" t="s">
        <v>2042</v>
      </c>
      <c r="D1056" s="443" t="s">
        <v>4002</v>
      </c>
      <c r="E1056" s="443" t="s">
        <v>222</v>
      </c>
      <c r="F1056" s="444">
        <v>30787</v>
      </c>
      <c r="G1056" s="443" t="s">
        <v>261</v>
      </c>
      <c r="H1056" s="443" t="s">
        <v>3222</v>
      </c>
      <c r="I1056" s="443" t="s">
        <v>317</v>
      </c>
      <c r="J1056" s="443" t="s">
        <v>264</v>
      </c>
      <c r="K1056" s="443">
        <v>2003</v>
      </c>
      <c r="L1056" s="443" t="s">
        <v>263</v>
      </c>
      <c r="AA1056" s="443" t="s">
        <v>5603</v>
      </c>
      <c r="AB1056" s="443" t="s">
        <v>5604</v>
      </c>
      <c r="AC1056" s="443" t="s">
        <v>5605</v>
      </c>
      <c r="AD1056" s="443" t="s">
        <v>5165</v>
      </c>
    </row>
    <row r="1057" spans="1:30" x14ac:dyDescent="0.3">
      <c r="A1057" s="443">
        <v>707187</v>
      </c>
      <c r="B1057" s="443" t="s">
        <v>4495</v>
      </c>
      <c r="C1057" s="443" t="s">
        <v>82</v>
      </c>
      <c r="D1057" s="443" t="s">
        <v>3511</v>
      </c>
      <c r="E1057" s="443" t="s">
        <v>221</v>
      </c>
      <c r="F1057" s="444">
        <v>36051</v>
      </c>
      <c r="G1057" s="443" t="s">
        <v>3440</v>
      </c>
      <c r="H1057" s="443" t="s">
        <v>3222</v>
      </c>
      <c r="I1057" s="443" t="s">
        <v>317</v>
      </c>
      <c r="J1057" s="443" t="s">
        <v>262</v>
      </c>
      <c r="K1057" s="443">
        <v>2016</v>
      </c>
      <c r="L1057" s="443" t="s">
        <v>261</v>
      </c>
      <c r="AA1057" s="443" t="s">
        <v>7228</v>
      </c>
      <c r="AB1057" s="443" t="s">
        <v>5163</v>
      </c>
      <c r="AC1057" s="443" t="s">
        <v>5952</v>
      </c>
      <c r="AD1057" s="443" t="s">
        <v>5001</v>
      </c>
    </row>
    <row r="1058" spans="1:30" x14ac:dyDescent="0.3">
      <c r="A1058" s="443">
        <v>706835</v>
      </c>
      <c r="B1058" s="443" t="s">
        <v>622</v>
      </c>
      <c r="C1058" s="443" t="s">
        <v>136</v>
      </c>
      <c r="D1058" s="443" t="s">
        <v>3224</v>
      </c>
      <c r="E1058" s="443" t="s">
        <v>221</v>
      </c>
      <c r="F1058" s="444">
        <v>34034</v>
      </c>
      <c r="G1058" s="443" t="s">
        <v>3882</v>
      </c>
      <c r="H1058" s="443" t="s">
        <v>3222</v>
      </c>
      <c r="I1058" s="443" t="s">
        <v>317</v>
      </c>
      <c r="J1058" s="443" t="s">
        <v>264</v>
      </c>
      <c r="K1058" s="443">
        <v>2011</v>
      </c>
      <c r="L1058" s="443" t="s">
        <v>273</v>
      </c>
      <c r="AA1058" s="443" t="s">
        <v>6195</v>
      </c>
      <c r="AB1058" s="443" t="s">
        <v>5747</v>
      </c>
      <c r="AC1058" s="443" t="s">
        <v>5896</v>
      </c>
      <c r="AD1058" s="443" t="s">
        <v>5509</v>
      </c>
    </row>
    <row r="1059" spans="1:30" x14ac:dyDescent="0.3">
      <c r="A1059" s="443">
        <v>707124</v>
      </c>
      <c r="B1059" s="443" t="s">
        <v>987</v>
      </c>
      <c r="C1059" s="443" t="s">
        <v>642</v>
      </c>
      <c r="D1059" s="443" t="s">
        <v>3743</v>
      </c>
      <c r="E1059" s="443" t="s">
        <v>221</v>
      </c>
      <c r="F1059" s="444">
        <v>27760</v>
      </c>
      <c r="G1059" s="443" t="s">
        <v>261</v>
      </c>
      <c r="H1059" s="443" t="s">
        <v>3222</v>
      </c>
      <c r="I1059" s="443" t="s">
        <v>317</v>
      </c>
      <c r="J1059" s="443" t="s">
        <v>262</v>
      </c>
      <c r="K1059" s="443">
        <v>1994</v>
      </c>
      <c r="L1059" s="443" t="s">
        <v>261</v>
      </c>
      <c r="AA1059" s="443" t="s">
        <v>6807</v>
      </c>
      <c r="AB1059" s="443" t="s">
        <v>6808</v>
      </c>
      <c r="AC1059" s="443" t="s">
        <v>6809</v>
      </c>
      <c r="AD1059" s="443" t="s">
        <v>5034</v>
      </c>
    </row>
    <row r="1060" spans="1:30" x14ac:dyDescent="0.3">
      <c r="A1060" s="443">
        <v>707183</v>
      </c>
      <c r="B1060" s="443" t="s">
        <v>4490</v>
      </c>
      <c r="C1060" s="443" t="s">
        <v>123</v>
      </c>
      <c r="D1060" s="443" t="s">
        <v>3232</v>
      </c>
      <c r="E1060" s="443" t="s">
        <v>221</v>
      </c>
      <c r="F1060" s="444">
        <v>32242</v>
      </c>
      <c r="G1060" s="443" t="s">
        <v>3497</v>
      </c>
      <c r="H1060" s="443" t="s">
        <v>3222</v>
      </c>
      <c r="I1060" s="443" t="s">
        <v>317</v>
      </c>
      <c r="J1060" s="443" t="s">
        <v>262</v>
      </c>
      <c r="K1060" s="443">
        <v>2007</v>
      </c>
      <c r="L1060" s="443" t="s">
        <v>277</v>
      </c>
      <c r="AA1060" s="443" t="s">
        <v>7013</v>
      </c>
      <c r="AB1060" s="443" t="s">
        <v>7014</v>
      </c>
      <c r="AC1060" s="443" t="s">
        <v>6948</v>
      </c>
      <c r="AD1060" s="443" t="s">
        <v>5104</v>
      </c>
    </row>
    <row r="1061" spans="1:30" x14ac:dyDescent="0.3">
      <c r="A1061" s="443">
        <v>706831</v>
      </c>
      <c r="B1061" s="443" t="s">
        <v>983</v>
      </c>
      <c r="C1061" s="443" t="s">
        <v>327</v>
      </c>
      <c r="D1061" s="443" t="s">
        <v>3687</v>
      </c>
      <c r="E1061" s="443" t="s">
        <v>221</v>
      </c>
      <c r="F1061" s="444">
        <v>30441</v>
      </c>
      <c r="G1061" s="443" t="s">
        <v>3422</v>
      </c>
      <c r="H1061" s="443" t="s">
        <v>3222</v>
      </c>
      <c r="I1061" s="443" t="s">
        <v>317</v>
      </c>
      <c r="J1061" s="443" t="s">
        <v>264</v>
      </c>
      <c r="K1061" s="443">
        <v>2001</v>
      </c>
      <c r="L1061" s="443" t="s">
        <v>263</v>
      </c>
      <c r="AA1061" s="443" t="s">
        <v>5533</v>
      </c>
      <c r="AB1061" s="443" t="s">
        <v>5534</v>
      </c>
      <c r="AC1061" s="443" t="s">
        <v>5535</v>
      </c>
      <c r="AD1061" s="443" t="s">
        <v>4985</v>
      </c>
    </row>
    <row r="1062" spans="1:30" x14ac:dyDescent="0.3">
      <c r="A1062" s="443">
        <v>707116</v>
      </c>
      <c r="B1062" s="443" t="s">
        <v>2485</v>
      </c>
      <c r="C1062" s="443" t="s">
        <v>66</v>
      </c>
      <c r="D1062" s="443" t="s">
        <v>3354</v>
      </c>
      <c r="E1062" s="443" t="s">
        <v>222</v>
      </c>
      <c r="F1062" s="444">
        <v>28793</v>
      </c>
      <c r="G1062" s="443" t="s">
        <v>261</v>
      </c>
      <c r="H1062" s="443" t="s">
        <v>3222</v>
      </c>
      <c r="I1062" s="443" t="s">
        <v>317</v>
      </c>
      <c r="J1062" s="443" t="s">
        <v>264</v>
      </c>
      <c r="K1062" s="443">
        <v>2007</v>
      </c>
      <c r="L1062" s="443" t="s">
        <v>261</v>
      </c>
      <c r="AA1062" s="443" t="s">
        <v>5819</v>
      </c>
      <c r="AB1062" s="443" t="s">
        <v>5537</v>
      </c>
      <c r="AC1062" s="443" t="s">
        <v>5526</v>
      </c>
      <c r="AD1062" s="443" t="s">
        <v>4985</v>
      </c>
    </row>
    <row r="1063" spans="1:30" x14ac:dyDescent="0.3">
      <c r="A1063" s="443">
        <v>707332</v>
      </c>
      <c r="B1063" s="443" t="s">
        <v>4650</v>
      </c>
      <c r="C1063" s="443" t="s">
        <v>110</v>
      </c>
      <c r="D1063" s="443" t="s">
        <v>3466</v>
      </c>
      <c r="E1063" s="443" t="s">
        <v>221</v>
      </c>
      <c r="F1063" s="444">
        <v>35642</v>
      </c>
      <c r="G1063" s="443" t="s">
        <v>270</v>
      </c>
      <c r="H1063" s="443" t="s">
        <v>3222</v>
      </c>
      <c r="I1063" s="443" t="s">
        <v>317</v>
      </c>
      <c r="J1063" s="443" t="s">
        <v>262</v>
      </c>
      <c r="K1063" s="443">
        <v>2015</v>
      </c>
      <c r="L1063" s="443" t="s">
        <v>273</v>
      </c>
      <c r="AA1063" s="443" t="s">
        <v>7198</v>
      </c>
      <c r="AB1063" s="443" t="s">
        <v>5144</v>
      </c>
      <c r="AC1063" s="443" t="s">
        <v>6262</v>
      </c>
      <c r="AD1063" s="443" t="s">
        <v>5395</v>
      </c>
    </row>
    <row r="1064" spans="1:30" x14ac:dyDescent="0.3">
      <c r="A1064" s="443">
        <v>707181</v>
      </c>
      <c r="B1064" s="443" t="s">
        <v>4488</v>
      </c>
      <c r="C1064" s="443" t="s">
        <v>66</v>
      </c>
      <c r="D1064" s="443" t="s">
        <v>3937</v>
      </c>
      <c r="E1064" s="443" t="s">
        <v>222</v>
      </c>
      <c r="F1064" s="444">
        <v>33245</v>
      </c>
      <c r="G1064" s="443" t="s">
        <v>4778</v>
      </c>
      <c r="H1064" s="443" t="s">
        <v>3264</v>
      </c>
      <c r="I1064" s="443" t="s">
        <v>317</v>
      </c>
      <c r="J1064" s="443" t="s">
        <v>264</v>
      </c>
      <c r="K1064" s="443">
        <v>2008</v>
      </c>
      <c r="L1064" s="443" t="s">
        <v>263</v>
      </c>
      <c r="AA1064" s="443" t="s">
        <v>5960</v>
      </c>
      <c r="AB1064" s="443" t="s">
        <v>5163</v>
      </c>
      <c r="AC1064" s="443" t="s">
        <v>5961</v>
      </c>
      <c r="AD1064" s="443" t="s">
        <v>5165</v>
      </c>
    </row>
    <row r="1065" spans="1:30" x14ac:dyDescent="0.3">
      <c r="A1065" s="443">
        <v>706707</v>
      </c>
      <c r="B1065" s="443" t="s">
        <v>3061</v>
      </c>
      <c r="C1065" s="443" t="s">
        <v>375</v>
      </c>
      <c r="D1065" s="443" t="s">
        <v>3877</v>
      </c>
      <c r="E1065" s="443" t="s">
        <v>222</v>
      </c>
      <c r="F1065" s="444">
        <v>33841</v>
      </c>
      <c r="G1065" s="443" t="s">
        <v>3654</v>
      </c>
      <c r="H1065" s="443" t="s">
        <v>3222</v>
      </c>
      <c r="I1065" s="443" t="s">
        <v>317</v>
      </c>
      <c r="J1065" s="443" t="s">
        <v>264</v>
      </c>
      <c r="K1065" s="443">
        <v>2011</v>
      </c>
      <c r="L1065" s="443" t="s">
        <v>276</v>
      </c>
      <c r="R1065" s="443">
        <v>2000</v>
      </c>
      <c r="X1065" s="443" t="s">
        <v>4729</v>
      </c>
      <c r="AA1065" s="443" t="s">
        <v>5272</v>
      </c>
      <c r="AB1065" s="443" t="s">
        <v>5273</v>
      </c>
      <c r="AC1065" s="443" t="s">
        <v>5274</v>
      </c>
      <c r="AD1065" s="443" t="s">
        <v>5275</v>
      </c>
    </row>
    <row r="1066" spans="1:30" x14ac:dyDescent="0.3">
      <c r="A1066" s="443">
        <v>707338</v>
      </c>
      <c r="B1066" s="443" t="s">
        <v>4656</v>
      </c>
      <c r="C1066" s="443" t="s">
        <v>4657</v>
      </c>
      <c r="D1066" s="443" t="s">
        <v>3382</v>
      </c>
      <c r="E1066" s="443" t="s">
        <v>222</v>
      </c>
      <c r="F1066" s="444">
        <v>31574</v>
      </c>
      <c r="G1066" s="443" t="s">
        <v>261</v>
      </c>
      <c r="H1066" s="443" t="s">
        <v>3704</v>
      </c>
      <c r="I1066" s="443" t="s">
        <v>317</v>
      </c>
      <c r="J1066" s="443" t="s">
        <v>264</v>
      </c>
      <c r="K1066" s="443">
        <v>2005</v>
      </c>
      <c r="L1066" s="443" t="s">
        <v>261</v>
      </c>
      <c r="AA1066" s="443" t="s">
        <v>5684</v>
      </c>
      <c r="AB1066" s="443" t="s">
        <v>5650</v>
      </c>
      <c r="AC1066" s="443" t="s">
        <v>5685</v>
      </c>
      <c r="AD1066" s="443" t="s">
        <v>5034</v>
      </c>
    </row>
    <row r="1067" spans="1:30" x14ac:dyDescent="0.3">
      <c r="A1067" s="443">
        <v>706821</v>
      </c>
      <c r="B1067" s="443" t="s">
        <v>938</v>
      </c>
      <c r="C1067" s="443" t="s">
        <v>939</v>
      </c>
      <c r="D1067" s="443" t="s">
        <v>3684</v>
      </c>
      <c r="E1067" s="443" t="s">
        <v>221</v>
      </c>
      <c r="F1067" s="444">
        <v>31802</v>
      </c>
      <c r="G1067" s="443" t="s">
        <v>271</v>
      </c>
      <c r="H1067" s="443" t="s">
        <v>3222</v>
      </c>
      <c r="I1067" s="443" t="s">
        <v>317</v>
      </c>
      <c r="J1067" s="443" t="s">
        <v>264</v>
      </c>
      <c r="K1067" s="443">
        <v>2005</v>
      </c>
      <c r="L1067" s="443" t="s">
        <v>271</v>
      </c>
      <c r="R1067" s="443">
        <v>2000</v>
      </c>
      <c r="X1067" s="443" t="s">
        <v>4729</v>
      </c>
      <c r="AA1067" s="443" t="s">
        <v>5234</v>
      </c>
      <c r="AB1067" s="443" t="s">
        <v>5235</v>
      </c>
      <c r="AC1067" s="443" t="s">
        <v>5236</v>
      </c>
      <c r="AD1067" s="443" t="s">
        <v>5237</v>
      </c>
    </row>
    <row r="1068" spans="1:30" x14ac:dyDescent="0.3">
      <c r="A1068" s="443">
        <v>706693</v>
      </c>
      <c r="B1068" s="443" t="s">
        <v>3052</v>
      </c>
      <c r="C1068" s="443" t="s">
        <v>248</v>
      </c>
      <c r="D1068" s="443" t="s">
        <v>3677</v>
      </c>
      <c r="E1068" s="443" t="s">
        <v>222</v>
      </c>
      <c r="F1068" s="444">
        <v>32787</v>
      </c>
      <c r="G1068" s="443" t="s">
        <v>3361</v>
      </c>
      <c r="H1068" s="443" t="s">
        <v>3264</v>
      </c>
      <c r="I1068" s="443" t="s">
        <v>317</v>
      </c>
      <c r="J1068" s="443" t="s">
        <v>264</v>
      </c>
      <c r="K1068" s="443">
        <v>2013</v>
      </c>
      <c r="L1068" s="443" t="s">
        <v>276</v>
      </c>
      <c r="R1068" s="443">
        <v>2000</v>
      </c>
      <c r="X1068" s="443" t="s">
        <v>4729</v>
      </c>
      <c r="AA1068" s="443" t="s">
        <v>5280</v>
      </c>
      <c r="AB1068" s="443" t="s">
        <v>4976</v>
      </c>
      <c r="AC1068" s="443" t="s">
        <v>5281</v>
      </c>
      <c r="AD1068" s="443" t="s">
        <v>5282</v>
      </c>
    </row>
    <row r="1069" spans="1:30" x14ac:dyDescent="0.3">
      <c r="A1069" s="443">
        <v>707118</v>
      </c>
      <c r="B1069" s="443" t="s">
        <v>995</v>
      </c>
      <c r="C1069" s="443" t="s">
        <v>86</v>
      </c>
      <c r="D1069" s="443" t="s">
        <v>3517</v>
      </c>
      <c r="E1069" s="443" t="s">
        <v>222</v>
      </c>
      <c r="F1069" s="444">
        <v>28764</v>
      </c>
      <c r="G1069" s="443" t="s">
        <v>275</v>
      </c>
      <c r="H1069" s="443" t="s">
        <v>3222</v>
      </c>
      <c r="I1069" s="443" t="s">
        <v>317</v>
      </c>
      <c r="J1069" s="443" t="s">
        <v>264</v>
      </c>
      <c r="K1069" s="443">
        <v>1995</v>
      </c>
      <c r="L1069" s="443" t="s">
        <v>275</v>
      </c>
      <c r="AA1069" s="443" t="s">
        <v>5400</v>
      </c>
      <c r="AB1069" s="443" t="s">
        <v>5401</v>
      </c>
      <c r="AC1069" s="443" t="s">
        <v>5402</v>
      </c>
      <c r="AD1069" s="443" t="s">
        <v>5403</v>
      </c>
    </row>
    <row r="1070" spans="1:30" x14ac:dyDescent="0.3">
      <c r="A1070" s="443">
        <v>707333</v>
      </c>
      <c r="B1070" s="443" t="s">
        <v>4651</v>
      </c>
      <c r="C1070" s="443" t="s">
        <v>104</v>
      </c>
      <c r="D1070" s="443" t="s">
        <v>4859</v>
      </c>
      <c r="E1070" s="443" t="s">
        <v>222</v>
      </c>
      <c r="F1070" s="444">
        <v>32030</v>
      </c>
      <c r="G1070" s="443" t="s">
        <v>3297</v>
      </c>
      <c r="H1070" s="443" t="s">
        <v>3222</v>
      </c>
      <c r="I1070" s="443" t="s">
        <v>317</v>
      </c>
      <c r="J1070" s="443" t="s">
        <v>264</v>
      </c>
      <c r="K1070" s="443">
        <v>2008</v>
      </c>
      <c r="L1070" s="443" t="s">
        <v>263</v>
      </c>
      <c r="AA1070" s="443" t="s">
        <v>5973</v>
      </c>
      <c r="AB1070" s="443" t="s">
        <v>5974</v>
      </c>
      <c r="AC1070" s="443" t="s">
        <v>5975</v>
      </c>
      <c r="AD1070" s="443" t="s">
        <v>4985</v>
      </c>
    </row>
    <row r="1071" spans="1:30" x14ac:dyDescent="0.3">
      <c r="A1071" s="443">
        <v>707179</v>
      </c>
      <c r="B1071" s="443" t="s">
        <v>4485</v>
      </c>
      <c r="C1071" s="443" t="s">
        <v>4486</v>
      </c>
      <c r="D1071" s="443" t="s">
        <v>3232</v>
      </c>
      <c r="E1071" s="443" t="s">
        <v>221</v>
      </c>
      <c r="F1071" s="444">
        <v>31251</v>
      </c>
      <c r="G1071" s="443" t="s">
        <v>270</v>
      </c>
      <c r="H1071" s="443" t="s">
        <v>3222</v>
      </c>
      <c r="I1071" s="443" t="s">
        <v>317</v>
      </c>
      <c r="J1071" s="443" t="s">
        <v>262</v>
      </c>
      <c r="K1071" s="443">
        <v>2004</v>
      </c>
      <c r="L1071" s="443" t="s">
        <v>270</v>
      </c>
      <c r="AA1071" s="443" t="s">
        <v>6946</v>
      </c>
      <c r="AB1071" s="443" t="s">
        <v>6947</v>
      </c>
      <c r="AC1071" s="443" t="s">
        <v>6948</v>
      </c>
      <c r="AD1071" s="443" t="s">
        <v>5297</v>
      </c>
    </row>
    <row r="1072" spans="1:30" x14ac:dyDescent="0.3">
      <c r="A1072" s="443">
        <v>707119</v>
      </c>
      <c r="B1072" s="443" t="s">
        <v>855</v>
      </c>
      <c r="C1072" s="443" t="s">
        <v>856</v>
      </c>
      <c r="D1072" s="443" t="s">
        <v>3751</v>
      </c>
      <c r="E1072" s="443" t="s">
        <v>221</v>
      </c>
      <c r="F1072" s="444">
        <v>31575</v>
      </c>
      <c r="G1072" s="443" t="s">
        <v>279</v>
      </c>
      <c r="H1072" s="443" t="s">
        <v>3222</v>
      </c>
      <c r="I1072" s="443" t="s">
        <v>317</v>
      </c>
      <c r="J1072" s="443" t="s">
        <v>264</v>
      </c>
      <c r="K1072" s="443">
        <v>2007</v>
      </c>
      <c r="L1072" s="443" t="s">
        <v>279</v>
      </c>
      <c r="AA1072" s="443" t="s">
        <v>5848</v>
      </c>
      <c r="AB1072" s="443" t="s">
        <v>5849</v>
      </c>
      <c r="AC1072" s="443" t="s">
        <v>5850</v>
      </c>
      <c r="AD1072" s="443" t="s">
        <v>5851</v>
      </c>
    </row>
    <row r="1073" spans="1:30" x14ac:dyDescent="0.3">
      <c r="A1073" s="443">
        <v>707336</v>
      </c>
      <c r="B1073" s="443" t="s">
        <v>4654</v>
      </c>
      <c r="C1073" s="443" t="s">
        <v>69</v>
      </c>
      <c r="D1073" s="443" t="s">
        <v>3294</v>
      </c>
      <c r="E1073" s="443" t="s">
        <v>222</v>
      </c>
      <c r="F1073" s="444">
        <v>32392</v>
      </c>
      <c r="G1073" s="443" t="s">
        <v>269</v>
      </c>
      <c r="H1073" s="443" t="s">
        <v>3222</v>
      </c>
      <c r="I1073" s="443" t="s">
        <v>317</v>
      </c>
      <c r="J1073" s="443" t="s">
        <v>264</v>
      </c>
      <c r="K1073" s="443">
        <v>2006</v>
      </c>
      <c r="L1073" s="443" t="s">
        <v>279</v>
      </c>
      <c r="AA1073" s="443" t="s">
        <v>5769</v>
      </c>
      <c r="AB1073" s="443" t="s">
        <v>5770</v>
      </c>
      <c r="AC1073" s="443" t="s">
        <v>5771</v>
      </c>
      <c r="AD1073" s="443" t="s">
        <v>5772</v>
      </c>
    </row>
    <row r="1074" spans="1:30" x14ac:dyDescent="0.3">
      <c r="A1074" s="443">
        <v>706827</v>
      </c>
      <c r="B1074" s="443" t="s">
        <v>844</v>
      </c>
      <c r="C1074" s="443" t="s">
        <v>68</v>
      </c>
      <c r="D1074" s="443" t="s">
        <v>3500</v>
      </c>
      <c r="E1074" s="443" t="s">
        <v>221</v>
      </c>
      <c r="F1074" s="444">
        <v>32715</v>
      </c>
      <c r="G1074" s="443" t="s">
        <v>3309</v>
      </c>
      <c r="H1074" s="443" t="s">
        <v>3222</v>
      </c>
      <c r="I1074" s="443" t="s">
        <v>317</v>
      </c>
      <c r="J1074" s="443" t="s">
        <v>264</v>
      </c>
      <c r="K1074" s="443">
        <v>2008</v>
      </c>
      <c r="L1074" s="443" t="s">
        <v>263</v>
      </c>
      <c r="R1074" s="443">
        <v>2000</v>
      </c>
      <c r="X1074" s="443" t="s">
        <v>4729</v>
      </c>
      <c r="AA1074" s="443" t="s">
        <v>5261</v>
      </c>
      <c r="AB1074" s="443" t="s">
        <v>5262</v>
      </c>
      <c r="AC1074" s="443" t="s">
        <v>5263</v>
      </c>
      <c r="AD1074" s="443" t="s">
        <v>5264</v>
      </c>
    </row>
    <row r="1075" spans="1:30" x14ac:dyDescent="0.3">
      <c r="A1075" s="443">
        <v>707177</v>
      </c>
      <c r="B1075" s="443" t="s">
        <v>4482</v>
      </c>
      <c r="C1075" s="443" t="s">
        <v>103</v>
      </c>
      <c r="D1075" s="443" t="s">
        <v>4861</v>
      </c>
      <c r="E1075" s="443" t="s">
        <v>221</v>
      </c>
      <c r="F1075" s="444">
        <v>30462</v>
      </c>
      <c r="G1075" s="443" t="s">
        <v>261</v>
      </c>
      <c r="H1075" s="443" t="s">
        <v>3222</v>
      </c>
      <c r="I1075" s="443" t="s">
        <v>317</v>
      </c>
      <c r="J1075" s="443" t="s">
        <v>264</v>
      </c>
      <c r="K1075" s="443">
        <v>2007</v>
      </c>
      <c r="L1075" s="443" t="s">
        <v>276</v>
      </c>
      <c r="AA1075" s="443" t="s">
        <v>5782</v>
      </c>
      <c r="AB1075" s="443" t="s">
        <v>5287</v>
      </c>
      <c r="AC1075" s="443" t="s">
        <v>5783</v>
      </c>
      <c r="AD1075" s="443" t="s">
        <v>4985</v>
      </c>
    </row>
    <row r="1076" spans="1:30" x14ac:dyDescent="0.3">
      <c r="A1076" s="443">
        <v>706823</v>
      </c>
      <c r="B1076" s="443" t="s">
        <v>1856</v>
      </c>
      <c r="C1076" s="443" t="s">
        <v>350</v>
      </c>
      <c r="D1076" s="443" t="s">
        <v>3686</v>
      </c>
      <c r="E1076" s="443" t="s">
        <v>221</v>
      </c>
      <c r="F1076" s="444">
        <v>30058</v>
      </c>
      <c r="G1076" s="443" t="s">
        <v>261</v>
      </c>
      <c r="H1076" s="443" t="s">
        <v>3222</v>
      </c>
      <c r="I1076" s="443" t="s">
        <v>317</v>
      </c>
      <c r="J1076" s="443" t="s">
        <v>262</v>
      </c>
      <c r="K1076" s="443">
        <v>2001</v>
      </c>
      <c r="L1076" s="443" t="s">
        <v>261</v>
      </c>
      <c r="AA1076" s="443" t="s">
        <v>6894</v>
      </c>
      <c r="AB1076" s="443" t="s">
        <v>6855</v>
      </c>
      <c r="AC1076" s="443" t="s">
        <v>6895</v>
      </c>
      <c r="AD1076" s="443" t="s">
        <v>4785</v>
      </c>
    </row>
    <row r="1077" spans="1:30" x14ac:dyDescent="0.3">
      <c r="A1077" s="443">
        <v>706171</v>
      </c>
      <c r="B1077" s="443" t="s">
        <v>998</v>
      </c>
      <c r="C1077" s="443" t="s">
        <v>603</v>
      </c>
      <c r="D1077" s="443" t="s">
        <v>3553</v>
      </c>
      <c r="E1077" s="443" t="s">
        <v>221</v>
      </c>
      <c r="F1077" s="444">
        <v>35432</v>
      </c>
      <c r="G1077" s="443" t="s">
        <v>4756</v>
      </c>
      <c r="H1077" s="443" t="s">
        <v>3222</v>
      </c>
      <c r="I1077" s="443" t="s">
        <v>317</v>
      </c>
      <c r="J1077" s="443" t="s">
        <v>262</v>
      </c>
      <c r="K1077" s="443">
        <v>2013</v>
      </c>
      <c r="L1077" s="443" t="s">
        <v>278</v>
      </c>
      <c r="AA1077" s="443" t="s">
        <v>7117</v>
      </c>
      <c r="AB1077" s="443" t="s">
        <v>7118</v>
      </c>
      <c r="AC1077" s="443" t="s">
        <v>7119</v>
      </c>
      <c r="AD1077" s="443" t="s">
        <v>7120</v>
      </c>
    </row>
    <row r="1078" spans="1:30" x14ac:dyDescent="0.3">
      <c r="A1078" s="443">
        <v>707147</v>
      </c>
      <c r="B1078" s="443" t="s">
        <v>4448</v>
      </c>
      <c r="C1078" s="443" t="s">
        <v>4449</v>
      </c>
      <c r="D1078" s="443" t="s">
        <v>3947</v>
      </c>
      <c r="E1078" s="443" t="s">
        <v>221</v>
      </c>
      <c r="F1078" s="444">
        <v>33025</v>
      </c>
      <c r="G1078" s="443" t="s">
        <v>4770</v>
      </c>
      <c r="H1078" s="443" t="s">
        <v>3222</v>
      </c>
      <c r="I1078" s="443" t="s">
        <v>317</v>
      </c>
      <c r="J1078" s="443" t="s">
        <v>264</v>
      </c>
      <c r="K1078" s="443">
        <v>2014</v>
      </c>
      <c r="L1078" s="443" t="s">
        <v>278</v>
      </c>
      <c r="AA1078" s="443" t="s">
        <v>6394</v>
      </c>
      <c r="AB1078" s="443" t="s">
        <v>6395</v>
      </c>
      <c r="AC1078" s="443" t="s">
        <v>6396</v>
      </c>
      <c r="AD1078" s="443" t="s">
        <v>6397</v>
      </c>
    </row>
    <row r="1079" spans="1:30" x14ac:dyDescent="0.3">
      <c r="A1079" s="443">
        <v>706792</v>
      </c>
      <c r="B1079" s="443" t="s">
        <v>3090</v>
      </c>
      <c r="C1079" s="443" t="s">
        <v>103</v>
      </c>
      <c r="D1079" s="443" t="s">
        <v>3665</v>
      </c>
      <c r="E1079" s="443" t="s">
        <v>222</v>
      </c>
      <c r="F1079" s="444">
        <v>33402</v>
      </c>
      <c r="G1079" s="443" t="s">
        <v>3678</v>
      </c>
      <c r="H1079" s="443" t="s">
        <v>3222</v>
      </c>
      <c r="I1079" s="443" t="s">
        <v>317</v>
      </c>
      <c r="J1079" s="443" t="s">
        <v>262</v>
      </c>
      <c r="K1079" s="443">
        <v>2010</v>
      </c>
      <c r="L1079" s="443" t="s">
        <v>3405</v>
      </c>
      <c r="AA1079" s="443" t="s">
        <v>7050</v>
      </c>
      <c r="AB1079" s="443" t="s">
        <v>5197</v>
      </c>
      <c r="AC1079" s="443" t="s">
        <v>5281</v>
      </c>
      <c r="AD1079" s="443" t="s">
        <v>7051</v>
      </c>
    </row>
    <row r="1080" spans="1:30" x14ac:dyDescent="0.3">
      <c r="A1080" s="443">
        <v>706190</v>
      </c>
      <c r="B1080" s="443" t="s">
        <v>2512</v>
      </c>
      <c r="C1080" s="443" t="s">
        <v>73</v>
      </c>
      <c r="D1080" s="443" t="s">
        <v>3323</v>
      </c>
      <c r="E1080" s="443" t="s">
        <v>222</v>
      </c>
      <c r="F1080" s="444">
        <v>36647</v>
      </c>
      <c r="G1080" s="443" t="s">
        <v>3505</v>
      </c>
      <c r="H1080" s="443" t="s">
        <v>3222</v>
      </c>
      <c r="I1080" s="443" t="s">
        <v>317</v>
      </c>
      <c r="J1080" s="443" t="s">
        <v>264</v>
      </c>
      <c r="K1080" s="443">
        <v>2017</v>
      </c>
      <c r="L1080" s="443" t="s">
        <v>277</v>
      </c>
      <c r="AA1080" s="443" t="s">
        <v>6699</v>
      </c>
      <c r="AB1080" s="443" t="s">
        <v>5333</v>
      </c>
      <c r="AC1080" s="443" t="s">
        <v>6700</v>
      </c>
      <c r="AD1080" s="443" t="s">
        <v>5073</v>
      </c>
    </row>
    <row r="1081" spans="1:30" x14ac:dyDescent="0.3">
      <c r="A1081" s="443">
        <v>706772</v>
      </c>
      <c r="B1081" s="443" t="s">
        <v>906</v>
      </c>
      <c r="C1081" s="443" t="s">
        <v>907</v>
      </c>
      <c r="D1081" s="443" t="s">
        <v>3670</v>
      </c>
      <c r="E1081" s="443" t="s">
        <v>221</v>
      </c>
      <c r="F1081" s="444">
        <v>30634</v>
      </c>
      <c r="G1081" s="443" t="s">
        <v>3803</v>
      </c>
      <c r="H1081" s="443" t="s">
        <v>3222</v>
      </c>
      <c r="I1081" s="443" t="s">
        <v>317</v>
      </c>
      <c r="J1081" s="443" t="s">
        <v>264</v>
      </c>
      <c r="K1081" s="443">
        <v>2007</v>
      </c>
      <c r="L1081" s="443" t="s">
        <v>274</v>
      </c>
      <c r="AA1081" s="443" t="s">
        <v>5787</v>
      </c>
      <c r="AB1081" s="443" t="s">
        <v>5788</v>
      </c>
      <c r="AC1081" s="443" t="s">
        <v>5667</v>
      </c>
      <c r="AD1081" s="443" t="s">
        <v>5789</v>
      </c>
    </row>
    <row r="1082" spans="1:30" x14ac:dyDescent="0.3">
      <c r="A1082" s="443">
        <v>706818</v>
      </c>
      <c r="B1082" s="443" t="s">
        <v>3101</v>
      </c>
      <c r="C1082" s="443" t="s">
        <v>127</v>
      </c>
      <c r="D1082" s="443" t="s">
        <v>3683</v>
      </c>
      <c r="E1082" s="443" t="s">
        <v>222</v>
      </c>
      <c r="F1082" s="444">
        <v>35432</v>
      </c>
      <c r="G1082" s="443" t="s">
        <v>273</v>
      </c>
      <c r="H1082" s="443" t="s">
        <v>3222</v>
      </c>
      <c r="I1082" s="443" t="s">
        <v>317</v>
      </c>
      <c r="J1082" s="443" t="s">
        <v>264</v>
      </c>
      <c r="K1082" s="443">
        <v>2014</v>
      </c>
      <c r="L1082" s="443" t="s">
        <v>273</v>
      </c>
      <c r="AA1082" s="443" t="s">
        <v>6492</v>
      </c>
      <c r="AB1082" s="443" t="s">
        <v>6140</v>
      </c>
      <c r="AC1082" s="443" t="s">
        <v>6493</v>
      </c>
      <c r="AD1082" s="443" t="s">
        <v>5509</v>
      </c>
    </row>
    <row r="1083" spans="1:30" x14ac:dyDescent="0.3">
      <c r="A1083" s="443">
        <v>706284</v>
      </c>
      <c r="B1083" s="443" t="s">
        <v>1235</v>
      </c>
      <c r="C1083" s="443" t="s">
        <v>240</v>
      </c>
      <c r="D1083" s="443" t="s">
        <v>3338</v>
      </c>
      <c r="E1083" s="443" t="s">
        <v>222</v>
      </c>
      <c r="F1083" s="444">
        <v>35090</v>
      </c>
      <c r="G1083" s="443" t="s">
        <v>3574</v>
      </c>
      <c r="H1083" s="443" t="s">
        <v>3222</v>
      </c>
      <c r="I1083" s="443" t="s">
        <v>317</v>
      </c>
      <c r="J1083" s="443" t="s">
        <v>264</v>
      </c>
      <c r="K1083" s="443">
        <v>2014</v>
      </c>
      <c r="L1083" s="443" t="s">
        <v>278</v>
      </c>
      <c r="R1083" s="443">
        <v>2000</v>
      </c>
      <c r="X1083" s="443" t="s">
        <v>4729</v>
      </c>
      <c r="AA1083" s="443" t="s">
        <v>5286</v>
      </c>
      <c r="AB1083" s="443" t="s">
        <v>5287</v>
      </c>
      <c r="AC1083" s="443" t="s">
        <v>5288</v>
      </c>
      <c r="AD1083" s="443" t="s">
        <v>5289</v>
      </c>
    </row>
    <row r="1084" spans="1:30" x14ac:dyDescent="0.3">
      <c r="A1084" s="443">
        <v>707188</v>
      </c>
      <c r="B1084" s="443" t="s">
        <v>4496</v>
      </c>
      <c r="C1084" s="443" t="s">
        <v>112</v>
      </c>
      <c r="D1084" s="443" t="s">
        <v>4839</v>
      </c>
      <c r="E1084" s="443" t="s">
        <v>221</v>
      </c>
      <c r="F1084" s="444">
        <v>35126</v>
      </c>
      <c r="G1084" s="443" t="s">
        <v>3327</v>
      </c>
      <c r="H1084" s="443" t="s">
        <v>3222</v>
      </c>
      <c r="I1084" s="443" t="s">
        <v>317</v>
      </c>
      <c r="J1084" s="443" t="s">
        <v>262</v>
      </c>
      <c r="K1084" s="443">
        <v>2014</v>
      </c>
      <c r="L1084" s="443" t="s">
        <v>263</v>
      </c>
      <c r="AA1084" s="443" t="s">
        <v>7178</v>
      </c>
      <c r="AB1084" s="443" t="s">
        <v>5687</v>
      </c>
      <c r="AC1084" s="443" t="s">
        <v>7179</v>
      </c>
      <c r="AD1084" s="443" t="s">
        <v>7180</v>
      </c>
    </row>
    <row r="1085" spans="1:30" x14ac:dyDescent="0.3">
      <c r="A1085" s="443">
        <v>706313</v>
      </c>
      <c r="B1085" s="443" t="s">
        <v>2550</v>
      </c>
      <c r="C1085" s="443" t="s">
        <v>475</v>
      </c>
      <c r="D1085" s="443" t="s">
        <v>3398</v>
      </c>
      <c r="E1085" s="443" t="s">
        <v>222</v>
      </c>
      <c r="F1085" s="444">
        <v>33970</v>
      </c>
      <c r="G1085" s="443" t="s">
        <v>3765</v>
      </c>
      <c r="H1085" s="443" t="s">
        <v>3222</v>
      </c>
      <c r="I1085" s="443" t="s">
        <v>317</v>
      </c>
      <c r="J1085" s="443" t="s">
        <v>264</v>
      </c>
      <c r="K1085" s="443">
        <v>2010</v>
      </c>
      <c r="L1085" s="443" t="s">
        <v>263</v>
      </c>
      <c r="AA1085" s="443" t="s">
        <v>6082</v>
      </c>
      <c r="AB1085" s="443" t="s">
        <v>6083</v>
      </c>
      <c r="AC1085" s="443" t="s">
        <v>6084</v>
      </c>
      <c r="AD1085" s="443" t="s">
        <v>5090</v>
      </c>
    </row>
    <row r="1086" spans="1:30" x14ac:dyDescent="0.3">
      <c r="A1086" s="443">
        <v>706841</v>
      </c>
      <c r="B1086" s="443" t="s">
        <v>3110</v>
      </c>
      <c r="C1086" s="443" t="s">
        <v>61</v>
      </c>
      <c r="D1086" s="443" t="s">
        <v>3690</v>
      </c>
      <c r="E1086" s="443" t="s">
        <v>221</v>
      </c>
      <c r="F1086" s="444">
        <v>28140</v>
      </c>
      <c r="G1086" s="443" t="s">
        <v>3777</v>
      </c>
      <c r="H1086" s="443" t="s">
        <v>3222</v>
      </c>
      <c r="I1086" s="443" t="s">
        <v>317</v>
      </c>
      <c r="J1086" s="443" t="s">
        <v>262</v>
      </c>
      <c r="K1086" s="443">
        <v>1995</v>
      </c>
      <c r="L1086" s="443" t="s">
        <v>261</v>
      </c>
      <c r="AA1086" s="443" t="s">
        <v>6822</v>
      </c>
      <c r="AB1086" s="443" t="s">
        <v>6823</v>
      </c>
      <c r="AC1086" s="443" t="s">
        <v>6824</v>
      </c>
      <c r="AD1086" s="443" t="s">
        <v>6393</v>
      </c>
    </row>
    <row r="1087" spans="1:30" x14ac:dyDescent="0.3">
      <c r="A1087" s="443">
        <v>706836</v>
      </c>
      <c r="B1087" s="443" t="s">
        <v>3106</v>
      </c>
      <c r="C1087" s="443" t="s">
        <v>335</v>
      </c>
      <c r="D1087" s="443" t="s">
        <v>3688</v>
      </c>
      <c r="E1087" s="443" t="s">
        <v>222</v>
      </c>
      <c r="F1087" s="444">
        <v>31393</v>
      </c>
      <c r="G1087" s="443" t="s">
        <v>3689</v>
      </c>
      <c r="H1087" s="443" t="s">
        <v>3222</v>
      </c>
      <c r="I1087" s="443" t="s">
        <v>317</v>
      </c>
      <c r="J1087" s="443" t="s">
        <v>264</v>
      </c>
      <c r="K1087" s="443">
        <v>2004</v>
      </c>
      <c r="L1087" s="443" t="s">
        <v>278</v>
      </c>
      <c r="AA1087" s="443" t="s">
        <v>5620</v>
      </c>
      <c r="AB1087" s="443" t="s">
        <v>5621</v>
      </c>
      <c r="AC1087" s="443" t="s">
        <v>5622</v>
      </c>
      <c r="AD1087" s="443" t="s">
        <v>5623</v>
      </c>
    </row>
    <row r="1088" spans="1:30" x14ac:dyDescent="0.3">
      <c r="A1088" s="443">
        <v>707266</v>
      </c>
      <c r="B1088" s="443" t="s">
        <v>4575</v>
      </c>
      <c r="C1088" s="443" t="s">
        <v>4576</v>
      </c>
      <c r="D1088" s="443" t="s">
        <v>3942</v>
      </c>
      <c r="E1088" s="443" t="s">
        <v>222</v>
      </c>
      <c r="F1088" s="444">
        <v>30882</v>
      </c>
      <c r="G1088" s="443" t="s">
        <v>4804</v>
      </c>
      <c r="H1088" s="443" t="s">
        <v>3222</v>
      </c>
      <c r="I1088" s="443" t="s">
        <v>317</v>
      </c>
      <c r="J1088" s="443" t="s">
        <v>264</v>
      </c>
      <c r="K1088" s="443">
        <v>2002</v>
      </c>
      <c r="L1088" s="443" t="s">
        <v>272</v>
      </c>
      <c r="AA1088" s="443" t="s">
        <v>5544</v>
      </c>
      <c r="AB1088" s="443" t="s">
        <v>5545</v>
      </c>
      <c r="AC1088" s="443" t="s">
        <v>5546</v>
      </c>
      <c r="AD1088" s="443" t="s">
        <v>5547</v>
      </c>
    </row>
    <row r="1089" spans="1:30" x14ac:dyDescent="0.3">
      <c r="A1089" s="443">
        <v>706558</v>
      </c>
      <c r="B1089" s="443" t="s">
        <v>898</v>
      </c>
      <c r="C1089" s="443" t="s">
        <v>89</v>
      </c>
      <c r="D1089" s="443" t="s">
        <v>3904</v>
      </c>
      <c r="E1089" s="443" t="s">
        <v>222</v>
      </c>
      <c r="F1089" s="444">
        <v>35065</v>
      </c>
      <c r="G1089" s="443" t="s">
        <v>3905</v>
      </c>
      <c r="H1089" s="443" t="s">
        <v>3222</v>
      </c>
      <c r="I1089" s="443" t="s">
        <v>317</v>
      </c>
      <c r="J1089" s="443" t="s">
        <v>264</v>
      </c>
      <c r="K1089" s="443">
        <v>2014</v>
      </c>
      <c r="L1089" s="443" t="s">
        <v>271</v>
      </c>
      <c r="AA1089" s="443" t="s">
        <v>6410</v>
      </c>
      <c r="AB1089" s="443" t="s">
        <v>6411</v>
      </c>
      <c r="AC1089" s="443" t="s">
        <v>6412</v>
      </c>
      <c r="AD1089" s="443" t="s">
        <v>6413</v>
      </c>
    </row>
    <row r="1090" spans="1:30" x14ac:dyDescent="0.3">
      <c r="A1090" s="443">
        <v>707269</v>
      </c>
      <c r="B1090" s="443" t="s">
        <v>4580</v>
      </c>
      <c r="C1090" s="443" t="s">
        <v>4581</v>
      </c>
      <c r="D1090" s="443" t="s">
        <v>3923</v>
      </c>
      <c r="E1090" s="443" t="s">
        <v>222</v>
      </c>
      <c r="F1090" s="444">
        <v>30775</v>
      </c>
      <c r="G1090" s="443" t="s">
        <v>261</v>
      </c>
      <c r="H1090" s="443" t="s">
        <v>3222</v>
      </c>
      <c r="I1090" s="443" t="s">
        <v>317</v>
      </c>
      <c r="J1090" s="443" t="s">
        <v>264</v>
      </c>
      <c r="K1090" s="443">
        <v>2003</v>
      </c>
      <c r="L1090" s="443" t="s">
        <v>263</v>
      </c>
      <c r="AA1090" s="443" t="s">
        <v>5606</v>
      </c>
      <c r="AB1090" s="443" t="s">
        <v>5220</v>
      </c>
      <c r="AC1090" s="443" t="s">
        <v>5607</v>
      </c>
      <c r="AD1090" s="443" t="s">
        <v>4785</v>
      </c>
    </row>
    <row r="1091" spans="1:30" x14ac:dyDescent="0.3">
      <c r="A1091" s="443">
        <v>707002</v>
      </c>
      <c r="B1091" s="443" t="s">
        <v>862</v>
      </c>
      <c r="C1091" s="443" t="s">
        <v>447</v>
      </c>
      <c r="D1091" s="443" t="s">
        <v>3260</v>
      </c>
      <c r="E1091" s="443" t="s">
        <v>222</v>
      </c>
      <c r="F1091" s="444">
        <v>33170</v>
      </c>
      <c r="G1091" s="443" t="s">
        <v>3277</v>
      </c>
      <c r="H1091" s="443" t="s">
        <v>3222</v>
      </c>
      <c r="I1091" s="443" t="s">
        <v>317</v>
      </c>
      <c r="J1091" s="443" t="s">
        <v>264</v>
      </c>
      <c r="K1091" s="443">
        <v>2010</v>
      </c>
      <c r="L1091" s="443" t="s">
        <v>263</v>
      </c>
      <c r="AA1091" s="443" t="s">
        <v>6085</v>
      </c>
      <c r="AB1091" s="443" t="s">
        <v>6086</v>
      </c>
      <c r="AC1091" s="443" t="s">
        <v>5041</v>
      </c>
      <c r="AD1091" s="443" t="s">
        <v>6087</v>
      </c>
    </row>
    <row r="1092" spans="1:30" x14ac:dyDescent="0.3">
      <c r="A1092" s="443">
        <v>707003</v>
      </c>
      <c r="B1092" s="443" t="s">
        <v>3164</v>
      </c>
      <c r="C1092" s="443" t="s">
        <v>3165</v>
      </c>
      <c r="D1092" s="443" t="s">
        <v>3794</v>
      </c>
      <c r="E1092" s="443" t="s">
        <v>222</v>
      </c>
      <c r="F1092" s="444">
        <v>29707</v>
      </c>
      <c r="G1092" s="443" t="s">
        <v>3318</v>
      </c>
      <c r="H1092" s="443" t="s">
        <v>3222</v>
      </c>
      <c r="I1092" s="443" t="s">
        <v>317</v>
      </c>
      <c r="J1092" s="443" t="s">
        <v>264</v>
      </c>
      <c r="K1092" s="443">
        <v>2007</v>
      </c>
      <c r="L1092" s="443" t="s">
        <v>263</v>
      </c>
      <c r="R1092" s="443">
        <v>2000</v>
      </c>
      <c r="X1092" s="443" t="s">
        <v>4729</v>
      </c>
      <c r="AA1092" s="443" t="s">
        <v>5257</v>
      </c>
      <c r="AB1092" s="443" t="s">
        <v>5258</v>
      </c>
      <c r="AC1092" s="443" t="s">
        <v>5259</v>
      </c>
      <c r="AD1092" s="443" t="s">
        <v>5260</v>
      </c>
    </row>
    <row r="1093" spans="1:30" x14ac:dyDescent="0.3">
      <c r="A1093" s="443">
        <v>707268</v>
      </c>
      <c r="B1093" s="443" t="s">
        <v>4578</v>
      </c>
      <c r="C1093" s="443" t="s">
        <v>4579</v>
      </c>
      <c r="D1093" s="443" t="s">
        <v>3790</v>
      </c>
      <c r="E1093" s="443" t="s">
        <v>4740</v>
      </c>
      <c r="F1093" s="444">
        <v>33111</v>
      </c>
      <c r="G1093" s="443" t="s">
        <v>261</v>
      </c>
      <c r="H1093" s="443" t="s">
        <v>3222</v>
      </c>
      <c r="I1093" s="443" t="s">
        <v>317</v>
      </c>
      <c r="J1093" s="443" t="s">
        <v>262</v>
      </c>
      <c r="K1093" s="443">
        <v>2008</v>
      </c>
      <c r="L1093" s="443" t="s">
        <v>261</v>
      </c>
      <c r="AA1093" s="443" t="s">
        <v>7024</v>
      </c>
      <c r="AB1093" s="443" t="s">
        <v>7025</v>
      </c>
      <c r="AC1093" s="443" t="s">
        <v>6265</v>
      </c>
      <c r="AD1093" s="443" t="s">
        <v>4785</v>
      </c>
    </row>
    <row r="1094" spans="1:30" x14ac:dyDescent="0.3">
      <c r="A1094" s="443">
        <v>707275</v>
      </c>
      <c r="B1094" s="443" t="s">
        <v>4587</v>
      </c>
      <c r="C1094" s="443" t="s">
        <v>3315</v>
      </c>
      <c r="D1094" s="443" t="s">
        <v>3673</v>
      </c>
      <c r="E1094" s="443" t="s">
        <v>222</v>
      </c>
      <c r="F1094" s="444">
        <v>28802</v>
      </c>
      <c r="G1094" s="443" t="s">
        <v>261</v>
      </c>
      <c r="H1094" s="443" t="s">
        <v>3222</v>
      </c>
      <c r="I1094" s="443" t="s">
        <v>317</v>
      </c>
      <c r="J1094" s="443"/>
      <c r="L1094" s="443"/>
      <c r="AA1094" s="443" t="s">
        <v>7349</v>
      </c>
      <c r="AB1094" s="443" t="s">
        <v>7350</v>
      </c>
      <c r="AC1094" s="443" t="s">
        <v>5334</v>
      </c>
      <c r="AD1094" s="443" t="s">
        <v>5034</v>
      </c>
    </row>
    <row r="1095" spans="1:30" x14ac:dyDescent="0.3">
      <c r="A1095" s="443">
        <v>707007</v>
      </c>
      <c r="B1095" s="443" t="s">
        <v>3167</v>
      </c>
      <c r="C1095" s="443" t="s">
        <v>430</v>
      </c>
      <c r="D1095" s="443" t="s">
        <v>3727</v>
      </c>
      <c r="E1095" s="443" t="s">
        <v>222</v>
      </c>
      <c r="F1095" s="444">
        <v>32583</v>
      </c>
      <c r="G1095" s="443" t="s">
        <v>261</v>
      </c>
      <c r="H1095" s="443" t="s">
        <v>3222</v>
      </c>
      <c r="I1095" s="443" t="s">
        <v>317</v>
      </c>
      <c r="J1095" s="443" t="s">
        <v>264</v>
      </c>
      <c r="K1095" s="443">
        <v>2007</v>
      </c>
      <c r="L1095" s="443" t="s">
        <v>261</v>
      </c>
      <c r="R1095" s="443">
        <v>2000</v>
      </c>
      <c r="X1095" s="443" t="s">
        <v>4729</v>
      </c>
      <c r="AA1095" s="443" t="s">
        <v>5248</v>
      </c>
      <c r="AB1095" s="443" t="s">
        <v>5249</v>
      </c>
      <c r="AC1095" s="443" t="s">
        <v>5250</v>
      </c>
      <c r="AD1095" s="443" t="s">
        <v>5034</v>
      </c>
    </row>
    <row r="1096" spans="1:30" x14ac:dyDescent="0.3">
      <c r="A1096" s="443">
        <v>707276</v>
      </c>
      <c r="B1096" s="443" t="s">
        <v>4588</v>
      </c>
      <c r="C1096" s="443" t="s">
        <v>122</v>
      </c>
      <c r="D1096" s="443" t="s">
        <v>3266</v>
      </c>
      <c r="E1096" s="443" t="s">
        <v>222</v>
      </c>
      <c r="F1096" s="444">
        <v>34081</v>
      </c>
      <c r="G1096" s="443" t="s">
        <v>261</v>
      </c>
      <c r="H1096" s="443" t="s">
        <v>3222</v>
      </c>
      <c r="I1096" s="443" t="s">
        <v>317</v>
      </c>
      <c r="J1096" s="443" t="s">
        <v>264</v>
      </c>
      <c r="K1096" s="443">
        <v>2011</v>
      </c>
      <c r="L1096" s="443" t="s">
        <v>261</v>
      </c>
      <c r="AA1096" s="443" t="s">
        <v>6163</v>
      </c>
      <c r="AB1096" s="443" t="s">
        <v>6164</v>
      </c>
      <c r="AC1096" s="443" t="s">
        <v>6165</v>
      </c>
      <c r="AD1096" s="443" t="s">
        <v>5034</v>
      </c>
    </row>
    <row r="1097" spans="1:30" x14ac:dyDescent="0.3">
      <c r="A1097" s="443">
        <v>707000</v>
      </c>
      <c r="B1097" s="443" t="s">
        <v>2431</v>
      </c>
      <c r="C1097" s="443" t="s">
        <v>93</v>
      </c>
      <c r="D1097" s="443" t="s">
        <v>3819</v>
      </c>
      <c r="E1097" s="443" t="s">
        <v>222</v>
      </c>
      <c r="F1097" s="444">
        <v>31382</v>
      </c>
      <c r="G1097" s="443" t="s">
        <v>261</v>
      </c>
      <c r="H1097" s="443" t="s">
        <v>3222</v>
      </c>
      <c r="I1097" s="443" t="s">
        <v>317</v>
      </c>
      <c r="J1097" s="443" t="s">
        <v>264</v>
      </c>
      <c r="K1097" s="443">
        <v>2003</v>
      </c>
      <c r="L1097" s="443" t="s">
        <v>261</v>
      </c>
      <c r="AA1097" s="443" t="s">
        <v>5593</v>
      </c>
      <c r="AB1097" s="443" t="s">
        <v>5594</v>
      </c>
      <c r="AC1097" s="443" t="s">
        <v>5595</v>
      </c>
      <c r="AD1097" s="443" t="s">
        <v>4985</v>
      </c>
    </row>
    <row r="1098" spans="1:30" x14ac:dyDescent="0.3">
      <c r="A1098" s="443">
        <v>706551</v>
      </c>
      <c r="B1098" s="443" t="s">
        <v>3004</v>
      </c>
      <c r="C1098" s="443" t="s">
        <v>396</v>
      </c>
      <c r="D1098" s="443" t="s">
        <v>3536</v>
      </c>
      <c r="E1098" s="443" t="s">
        <v>222</v>
      </c>
      <c r="F1098" s="444">
        <v>36526</v>
      </c>
      <c r="G1098" s="443" t="s">
        <v>3954</v>
      </c>
      <c r="H1098" s="443" t="s">
        <v>3222</v>
      </c>
      <c r="I1098" s="443" t="s">
        <v>317</v>
      </c>
      <c r="J1098" s="443" t="s">
        <v>262</v>
      </c>
      <c r="K1098" s="443">
        <v>2017</v>
      </c>
      <c r="L1098" s="443" t="s">
        <v>271</v>
      </c>
      <c r="AA1098" s="443" t="s">
        <v>7259</v>
      </c>
      <c r="AB1098" s="443" t="s">
        <v>5174</v>
      </c>
      <c r="AC1098" s="443" t="s">
        <v>7260</v>
      </c>
      <c r="AD1098" s="443" t="s">
        <v>5206</v>
      </c>
    </row>
    <row r="1099" spans="1:30" x14ac:dyDescent="0.3">
      <c r="A1099" s="443">
        <v>706998</v>
      </c>
      <c r="B1099" s="443" t="s">
        <v>2429</v>
      </c>
      <c r="C1099" s="443" t="s">
        <v>582</v>
      </c>
      <c r="D1099" s="443" t="s">
        <v>3519</v>
      </c>
      <c r="E1099" s="443" t="s">
        <v>222</v>
      </c>
      <c r="F1099" s="444">
        <v>31177</v>
      </c>
      <c r="G1099" s="443" t="s">
        <v>3400</v>
      </c>
      <c r="H1099" s="443" t="s">
        <v>3222</v>
      </c>
      <c r="I1099" s="443" t="s">
        <v>317</v>
      </c>
      <c r="J1099" s="443" t="s">
        <v>264</v>
      </c>
      <c r="K1099" s="443">
        <v>2007</v>
      </c>
      <c r="L1099" s="443" t="s">
        <v>263</v>
      </c>
      <c r="AA1099" s="443" t="s">
        <v>5875</v>
      </c>
      <c r="AB1099" s="443" t="s">
        <v>5876</v>
      </c>
      <c r="AC1099" s="443" t="s">
        <v>5877</v>
      </c>
      <c r="AD1099" s="443" t="s">
        <v>5878</v>
      </c>
    </row>
    <row r="1100" spans="1:30" x14ac:dyDescent="0.3">
      <c r="A1100" s="443">
        <v>706999</v>
      </c>
      <c r="B1100" s="443" t="s">
        <v>2430</v>
      </c>
      <c r="C1100" s="443" t="s">
        <v>160</v>
      </c>
      <c r="D1100" s="443" t="s">
        <v>3857</v>
      </c>
      <c r="E1100" s="443" t="s">
        <v>222</v>
      </c>
      <c r="F1100" s="444">
        <v>32844</v>
      </c>
      <c r="G1100" s="443" t="s">
        <v>261</v>
      </c>
      <c r="H1100" s="443" t="s">
        <v>3222</v>
      </c>
      <c r="I1100" s="443" t="s">
        <v>317</v>
      </c>
      <c r="J1100" s="443" t="s">
        <v>262</v>
      </c>
      <c r="K1100" s="443">
        <v>2007</v>
      </c>
      <c r="L1100" s="443" t="s">
        <v>263</v>
      </c>
      <c r="R1100" s="443">
        <v>2000</v>
      </c>
      <c r="X1100" s="443" t="s">
        <v>4729</v>
      </c>
      <c r="AA1100" s="443" t="s">
        <v>5336</v>
      </c>
      <c r="AB1100" s="443" t="s">
        <v>5337</v>
      </c>
      <c r="AC1100" s="443" t="s">
        <v>5338</v>
      </c>
      <c r="AD1100" s="443" t="s">
        <v>5339</v>
      </c>
    </row>
    <row r="1101" spans="1:30" x14ac:dyDescent="0.3">
      <c r="A1101" s="443">
        <v>707005</v>
      </c>
      <c r="B1101" s="443" t="s">
        <v>2476</v>
      </c>
      <c r="C1101" s="443" t="s">
        <v>365</v>
      </c>
      <c r="D1101" s="443" t="s">
        <v>3347</v>
      </c>
      <c r="E1101" s="443" t="s">
        <v>222</v>
      </c>
      <c r="F1101" s="444">
        <v>36892</v>
      </c>
      <c r="G1101" s="443" t="s">
        <v>261</v>
      </c>
      <c r="H1101" s="443" t="s">
        <v>3222</v>
      </c>
      <c r="I1101" s="443" t="s">
        <v>317</v>
      </c>
      <c r="J1101" s="443" t="s">
        <v>262</v>
      </c>
      <c r="K1101" s="443">
        <v>2018</v>
      </c>
      <c r="L1101" s="443" t="s">
        <v>261</v>
      </c>
      <c r="AA1101" s="443" t="s">
        <v>7312</v>
      </c>
      <c r="AB1101" s="443" t="s">
        <v>7313</v>
      </c>
      <c r="AC1101" s="443" t="s">
        <v>7314</v>
      </c>
      <c r="AD1101" s="443" t="s">
        <v>5034</v>
      </c>
    </row>
    <row r="1102" spans="1:30" x14ac:dyDescent="0.3">
      <c r="A1102" s="443">
        <v>707010</v>
      </c>
      <c r="B1102" s="443" t="s">
        <v>845</v>
      </c>
      <c r="C1102" s="443" t="s">
        <v>69</v>
      </c>
      <c r="D1102" s="443" t="s">
        <v>3666</v>
      </c>
      <c r="E1102" s="443" t="s">
        <v>222</v>
      </c>
      <c r="F1102" s="444">
        <v>36558</v>
      </c>
      <c r="G1102" s="443" t="s">
        <v>3728</v>
      </c>
      <c r="H1102" s="443" t="s">
        <v>3222</v>
      </c>
      <c r="I1102" s="443" t="s">
        <v>317</v>
      </c>
      <c r="J1102" s="443" t="s">
        <v>264</v>
      </c>
      <c r="K1102" s="443">
        <v>2018</v>
      </c>
      <c r="L1102" s="443" t="s">
        <v>275</v>
      </c>
      <c r="R1102" s="443">
        <v>2000</v>
      </c>
      <c r="X1102" s="443" t="s">
        <v>4729</v>
      </c>
      <c r="AA1102" s="443" t="s">
        <v>5322</v>
      </c>
      <c r="AB1102" s="443" t="s">
        <v>5323</v>
      </c>
      <c r="AC1102" s="443" t="s">
        <v>5324</v>
      </c>
      <c r="AD1102" s="443" t="s">
        <v>5325</v>
      </c>
    </row>
    <row r="1103" spans="1:30" x14ac:dyDescent="0.3">
      <c r="A1103" s="443">
        <v>707277</v>
      </c>
      <c r="B1103" s="443" t="s">
        <v>4589</v>
      </c>
      <c r="C1103" s="443" t="s">
        <v>82</v>
      </c>
      <c r="D1103" s="443" t="s">
        <v>3255</v>
      </c>
      <c r="E1103" s="443" t="s">
        <v>221</v>
      </c>
      <c r="F1103" s="444">
        <v>29222</v>
      </c>
      <c r="G1103" s="443" t="s">
        <v>3350</v>
      </c>
      <c r="H1103" s="443" t="s">
        <v>3222</v>
      </c>
      <c r="I1103" s="443" t="s">
        <v>317</v>
      </c>
      <c r="J1103" s="443" t="s">
        <v>262</v>
      </c>
      <c r="K1103" s="443">
        <v>1998</v>
      </c>
      <c r="L1103" s="443" t="s">
        <v>263</v>
      </c>
      <c r="AA1103" s="443" t="s">
        <v>6866</v>
      </c>
      <c r="AB1103" s="443" t="s">
        <v>5619</v>
      </c>
      <c r="AC1103" s="443" t="s">
        <v>6867</v>
      </c>
      <c r="AD1103" s="443" t="s">
        <v>6868</v>
      </c>
    </row>
    <row r="1104" spans="1:30" x14ac:dyDescent="0.3">
      <c r="A1104" s="443">
        <v>707072</v>
      </c>
      <c r="B1104" s="443" t="s">
        <v>2442</v>
      </c>
      <c r="C1104" s="443" t="s">
        <v>64</v>
      </c>
      <c r="D1104" s="443" t="s">
        <v>3456</v>
      </c>
      <c r="E1104" s="443" t="s">
        <v>222</v>
      </c>
      <c r="F1104" s="444">
        <v>31987</v>
      </c>
      <c r="G1104" s="443" t="s">
        <v>3350</v>
      </c>
      <c r="H1104" s="443" t="s">
        <v>3222</v>
      </c>
      <c r="I1104" s="443" t="s">
        <v>317</v>
      </c>
      <c r="J1104" s="443" t="s">
        <v>264</v>
      </c>
      <c r="K1104" s="443">
        <v>2007</v>
      </c>
      <c r="L1104" s="443" t="s">
        <v>263</v>
      </c>
      <c r="AA1104" s="443" t="s">
        <v>5882</v>
      </c>
      <c r="AB1104" s="443" t="s">
        <v>5883</v>
      </c>
      <c r="AC1104" s="443" t="s">
        <v>5004</v>
      </c>
      <c r="AD1104" s="443" t="s">
        <v>4785</v>
      </c>
    </row>
    <row r="1105" spans="1:30" x14ac:dyDescent="0.3">
      <c r="A1105" s="443">
        <v>707015</v>
      </c>
      <c r="B1105" s="443" t="s">
        <v>3171</v>
      </c>
      <c r="C1105" s="443" t="s">
        <v>103</v>
      </c>
      <c r="D1105" s="443" t="s">
        <v>3782</v>
      </c>
      <c r="E1105" s="443" t="s">
        <v>221</v>
      </c>
      <c r="F1105" s="444">
        <v>28843</v>
      </c>
      <c r="G1105" s="443" t="s">
        <v>261</v>
      </c>
      <c r="H1105" s="443" t="s">
        <v>3222</v>
      </c>
      <c r="I1105" s="443" t="s">
        <v>317</v>
      </c>
      <c r="J1105" s="443" t="s">
        <v>262</v>
      </c>
      <c r="K1105" s="443">
        <v>1997</v>
      </c>
      <c r="L1105" s="443" t="s">
        <v>261</v>
      </c>
      <c r="AA1105" s="443" t="s">
        <v>6852</v>
      </c>
      <c r="AB1105" s="443" t="s">
        <v>5287</v>
      </c>
      <c r="AC1105" s="443" t="s">
        <v>6853</v>
      </c>
      <c r="AD1105" s="443" t="s">
        <v>4985</v>
      </c>
    </row>
    <row r="1106" spans="1:30" x14ac:dyDescent="0.3">
      <c r="A1106" s="443">
        <v>706620</v>
      </c>
      <c r="B1106" s="443" t="s">
        <v>2313</v>
      </c>
      <c r="C1106" s="443" t="s">
        <v>340</v>
      </c>
      <c r="D1106" s="443" t="s">
        <v>3831</v>
      </c>
      <c r="E1106" s="443" t="s">
        <v>221</v>
      </c>
      <c r="F1106" s="444">
        <v>36173</v>
      </c>
      <c r="G1106" s="443" t="s">
        <v>261</v>
      </c>
      <c r="H1106" s="443" t="s">
        <v>3222</v>
      </c>
      <c r="I1106" s="443" t="s">
        <v>317</v>
      </c>
      <c r="J1106" s="443" t="s">
        <v>262</v>
      </c>
      <c r="K1106" s="443">
        <v>2017</v>
      </c>
      <c r="L1106" s="443" t="s">
        <v>261</v>
      </c>
      <c r="AA1106" s="443" t="s">
        <v>7281</v>
      </c>
      <c r="AB1106" s="443" t="s">
        <v>5683</v>
      </c>
      <c r="AC1106" s="443" t="s">
        <v>5804</v>
      </c>
      <c r="AD1106" s="443" t="s">
        <v>4785</v>
      </c>
    </row>
    <row r="1107" spans="1:30" x14ac:dyDescent="0.3">
      <c r="A1107" s="443">
        <v>707044</v>
      </c>
      <c r="B1107" s="443" t="s">
        <v>950</v>
      </c>
      <c r="C1107" s="443" t="s">
        <v>359</v>
      </c>
      <c r="D1107" s="443" t="s">
        <v>3258</v>
      </c>
      <c r="E1107" s="443" t="s">
        <v>221</v>
      </c>
      <c r="F1107" s="444">
        <v>31962</v>
      </c>
      <c r="G1107" s="443" t="s">
        <v>261</v>
      </c>
      <c r="H1107" s="443" t="s">
        <v>3222</v>
      </c>
      <c r="I1107" s="443" t="s">
        <v>317</v>
      </c>
      <c r="J1107" s="443" t="s">
        <v>264</v>
      </c>
      <c r="K1107" s="443">
        <v>2006</v>
      </c>
      <c r="L1107" s="443" t="s">
        <v>276</v>
      </c>
      <c r="AA1107" s="443" t="s">
        <v>5717</v>
      </c>
      <c r="AB1107" s="443" t="s">
        <v>5718</v>
      </c>
      <c r="AC1107" s="443" t="s">
        <v>5719</v>
      </c>
      <c r="AD1107" s="443" t="s">
        <v>5439</v>
      </c>
    </row>
    <row r="1108" spans="1:30" x14ac:dyDescent="0.3">
      <c r="A1108" s="443">
        <v>707279</v>
      </c>
      <c r="B1108" s="443" t="s">
        <v>4591</v>
      </c>
      <c r="C1108" s="443" t="s">
        <v>151</v>
      </c>
      <c r="D1108" s="443" t="s">
        <v>3289</v>
      </c>
      <c r="E1108" s="443" t="s">
        <v>221</v>
      </c>
      <c r="F1108" s="444">
        <v>33549</v>
      </c>
      <c r="G1108" s="443" t="s">
        <v>261</v>
      </c>
      <c r="H1108" s="443" t="s">
        <v>3222</v>
      </c>
      <c r="I1108" s="443" t="s">
        <v>317</v>
      </c>
      <c r="J1108" s="443" t="s">
        <v>262</v>
      </c>
      <c r="K1108" s="443">
        <v>2009</v>
      </c>
      <c r="L1108" s="443" t="s">
        <v>261</v>
      </c>
      <c r="AA1108" s="443" t="s">
        <v>7044</v>
      </c>
      <c r="AB1108" s="443" t="s">
        <v>7045</v>
      </c>
      <c r="AC1108" s="443" t="s">
        <v>5874</v>
      </c>
      <c r="AD1108" s="443" t="s">
        <v>5165</v>
      </c>
    </row>
    <row r="1109" spans="1:30" x14ac:dyDescent="0.3">
      <c r="A1109" s="443">
        <v>707280</v>
      </c>
      <c r="B1109" s="443" t="s">
        <v>4592</v>
      </c>
      <c r="C1109" s="443" t="s">
        <v>1971</v>
      </c>
      <c r="D1109" s="443" t="s">
        <v>3825</v>
      </c>
      <c r="E1109" s="443" t="s">
        <v>221</v>
      </c>
      <c r="F1109" s="444">
        <v>37074</v>
      </c>
      <c r="G1109" s="443" t="s">
        <v>4805</v>
      </c>
      <c r="H1109" s="443" t="s">
        <v>3222</v>
      </c>
      <c r="I1109" s="443" t="s">
        <v>317</v>
      </c>
      <c r="J1109" s="443" t="s">
        <v>262</v>
      </c>
      <c r="K1109" s="443">
        <v>2019</v>
      </c>
      <c r="L1109" s="443" t="s">
        <v>261</v>
      </c>
      <c r="AA1109" s="443" t="s">
        <v>7332</v>
      </c>
      <c r="AB1109" s="443" t="s">
        <v>7333</v>
      </c>
      <c r="AC1109" s="443" t="s">
        <v>5839</v>
      </c>
      <c r="AD1109" s="443" t="s">
        <v>5139</v>
      </c>
    </row>
    <row r="1110" spans="1:30" x14ac:dyDescent="0.3">
      <c r="A1110" s="443">
        <v>707281</v>
      </c>
      <c r="B1110" s="443" t="s">
        <v>4593</v>
      </c>
      <c r="C1110" s="443" t="s">
        <v>373</v>
      </c>
      <c r="D1110" s="443" t="s">
        <v>3325</v>
      </c>
      <c r="E1110" s="443" t="s">
        <v>222</v>
      </c>
      <c r="F1110" s="444">
        <v>35911</v>
      </c>
      <c r="G1110" s="443" t="s">
        <v>261</v>
      </c>
      <c r="H1110" s="443" t="s">
        <v>3222</v>
      </c>
      <c r="I1110" s="443" t="s">
        <v>317</v>
      </c>
      <c r="J1110" s="443" t="s">
        <v>262</v>
      </c>
      <c r="K1110" s="443">
        <v>2017</v>
      </c>
      <c r="L1110" s="443" t="s">
        <v>277</v>
      </c>
      <c r="AA1110" s="443" t="s">
        <v>7262</v>
      </c>
      <c r="AB1110" s="443" t="s">
        <v>7263</v>
      </c>
      <c r="AC1110" s="443" t="s">
        <v>7264</v>
      </c>
      <c r="AD1110" s="443" t="s">
        <v>7265</v>
      </c>
    </row>
    <row r="1111" spans="1:30" x14ac:dyDescent="0.3">
      <c r="A1111" s="443">
        <v>707017</v>
      </c>
      <c r="B1111" s="443" t="s">
        <v>3172</v>
      </c>
      <c r="C1111" s="443" t="s">
        <v>311</v>
      </c>
      <c r="D1111" s="443" t="s">
        <v>3780</v>
      </c>
      <c r="E1111" s="443" t="s">
        <v>221</v>
      </c>
      <c r="F1111" s="444">
        <v>28759</v>
      </c>
      <c r="G1111" s="443" t="s">
        <v>3477</v>
      </c>
      <c r="H1111" s="443" t="s">
        <v>3222</v>
      </c>
      <c r="I1111" s="443" t="s">
        <v>317</v>
      </c>
      <c r="J1111" s="443" t="s">
        <v>264</v>
      </c>
      <c r="K1111" s="443">
        <v>1999</v>
      </c>
      <c r="L1111" s="443" t="s">
        <v>279</v>
      </c>
      <c r="AA1111" s="443" t="s">
        <v>5482</v>
      </c>
      <c r="AB1111" s="443" t="s">
        <v>5483</v>
      </c>
      <c r="AC1111" s="443" t="s">
        <v>5344</v>
      </c>
      <c r="AD1111" s="443" t="s">
        <v>5484</v>
      </c>
    </row>
    <row r="1112" spans="1:30" x14ac:dyDescent="0.3">
      <c r="A1112" s="443">
        <v>706638</v>
      </c>
      <c r="B1112" s="443" t="s">
        <v>2320</v>
      </c>
      <c r="C1112" s="443" t="s">
        <v>348</v>
      </c>
      <c r="D1112" s="443" t="s">
        <v>3641</v>
      </c>
      <c r="E1112" s="443" t="s">
        <v>222</v>
      </c>
      <c r="F1112" s="444">
        <v>35991</v>
      </c>
      <c r="G1112" s="443" t="s">
        <v>3642</v>
      </c>
      <c r="H1112" s="443" t="s">
        <v>3222</v>
      </c>
      <c r="I1112" s="443" t="s">
        <v>317</v>
      </c>
      <c r="J1112" s="443" t="s">
        <v>262</v>
      </c>
      <c r="K1112" s="443">
        <v>2018</v>
      </c>
      <c r="L1112" s="443" t="s">
        <v>263</v>
      </c>
      <c r="R1112" s="443">
        <v>2000</v>
      </c>
      <c r="X1112" s="443" t="s">
        <v>4729</v>
      </c>
      <c r="AA1112" s="443" t="s">
        <v>5361</v>
      </c>
      <c r="AB1112" s="443" t="s">
        <v>5362</v>
      </c>
      <c r="AC1112" s="443" t="s">
        <v>5363</v>
      </c>
      <c r="AD1112" s="443" t="s">
        <v>5364</v>
      </c>
    </row>
    <row r="1113" spans="1:30" x14ac:dyDescent="0.3">
      <c r="A1113" s="443">
        <v>707068</v>
      </c>
      <c r="B1113" s="443" t="s">
        <v>3191</v>
      </c>
      <c r="C1113" s="443" t="s">
        <v>92</v>
      </c>
      <c r="D1113" s="443" t="s">
        <v>3741</v>
      </c>
      <c r="E1113" s="443" t="s">
        <v>222</v>
      </c>
      <c r="F1113" s="444">
        <v>32330</v>
      </c>
      <c r="G1113" s="443" t="s">
        <v>261</v>
      </c>
      <c r="H1113" s="443" t="s">
        <v>3222</v>
      </c>
      <c r="I1113" s="443" t="s">
        <v>317</v>
      </c>
      <c r="J1113" s="443" t="s">
        <v>264</v>
      </c>
      <c r="K1113" s="443">
        <v>2007</v>
      </c>
      <c r="L1113" s="443" t="s">
        <v>261</v>
      </c>
      <c r="AA1113" s="443" t="s">
        <v>5811</v>
      </c>
      <c r="AB1113" s="443" t="s">
        <v>5812</v>
      </c>
      <c r="AC1113" s="443" t="s">
        <v>5643</v>
      </c>
      <c r="AD1113" s="443" t="s">
        <v>5165</v>
      </c>
    </row>
    <row r="1114" spans="1:30" x14ac:dyDescent="0.3">
      <c r="A1114" s="443">
        <v>707069</v>
      </c>
      <c r="B1114" s="443" t="s">
        <v>3192</v>
      </c>
      <c r="C1114" s="443" t="s">
        <v>436</v>
      </c>
      <c r="D1114" s="443" t="s">
        <v>3397</v>
      </c>
      <c r="E1114" s="443" t="s">
        <v>222</v>
      </c>
      <c r="F1114" s="444">
        <v>33606</v>
      </c>
      <c r="G1114" s="443" t="s">
        <v>4768</v>
      </c>
      <c r="H1114" s="443" t="s">
        <v>3222</v>
      </c>
      <c r="I1114" s="443" t="s">
        <v>317</v>
      </c>
      <c r="J1114" s="443" t="s">
        <v>262</v>
      </c>
      <c r="K1114" s="443">
        <v>2010</v>
      </c>
      <c r="L1114" s="443" t="s">
        <v>274</v>
      </c>
      <c r="AA1114" s="443" t="s">
        <v>7054</v>
      </c>
      <c r="AB1114" s="443" t="s">
        <v>7055</v>
      </c>
      <c r="AC1114" s="443" t="s">
        <v>7056</v>
      </c>
      <c r="AD1114" s="443" t="s">
        <v>7057</v>
      </c>
    </row>
    <row r="1115" spans="1:30" x14ac:dyDescent="0.3">
      <c r="A1115" s="443">
        <v>707047</v>
      </c>
      <c r="B1115" s="443" t="s">
        <v>1049</v>
      </c>
      <c r="C1115" s="443" t="s">
        <v>76</v>
      </c>
      <c r="D1115" s="443" t="s">
        <v>3734</v>
      </c>
      <c r="E1115" s="443" t="s">
        <v>222</v>
      </c>
      <c r="F1115" s="444">
        <v>35194</v>
      </c>
      <c r="G1115" s="443" t="s">
        <v>275</v>
      </c>
      <c r="H1115" s="443" t="s">
        <v>3222</v>
      </c>
      <c r="I1115" s="443" t="s">
        <v>317</v>
      </c>
      <c r="J1115" s="443" t="s">
        <v>262</v>
      </c>
      <c r="K1115" s="443">
        <v>2014</v>
      </c>
      <c r="L1115" s="443" t="s">
        <v>275</v>
      </c>
      <c r="AA1115" s="443" t="s">
        <v>7151</v>
      </c>
      <c r="AB1115" s="443" t="s">
        <v>7152</v>
      </c>
      <c r="AC1115" s="443" t="s">
        <v>7153</v>
      </c>
      <c r="AD1115" s="443" t="s">
        <v>7154</v>
      </c>
    </row>
    <row r="1116" spans="1:30" x14ac:dyDescent="0.3">
      <c r="A1116" s="443">
        <v>707053</v>
      </c>
      <c r="B1116" s="443" t="s">
        <v>2479</v>
      </c>
      <c r="C1116" s="443" t="s">
        <v>433</v>
      </c>
      <c r="D1116" s="443" t="s">
        <v>3764</v>
      </c>
      <c r="E1116" s="443" t="s">
        <v>222</v>
      </c>
      <c r="F1116" s="444">
        <v>26512</v>
      </c>
      <c r="G1116" s="443" t="s">
        <v>3765</v>
      </c>
      <c r="H1116" s="443" t="s">
        <v>3222</v>
      </c>
      <c r="I1116" s="443" t="s">
        <v>317</v>
      </c>
      <c r="J1116" s="443" t="s">
        <v>264</v>
      </c>
      <c r="K1116" s="443">
        <v>2000</v>
      </c>
      <c r="L1116" s="443" t="s">
        <v>261</v>
      </c>
      <c r="AA1116" s="443" t="s">
        <v>5501</v>
      </c>
      <c r="AB1116" s="443" t="s">
        <v>5502</v>
      </c>
      <c r="AC1116" s="443" t="s">
        <v>5503</v>
      </c>
      <c r="AD1116" s="443" t="s">
        <v>5504</v>
      </c>
    </row>
    <row r="1117" spans="1:30" x14ac:dyDescent="0.3">
      <c r="A1117" s="443">
        <v>707012</v>
      </c>
      <c r="B1117" s="443" t="s">
        <v>3170</v>
      </c>
      <c r="C1117" s="443" t="s">
        <v>176</v>
      </c>
      <c r="D1117" s="443" t="s">
        <v>3382</v>
      </c>
      <c r="E1117" s="443" t="s">
        <v>222</v>
      </c>
      <c r="F1117" s="444">
        <v>31371</v>
      </c>
      <c r="G1117" s="443" t="s">
        <v>3279</v>
      </c>
      <c r="H1117" s="443" t="s">
        <v>3222</v>
      </c>
      <c r="I1117" s="443" t="s">
        <v>317</v>
      </c>
      <c r="J1117" s="443" t="s">
        <v>262</v>
      </c>
      <c r="K1117" s="443">
        <v>2004</v>
      </c>
      <c r="L1117" s="443" t="s">
        <v>270</v>
      </c>
      <c r="AA1117" s="443" t="s">
        <v>6944</v>
      </c>
      <c r="AB1117" s="443" t="s">
        <v>6945</v>
      </c>
      <c r="AC1117" s="443" t="s">
        <v>4981</v>
      </c>
      <c r="AD1117" s="443" t="s">
        <v>5395</v>
      </c>
    </row>
    <row r="1118" spans="1:30" x14ac:dyDescent="0.3">
      <c r="A1118" s="443">
        <v>707055</v>
      </c>
      <c r="B1118" s="443" t="s">
        <v>3184</v>
      </c>
      <c r="C1118" s="443" t="s">
        <v>3185</v>
      </c>
      <c r="D1118" s="443" t="s">
        <v>3345</v>
      </c>
      <c r="E1118" s="443" t="s">
        <v>222</v>
      </c>
      <c r="F1118" s="444">
        <v>32457</v>
      </c>
      <c r="G1118" s="443" t="s">
        <v>3546</v>
      </c>
      <c r="H1118" s="443" t="s">
        <v>3222</v>
      </c>
      <c r="I1118" s="443" t="s">
        <v>317</v>
      </c>
      <c r="J1118" s="443" t="s">
        <v>264</v>
      </c>
      <c r="K1118" s="443">
        <v>2013</v>
      </c>
      <c r="L1118" s="443" t="s">
        <v>263</v>
      </c>
      <c r="AA1118" s="443" t="s">
        <v>6366</v>
      </c>
      <c r="AB1118" s="443" t="s">
        <v>6367</v>
      </c>
      <c r="AC1118" s="443" t="s">
        <v>6368</v>
      </c>
      <c r="AD1118" s="443" t="s">
        <v>6369</v>
      </c>
    </row>
    <row r="1119" spans="1:30" x14ac:dyDescent="0.3">
      <c r="A1119" s="443">
        <v>707056</v>
      </c>
      <c r="B1119" s="443" t="s">
        <v>2437</v>
      </c>
      <c r="C1119" s="443" t="s">
        <v>356</v>
      </c>
      <c r="D1119" s="443" t="s">
        <v>3667</v>
      </c>
      <c r="E1119" s="443" t="s">
        <v>222</v>
      </c>
      <c r="F1119" s="444">
        <v>31575</v>
      </c>
      <c r="G1119" s="443" t="s">
        <v>3736</v>
      </c>
      <c r="H1119" s="443" t="s">
        <v>3222</v>
      </c>
      <c r="I1119" s="443" t="s">
        <v>317</v>
      </c>
      <c r="J1119" s="443" t="s">
        <v>264</v>
      </c>
      <c r="K1119" s="443">
        <v>2010</v>
      </c>
      <c r="L1119" s="443" t="s">
        <v>263</v>
      </c>
      <c r="AA1119" s="443" t="s">
        <v>6088</v>
      </c>
      <c r="AB1119" s="443" t="s">
        <v>6089</v>
      </c>
      <c r="AC1119" s="443" t="s">
        <v>6090</v>
      </c>
      <c r="AD1119" s="443" t="s">
        <v>6091</v>
      </c>
    </row>
    <row r="1120" spans="1:30" x14ac:dyDescent="0.3">
      <c r="A1120" s="443">
        <v>707303</v>
      </c>
      <c r="B1120" s="443" t="s">
        <v>4617</v>
      </c>
      <c r="C1120" s="443" t="s">
        <v>159</v>
      </c>
      <c r="D1120" s="443" t="s">
        <v>3397</v>
      </c>
      <c r="E1120" s="443" t="s">
        <v>222</v>
      </c>
      <c r="F1120" s="444">
        <v>32905</v>
      </c>
      <c r="G1120" s="443" t="s">
        <v>279</v>
      </c>
      <c r="H1120" s="443" t="s">
        <v>3222</v>
      </c>
      <c r="I1120" s="443" t="s">
        <v>317</v>
      </c>
      <c r="J1120" s="443"/>
      <c r="L1120" s="443"/>
      <c r="AA1120" s="443" t="s">
        <v>7341</v>
      </c>
      <c r="AB1120" s="443" t="s">
        <v>7342</v>
      </c>
      <c r="AC1120" s="443" t="s">
        <v>7343</v>
      </c>
      <c r="AD1120" s="443" t="s">
        <v>7344</v>
      </c>
    </row>
    <row r="1121" spans="1:30" x14ac:dyDescent="0.3">
      <c r="A1121" s="443">
        <v>707312</v>
      </c>
      <c r="B1121" s="443" t="s">
        <v>4625</v>
      </c>
      <c r="C1121" s="443" t="s">
        <v>4626</v>
      </c>
      <c r="D1121" s="443" t="s">
        <v>3529</v>
      </c>
      <c r="E1121" s="443" t="s">
        <v>222</v>
      </c>
      <c r="F1121" s="444">
        <v>35431</v>
      </c>
      <c r="G1121" s="443" t="s">
        <v>3842</v>
      </c>
      <c r="H1121" s="443" t="s">
        <v>3222</v>
      </c>
      <c r="I1121" s="443" t="s">
        <v>317</v>
      </c>
      <c r="J1121" s="443" t="s">
        <v>264</v>
      </c>
      <c r="K1121" s="443">
        <v>2014</v>
      </c>
      <c r="L1121" s="443" t="s">
        <v>271</v>
      </c>
      <c r="AA1121" s="443" t="s">
        <v>6414</v>
      </c>
      <c r="AB1121" s="443" t="s">
        <v>6415</v>
      </c>
      <c r="AC1121" s="443" t="s">
        <v>6416</v>
      </c>
      <c r="AD1121" s="443" t="s">
        <v>5206</v>
      </c>
    </row>
    <row r="1122" spans="1:30" x14ac:dyDescent="0.3">
      <c r="A1122" s="443">
        <v>707292</v>
      </c>
      <c r="B1122" s="443" t="s">
        <v>4605</v>
      </c>
      <c r="C1122" s="443" t="s">
        <v>4606</v>
      </c>
      <c r="D1122" s="443" t="s">
        <v>4853</v>
      </c>
      <c r="E1122" s="443" t="s">
        <v>221</v>
      </c>
      <c r="F1122" s="444">
        <v>36222</v>
      </c>
      <c r="G1122" s="443" t="s">
        <v>261</v>
      </c>
      <c r="H1122" s="443" t="s">
        <v>3222</v>
      </c>
      <c r="I1122" s="443" t="s">
        <v>317</v>
      </c>
      <c r="J1122" s="443" t="s">
        <v>262</v>
      </c>
      <c r="K1122" s="443">
        <v>2017</v>
      </c>
      <c r="L1122" s="443" t="s">
        <v>263</v>
      </c>
      <c r="AA1122" s="443" t="s">
        <v>7299</v>
      </c>
      <c r="AB1122" s="443" t="s">
        <v>7300</v>
      </c>
      <c r="AC1122" s="443" t="s">
        <v>7301</v>
      </c>
      <c r="AD1122" s="443" t="s">
        <v>5034</v>
      </c>
    </row>
    <row r="1123" spans="1:30" x14ac:dyDescent="0.3">
      <c r="A1123" s="443">
        <v>707295</v>
      </c>
      <c r="B1123" s="443" t="s">
        <v>4609</v>
      </c>
      <c r="C1123" s="443" t="s">
        <v>69</v>
      </c>
      <c r="D1123" s="443" t="s">
        <v>3316</v>
      </c>
      <c r="E1123" s="443" t="s">
        <v>221</v>
      </c>
      <c r="F1123" s="444">
        <v>31656</v>
      </c>
      <c r="G1123" s="443" t="s">
        <v>261</v>
      </c>
      <c r="H1123" s="443" t="s">
        <v>3264</v>
      </c>
      <c r="I1123" s="443" t="s">
        <v>317</v>
      </c>
      <c r="J1123" s="443" t="s">
        <v>262</v>
      </c>
      <c r="K1123" s="443">
        <v>2003</v>
      </c>
      <c r="L1123" s="443" t="s">
        <v>261</v>
      </c>
      <c r="AA1123" s="443" t="s">
        <v>6932</v>
      </c>
      <c r="AB1123" s="443" t="s">
        <v>5612</v>
      </c>
      <c r="AC1123" s="443" t="s">
        <v>6933</v>
      </c>
      <c r="AD1123" s="443" t="s">
        <v>6934</v>
      </c>
    </row>
    <row r="1124" spans="1:30" x14ac:dyDescent="0.3">
      <c r="A1124" s="443">
        <v>706580</v>
      </c>
      <c r="B1124" s="443" t="s">
        <v>3015</v>
      </c>
      <c r="C1124" s="443" t="s">
        <v>311</v>
      </c>
      <c r="D1124" s="443" t="s">
        <v>3631</v>
      </c>
      <c r="E1124" s="443" t="s">
        <v>221</v>
      </c>
      <c r="F1124" s="444">
        <v>36526</v>
      </c>
      <c r="G1124" s="443" t="s">
        <v>3953</v>
      </c>
      <c r="H1124" s="443" t="s">
        <v>3222</v>
      </c>
      <c r="I1124" s="443" t="s">
        <v>317</v>
      </c>
      <c r="J1124" s="443" t="s">
        <v>262</v>
      </c>
      <c r="K1124" s="443">
        <v>2017</v>
      </c>
      <c r="L1124" s="443" t="s">
        <v>263</v>
      </c>
      <c r="AA1124" s="443" t="s">
        <v>7302</v>
      </c>
      <c r="AB1124" s="443" t="s">
        <v>7303</v>
      </c>
      <c r="AC1124" s="443" t="s">
        <v>7304</v>
      </c>
      <c r="AD1124" s="443" t="s">
        <v>7305</v>
      </c>
    </row>
    <row r="1125" spans="1:30" x14ac:dyDescent="0.3">
      <c r="A1125" s="443">
        <v>707022</v>
      </c>
      <c r="B1125" s="443" t="s">
        <v>3175</v>
      </c>
      <c r="C1125" s="443" t="s">
        <v>112</v>
      </c>
      <c r="D1125" s="443" t="s">
        <v>3729</v>
      </c>
      <c r="E1125" s="443" t="s">
        <v>221</v>
      </c>
      <c r="F1125" s="444">
        <v>34726</v>
      </c>
      <c r="G1125" s="443" t="s">
        <v>261</v>
      </c>
      <c r="H1125" s="443" t="s">
        <v>3222</v>
      </c>
      <c r="I1125" s="443" t="s">
        <v>317</v>
      </c>
      <c r="J1125" s="443" t="s">
        <v>262</v>
      </c>
      <c r="K1125" s="443">
        <v>2012</v>
      </c>
      <c r="L1125" s="443" t="s">
        <v>261</v>
      </c>
      <c r="AA1125" s="443" t="s">
        <v>7105</v>
      </c>
      <c r="AB1125" s="443" t="s">
        <v>5687</v>
      </c>
      <c r="AC1125" s="443" t="s">
        <v>7106</v>
      </c>
      <c r="AD1125" s="443" t="s">
        <v>5165</v>
      </c>
    </row>
    <row r="1126" spans="1:30" x14ac:dyDescent="0.3">
      <c r="A1126" s="443">
        <v>707288</v>
      </c>
      <c r="B1126" s="443" t="s">
        <v>4600</v>
      </c>
      <c r="C1126" s="443" t="s">
        <v>4601</v>
      </c>
      <c r="D1126" s="443" t="s">
        <v>4887</v>
      </c>
      <c r="E1126" s="443" t="s">
        <v>221</v>
      </c>
      <c r="F1126" s="444">
        <v>31294</v>
      </c>
      <c r="G1126" s="443" t="s">
        <v>3569</v>
      </c>
      <c r="H1126" s="443" t="s">
        <v>3222</v>
      </c>
      <c r="I1126" s="443" t="s">
        <v>317</v>
      </c>
      <c r="J1126" s="443" t="s">
        <v>262</v>
      </c>
      <c r="K1126" s="443">
        <v>2005</v>
      </c>
      <c r="L1126" s="443" t="s">
        <v>261</v>
      </c>
      <c r="AA1126" s="443" t="s">
        <v>6968</v>
      </c>
      <c r="AB1126" s="443" t="s">
        <v>6969</v>
      </c>
      <c r="AC1126" s="443" t="s">
        <v>6970</v>
      </c>
      <c r="AD1126" s="443" t="s">
        <v>6971</v>
      </c>
    </row>
    <row r="1127" spans="1:30" x14ac:dyDescent="0.3">
      <c r="A1127" s="443">
        <v>707037</v>
      </c>
      <c r="B1127" s="443" t="s">
        <v>943</v>
      </c>
      <c r="C1127" s="443" t="s">
        <v>411</v>
      </c>
      <c r="D1127" s="443" t="s">
        <v>3653</v>
      </c>
      <c r="E1127" s="443" t="s">
        <v>221</v>
      </c>
      <c r="F1127" s="444">
        <v>31413</v>
      </c>
      <c r="G1127" s="443" t="s">
        <v>3733</v>
      </c>
      <c r="H1127" s="443" t="s">
        <v>3222</v>
      </c>
      <c r="I1127" s="443" t="s">
        <v>317</v>
      </c>
      <c r="J1127" s="443" t="s">
        <v>264</v>
      </c>
      <c r="K1127" s="443">
        <v>2005</v>
      </c>
      <c r="L1127" s="443" t="s">
        <v>272</v>
      </c>
      <c r="AA1127" s="443" t="s">
        <v>5675</v>
      </c>
      <c r="AB1127" s="443" t="s">
        <v>5676</v>
      </c>
      <c r="AC1127" s="443" t="s">
        <v>5677</v>
      </c>
      <c r="AD1127" s="443" t="s">
        <v>5001</v>
      </c>
    </row>
    <row r="1128" spans="1:30" x14ac:dyDescent="0.3">
      <c r="A1128" s="443">
        <v>706585</v>
      </c>
      <c r="B1128" s="443" t="s">
        <v>3016</v>
      </c>
      <c r="C1128" s="443" t="s">
        <v>357</v>
      </c>
      <c r="D1128" s="443" t="s">
        <v>3316</v>
      </c>
      <c r="E1128" s="443" t="s">
        <v>221</v>
      </c>
      <c r="F1128" s="444">
        <v>34032</v>
      </c>
      <c r="G1128" s="443" t="s">
        <v>3433</v>
      </c>
      <c r="H1128" s="443" t="s">
        <v>3222</v>
      </c>
      <c r="I1128" s="443" t="s">
        <v>317</v>
      </c>
      <c r="J1128" s="443" t="s">
        <v>262</v>
      </c>
      <c r="K1128" s="443">
        <v>2010</v>
      </c>
      <c r="L1128" s="443"/>
      <c r="R1128" s="443">
        <v>2000</v>
      </c>
      <c r="X1128" s="443" t="s">
        <v>4729</v>
      </c>
      <c r="AA1128" s="443" t="s">
        <v>5340</v>
      </c>
      <c r="AB1128" s="443" t="s">
        <v>5191</v>
      </c>
      <c r="AC1128" s="443" t="s">
        <v>5341</v>
      </c>
      <c r="AD1128" s="443" t="s">
        <v>5342</v>
      </c>
    </row>
    <row r="1129" spans="1:30" x14ac:dyDescent="0.3">
      <c r="A1129" s="443">
        <v>707029</v>
      </c>
      <c r="B1129" s="443" t="s">
        <v>313</v>
      </c>
      <c r="C1129" s="443" t="s">
        <v>103</v>
      </c>
      <c r="D1129" s="443" t="s">
        <v>4073</v>
      </c>
      <c r="E1129" s="443" t="s">
        <v>221</v>
      </c>
      <c r="F1129" s="444">
        <v>31739</v>
      </c>
      <c r="G1129" s="443" t="s">
        <v>261</v>
      </c>
      <c r="H1129" s="443" t="s">
        <v>3222</v>
      </c>
      <c r="I1129" s="443" t="s">
        <v>317</v>
      </c>
      <c r="J1129" s="443" t="s">
        <v>264</v>
      </c>
      <c r="K1129" s="443">
        <v>2006</v>
      </c>
      <c r="L1129" s="443" t="s">
        <v>261</v>
      </c>
      <c r="AA1129" s="443" t="s">
        <v>5767</v>
      </c>
      <c r="AB1129" s="443" t="s">
        <v>5197</v>
      </c>
      <c r="AC1129" s="443" t="s">
        <v>5768</v>
      </c>
      <c r="AD1129" s="443" t="s">
        <v>4785</v>
      </c>
    </row>
    <row r="1130" spans="1:30" x14ac:dyDescent="0.3">
      <c r="A1130" s="443">
        <v>707031</v>
      </c>
      <c r="B1130" s="443" t="s">
        <v>498</v>
      </c>
      <c r="C1130" s="443" t="s">
        <v>68</v>
      </c>
      <c r="D1130" s="443" t="s">
        <v>3848</v>
      </c>
      <c r="E1130" s="443" t="s">
        <v>221</v>
      </c>
      <c r="F1130" s="444">
        <v>32596</v>
      </c>
      <c r="G1130" s="443" t="s">
        <v>273</v>
      </c>
      <c r="H1130" s="443" t="s">
        <v>3222</v>
      </c>
      <c r="I1130" s="443" t="s">
        <v>317</v>
      </c>
      <c r="J1130" s="443" t="s">
        <v>264</v>
      </c>
      <c r="K1130" s="443">
        <v>2007</v>
      </c>
      <c r="L1130" s="443" t="s">
        <v>273</v>
      </c>
      <c r="AA1130" s="443" t="s">
        <v>5888</v>
      </c>
      <c r="AB1130" s="443" t="s">
        <v>5262</v>
      </c>
      <c r="AC1130" s="443" t="s">
        <v>5889</v>
      </c>
      <c r="AD1130" s="443" t="s">
        <v>5890</v>
      </c>
    </row>
    <row r="1131" spans="1:30" x14ac:dyDescent="0.3">
      <c r="A1131" s="443">
        <v>706589</v>
      </c>
      <c r="B1131" s="443" t="s">
        <v>3017</v>
      </c>
      <c r="C1131" s="443" t="s">
        <v>326</v>
      </c>
      <c r="D1131" s="443" t="s">
        <v>3621</v>
      </c>
      <c r="E1131" s="443" t="s">
        <v>221</v>
      </c>
      <c r="F1131" s="444">
        <v>36027</v>
      </c>
      <c r="G1131" s="443" t="s">
        <v>261</v>
      </c>
      <c r="H1131" s="443" t="s">
        <v>3222</v>
      </c>
      <c r="I1131" s="443" t="s">
        <v>317</v>
      </c>
      <c r="J1131" s="443" t="s">
        <v>262</v>
      </c>
      <c r="K1131" s="443">
        <v>2017</v>
      </c>
      <c r="L1131" s="443" t="s">
        <v>261</v>
      </c>
      <c r="AA1131" s="443" t="s">
        <v>7280</v>
      </c>
      <c r="AB1131" s="443" t="s">
        <v>5015</v>
      </c>
      <c r="AC1131" s="443" t="s">
        <v>6062</v>
      </c>
      <c r="AD1131" s="443" t="s">
        <v>4785</v>
      </c>
    </row>
    <row r="1132" spans="1:30" x14ac:dyDescent="0.3">
      <c r="A1132" s="443">
        <v>707297</v>
      </c>
      <c r="B1132" s="443" t="s">
        <v>4611</v>
      </c>
      <c r="C1132" s="443" t="s">
        <v>64</v>
      </c>
      <c r="D1132" s="443" t="s">
        <v>3488</v>
      </c>
      <c r="E1132" s="443" t="s">
        <v>221</v>
      </c>
      <c r="F1132" s="444">
        <v>32143</v>
      </c>
      <c r="G1132" s="443" t="s">
        <v>3363</v>
      </c>
      <c r="H1132" s="443" t="s">
        <v>3222</v>
      </c>
      <c r="I1132" s="443" t="s">
        <v>317</v>
      </c>
      <c r="J1132" s="443" t="s">
        <v>262</v>
      </c>
      <c r="K1132" s="443">
        <v>2007</v>
      </c>
      <c r="L1132" s="443" t="s">
        <v>261</v>
      </c>
      <c r="AA1132" s="443" t="s">
        <v>7015</v>
      </c>
      <c r="AB1132" s="443" t="s">
        <v>5216</v>
      </c>
      <c r="AC1132" s="443" t="s">
        <v>7016</v>
      </c>
      <c r="AD1132" s="443" t="s">
        <v>4985</v>
      </c>
    </row>
    <row r="1133" spans="1:30" x14ac:dyDescent="0.3">
      <c r="A1133" s="443">
        <v>706596</v>
      </c>
      <c r="B1133" s="443" t="s">
        <v>2295</v>
      </c>
      <c r="C1133" s="443" t="s">
        <v>669</v>
      </c>
      <c r="D1133" s="443" t="s">
        <v>3632</v>
      </c>
      <c r="E1133" s="443" t="s">
        <v>221</v>
      </c>
      <c r="F1133" s="444">
        <v>35511</v>
      </c>
      <c r="G1133" s="443" t="s">
        <v>3433</v>
      </c>
      <c r="H1133" s="443" t="s">
        <v>3222</v>
      </c>
      <c r="I1133" s="443" t="s">
        <v>317</v>
      </c>
      <c r="J1133" s="443" t="s">
        <v>262</v>
      </c>
      <c r="K1133" s="443">
        <v>2016</v>
      </c>
      <c r="L1133" s="443" t="s">
        <v>263</v>
      </c>
      <c r="AA1133" s="443" t="s">
        <v>7252</v>
      </c>
      <c r="AB1133" s="443" t="s">
        <v>7253</v>
      </c>
      <c r="AC1133" s="443" t="s">
        <v>7254</v>
      </c>
      <c r="AD1133" s="443" t="s">
        <v>7255</v>
      </c>
    </row>
    <row r="1134" spans="1:30" x14ac:dyDescent="0.3">
      <c r="A1134" s="443">
        <v>707284</v>
      </c>
      <c r="B1134" s="443" t="s">
        <v>4595</v>
      </c>
      <c r="C1134" s="443" t="s">
        <v>71</v>
      </c>
      <c r="D1134" s="443" t="s">
        <v>3319</v>
      </c>
      <c r="E1134" s="443" t="s">
        <v>221</v>
      </c>
      <c r="F1134" s="444">
        <v>32143</v>
      </c>
      <c r="G1134" s="443" t="s">
        <v>279</v>
      </c>
      <c r="H1134" s="443" t="s">
        <v>3222</v>
      </c>
      <c r="I1134" s="443" t="s">
        <v>317</v>
      </c>
      <c r="J1134" s="443" t="s">
        <v>264</v>
      </c>
      <c r="K1134" s="443">
        <v>2009</v>
      </c>
      <c r="L1134" s="443" t="s">
        <v>279</v>
      </c>
      <c r="AA1134" s="443" t="s">
        <v>6018</v>
      </c>
      <c r="AB1134" s="443" t="s">
        <v>5405</v>
      </c>
      <c r="AC1134" s="443" t="s">
        <v>6019</v>
      </c>
      <c r="AD1134" s="443" t="s">
        <v>6020</v>
      </c>
    </row>
    <row r="1135" spans="1:30" x14ac:dyDescent="0.3">
      <c r="A1135" s="443">
        <v>707023</v>
      </c>
      <c r="B1135" s="443" t="s">
        <v>3176</v>
      </c>
      <c r="C1135" s="443" t="s">
        <v>780</v>
      </c>
      <c r="D1135" s="443" t="s">
        <v>3377</v>
      </c>
      <c r="E1135" s="443" t="s">
        <v>221</v>
      </c>
      <c r="F1135" s="444">
        <v>36161</v>
      </c>
      <c r="G1135" s="443" t="s">
        <v>3387</v>
      </c>
      <c r="H1135" s="443" t="s">
        <v>3222</v>
      </c>
      <c r="I1135" s="443" t="s">
        <v>317</v>
      </c>
      <c r="J1135" s="443" t="s">
        <v>262</v>
      </c>
      <c r="K1135" s="443">
        <v>2017</v>
      </c>
      <c r="L1135" s="443" t="s">
        <v>263</v>
      </c>
      <c r="R1135" s="443">
        <v>2000</v>
      </c>
      <c r="X1135" s="443" t="s">
        <v>4729</v>
      </c>
      <c r="AA1135" s="443" t="s">
        <v>5357</v>
      </c>
      <c r="AB1135" s="443" t="s">
        <v>5358</v>
      </c>
      <c r="AC1135" s="443" t="s">
        <v>5359</v>
      </c>
      <c r="AD1135" s="443" t="s">
        <v>5360</v>
      </c>
    </row>
    <row r="1136" spans="1:30" x14ac:dyDescent="0.3">
      <c r="A1136" s="443">
        <v>707032</v>
      </c>
      <c r="B1136" s="443" t="s">
        <v>3178</v>
      </c>
      <c r="C1136" s="443" t="s">
        <v>69</v>
      </c>
      <c r="D1136" s="443" t="s">
        <v>3732</v>
      </c>
      <c r="E1136" s="443" t="s">
        <v>221</v>
      </c>
      <c r="F1136" s="444">
        <v>27468</v>
      </c>
      <c r="G1136" s="443" t="s">
        <v>3770</v>
      </c>
      <c r="H1136" s="443" t="s">
        <v>3222</v>
      </c>
      <c r="I1136" s="443" t="s">
        <v>317</v>
      </c>
      <c r="J1136" s="443" t="s">
        <v>262</v>
      </c>
      <c r="K1136" s="443">
        <v>1995</v>
      </c>
      <c r="L1136" s="443" t="s">
        <v>272</v>
      </c>
      <c r="AA1136" s="443" t="s">
        <v>6817</v>
      </c>
      <c r="AB1136" s="443" t="s">
        <v>6818</v>
      </c>
      <c r="AC1136" s="443" t="s">
        <v>6819</v>
      </c>
      <c r="AD1136" s="443" t="s">
        <v>4785</v>
      </c>
    </row>
    <row r="1137" spans="1:30" x14ac:dyDescent="0.3">
      <c r="A1137" s="443">
        <v>707035</v>
      </c>
      <c r="B1137" s="443" t="s">
        <v>846</v>
      </c>
      <c r="C1137" s="443" t="s">
        <v>77</v>
      </c>
      <c r="D1137" s="443" t="s">
        <v>3724</v>
      </c>
      <c r="E1137" s="443" t="s">
        <v>221</v>
      </c>
      <c r="F1137" s="444">
        <v>33825</v>
      </c>
      <c r="G1137" s="443" t="s">
        <v>3273</v>
      </c>
      <c r="H1137" s="443" t="s">
        <v>3222</v>
      </c>
      <c r="I1137" s="443" t="s">
        <v>317</v>
      </c>
      <c r="J1137" s="443" t="s">
        <v>264</v>
      </c>
      <c r="K1137" s="443">
        <v>2013</v>
      </c>
      <c r="L1137" s="443" t="s">
        <v>261</v>
      </c>
      <c r="AA1137" s="443" t="s">
        <v>6330</v>
      </c>
      <c r="AB1137" s="443" t="s">
        <v>6331</v>
      </c>
      <c r="AC1137" s="443" t="s">
        <v>6332</v>
      </c>
      <c r="AD1137" s="443" t="s">
        <v>4785</v>
      </c>
    </row>
    <row r="1138" spans="1:30" x14ac:dyDescent="0.3">
      <c r="A1138" s="443">
        <v>707296</v>
      </c>
      <c r="B1138" s="443" t="s">
        <v>4610</v>
      </c>
      <c r="C1138" s="443" t="s">
        <v>68</v>
      </c>
      <c r="D1138" s="443" t="s">
        <v>3232</v>
      </c>
      <c r="E1138" s="443" t="s">
        <v>221</v>
      </c>
      <c r="F1138" s="444">
        <v>23743</v>
      </c>
      <c r="G1138" s="443" t="s">
        <v>4807</v>
      </c>
      <c r="H1138" s="443" t="s">
        <v>3222</v>
      </c>
      <c r="I1138" s="443" t="s">
        <v>317</v>
      </c>
      <c r="J1138" s="443" t="s">
        <v>264</v>
      </c>
      <c r="K1138" s="443">
        <v>2011</v>
      </c>
      <c r="L1138" s="443" t="s">
        <v>280</v>
      </c>
      <c r="AA1138" s="443" t="s">
        <v>6109</v>
      </c>
      <c r="AB1138" s="443" t="s">
        <v>5220</v>
      </c>
      <c r="AC1138" s="443" t="s">
        <v>6110</v>
      </c>
      <c r="AD1138" s="443" t="s">
        <v>6111</v>
      </c>
    </row>
    <row r="1139" spans="1:30" x14ac:dyDescent="0.3">
      <c r="A1139" s="443">
        <v>706608</v>
      </c>
      <c r="B1139" s="443" t="s">
        <v>4236</v>
      </c>
      <c r="C1139" s="443" t="s">
        <v>978</v>
      </c>
      <c r="D1139" s="443" t="s">
        <v>3566</v>
      </c>
      <c r="E1139" s="443" t="s">
        <v>221</v>
      </c>
      <c r="F1139" s="444">
        <v>35068</v>
      </c>
      <c r="G1139" s="443" t="s">
        <v>261</v>
      </c>
      <c r="H1139" s="443" t="s">
        <v>3222</v>
      </c>
      <c r="I1139" s="443" t="s">
        <v>317</v>
      </c>
      <c r="J1139" s="443" t="s">
        <v>262</v>
      </c>
      <c r="K1139" s="443">
        <v>2014</v>
      </c>
      <c r="L1139" s="443" t="s">
        <v>261</v>
      </c>
      <c r="AA1139" s="443" t="s">
        <v>7170</v>
      </c>
      <c r="AB1139" s="443" t="s">
        <v>7171</v>
      </c>
      <c r="AC1139" s="443" t="s">
        <v>7172</v>
      </c>
      <c r="AD1139" s="443" t="s">
        <v>4785</v>
      </c>
    </row>
    <row r="1140" spans="1:30" x14ac:dyDescent="0.3">
      <c r="A1140" s="443">
        <v>707065</v>
      </c>
      <c r="B1140" s="443" t="s">
        <v>4274</v>
      </c>
      <c r="C1140" s="443" t="s">
        <v>144</v>
      </c>
      <c r="D1140" s="443" t="s">
        <v>3739</v>
      </c>
      <c r="E1140" s="443" t="s">
        <v>221</v>
      </c>
      <c r="F1140" s="444">
        <v>32572</v>
      </c>
      <c r="G1140" s="443" t="s">
        <v>261</v>
      </c>
      <c r="H1140" s="443" t="s">
        <v>3222</v>
      </c>
      <c r="I1140" s="443" t="s">
        <v>317</v>
      </c>
      <c r="J1140" s="443" t="s">
        <v>264</v>
      </c>
      <c r="K1140" s="443">
        <v>2007</v>
      </c>
      <c r="L1140" s="443" t="s">
        <v>261</v>
      </c>
      <c r="AA1140" s="443" t="s">
        <v>5841</v>
      </c>
      <c r="AB1140" s="443" t="s">
        <v>5842</v>
      </c>
      <c r="AC1140" s="443" t="s">
        <v>5843</v>
      </c>
      <c r="AD1140" s="443" t="s">
        <v>4785</v>
      </c>
    </row>
    <row r="1141" spans="1:30" x14ac:dyDescent="0.3">
      <c r="A1141" s="443">
        <v>707061</v>
      </c>
      <c r="B1141" s="443" t="s">
        <v>3188</v>
      </c>
      <c r="C1141" s="443" t="s">
        <v>109</v>
      </c>
      <c r="D1141" s="443" t="s">
        <v>3740</v>
      </c>
      <c r="E1141" s="443" t="s">
        <v>221</v>
      </c>
      <c r="F1141" s="444">
        <v>35613</v>
      </c>
      <c r="G1141" s="443" t="s">
        <v>261</v>
      </c>
      <c r="H1141" s="443" t="s">
        <v>3222</v>
      </c>
      <c r="I1141" s="443" t="s">
        <v>317</v>
      </c>
      <c r="J1141" s="443" t="s">
        <v>262</v>
      </c>
      <c r="K1141" s="443">
        <v>2016</v>
      </c>
      <c r="L1141" s="443" t="s">
        <v>261</v>
      </c>
      <c r="AA1141" s="443" t="s">
        <v>7232</v>
      </c>
      <c r="AB1141" s="443" t="s">
        <v>7233</v>
      </c>
      <c r="AC1141" s="443" t="s">
        <v>7234</v>
      </c>
      <c r="AD1141" s="443" t="s">
        <v>4985</v>
      </c>
    </row>
    <row r="1142" spans="1:30" x14ac:dyDescent="0.3">
      <c r="A1142" s="443">
        <v>707079</v>
      </c>
      <c r="B1142" s="443" t="s">
        <v>2480</v>
      </c>
      <c r="C1142" s="443" t="s">
        <v>103</v>
      </c>
      <c r="D1142" s="443" t="s">
        <v>3260</v>
      </c>
      <c r="E1142" s="443" t="s">
        <v>222</v>
      </c>
      <c r="F1142" s="444">
        <v>29549</v>
      </c>
      <c r="G1142" s="443" t="s">
        <v>261</v>
      </c>
      <c r="H1142" s="443" t="s">
        <v>3222</v>
      </c>
      <c r="I1142" s="443" t="s">
        <v>317</v>
      </c>
      <c r="J1142" s="443" t="s">
        <v>262</v>
      </c>
      <c r="K1142" s="443">
        <v>1999</v>
      </c>
      <c r="L1142" s="443" t="s">
        <v>261</v>
      </c>
      <c r="AA1142" s="443" t="s">
        <v>6873</v>
      </c>
      <c r="AB1142" s="443" t="s">
        <v>5197</v>
      </c>
      <c r="AC1142" s="443" t="s">
        <v>5041</v>
      </c>
      <c r="AD1142" s="443" t="s">
        <v>4785</v>
      </c>
    </row>
    <row r="1143" spans="1:30" x14ac:dyDescent="0.3">
      <c r="A1143" s="443">
        <v>707058</v>
      </c>
      <c r="B1143" s="443" t="s">
        <v>2438</v>
      </c>
      <c r="C1143" s="443" t="s">
        <v>2439</v>
      </c>
      <c r="D1143" s="443" t="s">
        <v>3737</v>
      </c>
      <c r="E1143" s="443" t="s">
        <v>221</v>
      </c>
      <c r="F1143" s="444">
        <v>34783</v>
      </c>
      <c r="G1143" s="443" t="s">
        <v>3738</v>
      </c>
      <c r="H1143" s="443" t="s">
        <v>3222</v>
      </c>
      <c r="I1143" s="443" t="s">
        <v>317</v>
      </c>
      <c r="J1143" s="443" t="s">
        <v>262</v>
      </c>
      <c r="K1143" s="443">
        <v>2013</v>
      </c>
      <c r="L1143" s="443" t="s">
        <v>277</v>
      </c>
      <c r="R1143" s="443">
        <v>2000</v>
      </c>
      <c r="X1143" s="443" t="s">
        <v>4729</v>
      </c>
      <c r="AA1143" s="443" t="s">
        <v>5350</v>
      </c>
      <c r="AB1143" s="443" t="s">
        <v>5351</v>
      </c>
      <c r="AC1143" s="443" t="s">
        <v>5352</v>
      </c>
      <c r="AD1143" s="443" t="s">
        <v>5353</v>
      </c>
    </row>
    <row r="1144" spans="1:30" x14ac:dyDescent="0.3">
      <c r="A1144" s="443">
        <v>707059</v>
      </c>
      <c r="B1144" s="443" t="s">
        <v>847</v>
      </c>
      <c r="C1144" s="443" t="s">
        <v>848</v>
      </c>
      <c r="D1144" s="443" t="s">
        <v>3739</v>
      </c>
      <c r="E1144" s="443" t="s">
        <v>221</v>
      </c>
      <c r="F1144" s="444">
        <v>32694</v>
      </c>
      <c r="G1144" s="443" t="s">
        <v>3446</v>
      </c>
      <c r="H1144" s="443" t="s">
        <v>3222</v>
      </c>
      <c r="I1144" s="443" t="s">
        <v>317</v>
      </c>
      <c r="J1144" s="443" t="s">
        <v>264</v>
      </c>
      <c r="K1144" s="443">
        <v>2009</v>
      </c>
      <c r="L1144" s="443" t="s">
        <v>276</v>
      </c>
      <c r="AA1144" s="443" t="s">
        <v>5976</v>
      </c>
      <c r="AB1144" s="443" t="s">
        <v>5977</v>
      </c>
      <c r="AC1144" s="443" t="s">
        <v>5978</v>
      </c>
      <c r="AD1144" s="443" t="s">
        <v>5979</v>
      </c>
    </row>
    <row r="1145" spans="1:30" x14ac:dyDescent="0.3">
      <c r="A1145" s="443">
        <v>706645</v>
      </c>
      <c r="B1145" s="443" t="s">
        <v>3034</v>
      </c>
      <c r="C1145" s="443" t="s">
        <v>178</v>
      </c>
      <c r="D1145" s="443" t="s">
        <v>3890</v>
      </c>
      <c r="E1145" s="443" t="s">
        <v>221</v>
      </c>
      <c r="F1145" s="444">
        <v>34481</v>
      </c>
      <c r="G1145" s="443" t="s">
        <v>261</v>
      </c>
      <c r="H1145" s="443" t="s">
        <v>4761</v>
      </c>
      <c r="I1145" s="443" t="s">
        <v>317</v>
      </c>
      <c r="J1145" s="443" t="s">
        <v>262</v>
      </c>
      <c r="K1145" s="443">
        <v>2016</v>
      </c>
      <c r="L1145" s="443" t="s">
        <v>261</v>
      </c>
      <c r="AA1145" s="443" t="s">
        <v>7229</v>
      </c>
      <c r="AB1145" s="443" t="s">
        <v>7230</v>
      </c>
      <c r="AC1145" s="443" t="s">
        <v>7231</v>
      </c>
      <c r="AD1145" s="443" t="s">
        <v>5847</v>
      </c>
    </row>
    <row r="1146" spans="1:30" x14ac:dyDescent="0.3">
      <c r="A1146" s="443">
        <v>707077</v>
      </c>
      <c r="B1146" s="443" t="s">
        <v>945</v>
      </c>
      <c r="C1146" s="443" t="s">
        <v>122</v>
      </c>
      <c r="D1146" s="443" t="s">
        <v>3743</v>
      </c>
      <c r="E1146" s="443" t="s">
        <v>221</v>
      </c>
      <c r="F1146" s="444">
        <v>35115</v>
      </c>
      <c r="G1146" s="443" t="s">
        <v>3744</v>
      </c>
      <c r="H1146" s="443" t="s">
        <v>3222</v>
      </c>
      <c r="I1146" s="443" t="s">
        <v>317</v>
      </c>
      <c r="J1146" s="443" t="s">
        <v>262</v>
      </c>
      <c r="K1146" s="443">
        <v>2014</v>
      </c>
      <c r="L1146" s="443" t="s">
        <v>263</v>
      </c>
      <c r="AA1146" s="443" t="s">
        <v>7181</v>
      </c>
      <c r="AB1146" s="443" t="s">
        <v>5068</v>
      </c>
      <c r="AC1146" s="443" t="s">
        <v>7182</v>
      </c>
      <c r="AD1146" s="443" t="s">
        <v>5077</v>
      </c>
    </row>
    <row r="1147" spans="1:30" x14ac:dyDescent="0.3">
      <c r="A1147" s="443">
        <v>707081</v>
      </c>
      <c r="B1147" s="443" t="s">
        <v>2446</v>
      </c>
      <c r="C1147" s="443" t="s">
        <v>68</v>
      </c>
      <c r="D1147" s="443" t="s">
        <v>3715</v>
      </c>
      <c r="E1147" s="443" t="s">
        <v>222</v>
      </c>
      <c r="F1147" s="444">
        <v>32640</v>
      </c>
      <c r="G1147" s="443" t="s">
        <v>3251</v>
      </c>
      <c r="H1147" s="443" t="s">
        <v>3222</v>
      </c>
      <c r="I1147" s="443" t="s">
        <v>317</v>
      </c>
      <c r="J1147" s="443" t="s">
        <v>264</v>
      </c>
      <c r="K1147" s="443">
        <v>2007</v>
      </c>
      <c r="L1147" s="443" t="s">
        <v>271</v>
      </c>
      <c r="AA1147" s="443" t="s">
        <v>5798</v>
      </c>
      <c r="AB1147" s="443" t="s">
        <v>5262</v>
      </c>
      <c r="AC1147" s="443" t="s">
        <v>5799</v>
      </c>
      <c r="AD1147" s="443" t="s">
        <v>5800</v>
      </c>
    </row>
    <row r="1148" spans="1:30" x14ac:dyDescent="0.3">
      <c r="A1148" s="443">
        <v>707087</v>
      </c>
      <c r="B1148" s="443" t="s">
        <v>2448</v>
      </c>
      <c r="C1148" s="443" t="s">
        <v>354</v>
      </c>
      <c r="D1148" s="443" t="s">
        <v>3441</v>
      </c>
      <c r="E1148" s="443" t="s">
        <v>222</v>
      </c>
      <c r="F1148" s="444">
        <v>30689</v>
      </c>
      <c r="G1148" s="443" t="s">
        <v>3369</v>
      </c>
      <c r="H1148" s="443" t="s">
        <v>3222</v>
      </c>
      <c r="I1148" s="443" t="s">
        <v>317</v>
      </c>
      <c r="J1148" s="443" t="s">
        <v>264</v>
      </c>
      <c r="K1148" s="443">
        <v>2007</v>
      </c>
      <c r="L1148" s="443" t="s">
        <v>263</v>
      </c>
      <c r="AA1148" s="443" t="s">
        <v>5879</v>
      </c>
      <c r="AB1148" s="443" t="s">
        <v>5880</v>
      </c>
      <c r="AC1148" s="443" t="s">
        <v>5004</v>
      </c>
      <c r="AD1148" s="443" t="s">
        <v>5881</v>
      </c>
    </row>
    <row r="1149" spans="1:30" x14ac:dyDescent="0.3">
      <c r="A1149" s="443">
        <v>707085</v>
      </c>
      <c r="B1149" s="443" t="s">
        <v>3194</v>
      </c>
      <c r="C1149" s="443" t="s">
        <v>66</v>
      </c>
      <c r="D1149" s="443" t="s">
        <v>3319</v>
      </c>
      <c r="E1149" s="443" t="s">
        <v>222</v>
      </c>
      <c r="F1149" s="444">
        <v>34366</v>
      </c>
      <c r="G1149" s="443" t="s">
        <v>3251</v>
      </c>
      <c r="H1149" s="443" t="s">
        <v>3222</v>
      </c>
      <c r="I1149" s="443" t="s">
        <v>317</v>
      </c>
      <c r="J1149" s="443" t="s">
        <v>264</v>
      </c>
      <c r="K1149" s="443">
        <v>2013</v>
      </c>
      <c r="L1149" s="443" t="s">
        <v>271</v>
      </c>
      <c r="AA1149" s="443" t="s">
        <v>6290</v>
      </c>
      <c r="AB1149" s="443" t="s">
        <v>6291</v>
      </c>
      <c r="AC1149" s="443" t="s">
        <v>5023</v>
      </c>
      <c r="AD1149" s="443" t="s">
        <v>5206</v>
      </c>
    </row>
    <row r="1150" spans="1:30" x14ac:dyDescent="0.3">
      <c r="A1150" s="443">
        <v>707084</v>
      </c>
      <c r="B1150" s="443" t="s">
        <v>2447</v>
      </c>
      <c r="C1150" s="443" t="s">
        <v>112</v>
      </c>
      <c r="D1150" s="443" t="s">
        <v>3354</v>
      </c>
      <c r="E1150" s="443" t="s">
        <v>222</v>
      </c>
      <c r="F1150" s="444">
        <v>33310</v>
      </c>
      <c r="G1150" s="443" t="s">
        <v>3405</v>
      </c>
      <c r="H1150" s="443" t="s">
        <v>3222</v>
      </c>
      <c r="I1150" s="443" t="s">
        <v>317</v>
      </c>
      <c r="J1150" s="443" t="s">
        <v>264</v>
      </c>
      <c r="K1150" s="443">
        <v>2009</v>
      </c>
      <c r="L1150" s="443" t="s">
        <v>274</v>
      </c>
      <c r="AA1150" s="443" t="s">
        <v>5980</v>
      </c>
      <c r="AB1150" s="443" t="s">
        <v>5981</v>
      </c>
      <c r="AC1150" s="443" t="s">
        <v>5663</v>
      </c>
      <c r="AD1150" s="443" t="s">
        <v>5982</v>
      </c>
    </row>
    <row r="1151" spans="1:30" x14ac:dyDescent="0.3">
      <c r="A1151" s="443">
        <v>707092</v>
      </c>
      <c r="B1151" s="443" t="s">
        <v>4277</v>
      </c>
      <c r="C1151" s="443" t="s">
        <v>66</v>
      </c>
      <c r="D1151" s="443" t="s">
        <v>3354</v>
      </c>
      <c r="E1151" s="443" t="s">
        <v>221</v>
      </c>
      <c r="F1151" s="444">
        <v>36392</v>
      </c>
      <c r="G1151" s="443" t="s">
        <v>4769</v>
      </c>
      <c r="H1151" s="443" t="s">
        <v>3222</v>
      </c>
      <c r="I1151" s="443" t="s">
        <v>317</v>
      </c>
      <c r="J1151" s="443" t="s">
        <v>264</v>
      </c>
      <c r="K1151" s="443">
        <v>2017</v>
      </c>
      <c r="L1151" s="443" t="s">
        <v>269</v>
      </c>
      <c r="AA1151" s="443" t="s">
        <v>6694</v>
      </c>
      <c r="AB1151" s="443" t="s">
        <v>5163</v>
      </c>
      <c r="AC1151" s="443" t="s">
        <v>5663</v>
      </c>
      <c r="AD1151" s="443" t="s">
        <v>6695</v>
      </c>
    </row>
    <row r="1152" spans="1:30" x14ac:dyDescent="0.3">
      <c r="A1152" s="443">
        <v>707089</v>
      </c>
      <c r="B1152" s="443" t="s">
        <v>3195</v>
      </c>
      <c r="C1152" s="443" t="s">
        <v>71</v>
      </c>
      <c r="D1152" s="443" t="s">
        <v>3426</v>
      </c>
      <c r="E1152" s="443" t="s">
        <v>222</v>
      </c>
      <c r="F1152" s="444">
        <v>33841</v>
      </c>
      <c r="G1152" s="443" t="s">
        <v>3745</v>
      </c>
      <c r="H1152" s="443" t="s">
        <v>3222</v>
      </c>
      <c r="I1152" s="443" t="s">
        <v>317</v>
      </c>
      <c r="J1152" s="443" t="s">
        <v>264</v>
      </c>
      <c r="K1152" s="443">
        <v>2011</v>
      </c>
      <c r="L1152" s="443" t="s">
        <v>277</v>
      </c>
      <c r="AA1152" s="443" t="s">
        <v>6137</v>
      </c>
      <c r="AB1152" s="443" t="s">
        <v>5405</v>
      </c>
      <c r="AC1152" s="443" t="s">
        <v>5763</v>
      </c>
      <c r="AD1152" s="443" t="s">
        <v>6138</v>
      </c>
    </row>
    <row r="1153" spans="1:30" x14ac:dyDescent="0.3">
      <c r="A1153" s="443">
        <v>707086</v>
      </c>
      <c r="B1153" s="443" t="s">
        <v>866</v>
      </c>
      <c r="C1153" s="443" t="s">
        <v>68</v>
      </c>
      <c r="D1153" s="443" t="s">
        <v>1661</v>
      </c>
      <c r="E1153" s="443" t="s">
        <v>222</v>
      </c>
      <c r="F1153" s="444">
        <v>31048</v>
      </c>
      <c r="G1153" s="443" t="s">
        <v>261</v>
      </c>
      <c r="H1153" s="443" t="s">
        <v>3222</v>
      </c>
      <c r="I1153" s="443" t="s">
        <v>317</v>
      </c>
      <c r="J1153" s="443" t="s">
        <v>264</v>
      </c>
      <c r="K1153" s="443">
        <v>2005</v>
      </c>
      <c r="L1153" s="443" t="s">
        <v>261</v>
      </c>
      <c r="AA1153" s="443" t="s">
        <v>5680</v>
      </c>
      <c r="AB1153" s="443" t="s">
        <v>5220</v>
      </c>
      <c r="AC1153" s="443" t="s">
        <v>5681</v>
      </c>
      <c r="AD1153" s="443" t="s">
        <v>4785</v>
      </c>
    </row>
    <row r="1154" spans="1:30" x14ac:dyDescent="0.3">
      <c r="A1154" s="443">
        <v>706664</v>
      </c>
      <c r="B1154" s="443" t="s">
        <v>3042</v>
      </c>
      <c r="C1154" s="443" t="s">
        <v>537</v>
      </c>
      <c r="D1154" s="443" t="s">
        <v>3647</v>
      </c>
      <c r="E1154" s="443" t="s">
        <v>222</v>
      </c>
      <c r="F1154" s="444">
        <v>31601</v>
      </c>
      <c r="G1154" s="443" t="s">
        <v>261</v>
      </c>
      <c r="H1154" s="443" t="s">
        <v>3222</v>
      </c>
      <c r="I1154" s="443" t="s">
        <v>317</v>
      </c>
      <c r="J1154" s="443" t="s">
        <v>264</v>
      </c>
      <c r="K1154" s="443">
        <v>2004</v>
      </c>
      <c r="L1154" s="443" t="s">
        <v>272</v>
      </c>
      <c r="AA1154" s="443" t="s">
        <v>5635</v>
      </c>
      <c r="AB1154" s="443" t="s">
        <v>5636</v>
      </c>
      <c r="AC1154" s="443" t="s">
        <v>5637</v>
      </c>
      <c r="AD1154" s="443" t="s">
        <v>4785</v>
      </c>
    </row>
    <row r="1155" spans="1:30" x14ac:dyDescent="0.3">
      <c r="A1155" s="443">
        <v>707316</v>
      </c>
      <c r="B1155" s="443" t="s">
        <v>4631</v>
      </c>
      <c r="C1155" s="443" t="s">
        <v>98</v>
      </c>
      <c r="D1155" s="443" t="s">
        <v>4851</v>
      </c>
      <c r="E1155" s="443" t="s">
        <v>221</v>
      </c>
      <c r="F1155" s="444">
        <v>31548</v>
      </c>
      <c r="G1155" s="443" t="s">
        <v>4811</v>
      </c>
      <c r="H1155" s="443" t="s">
        <v>3222</v>
      </c>
      <c r="I1155" s="443" t="s">
        <v>317</v>
      </c>
      <c r="J1155" s="443" t="s">
        <v>264</v>
      </c>
      <c r="K1155" s="443">
        <v>2008</v>
      </c>
      <c r="L1155" s="443" t="s">
        <v>276</v>
      </c>
      <c r="AA1155" s="443" t="s">
        <v>5897</v>
      </c>
      <c r="AB1155" s="443" t="s">
        <v>5898</v>
      </c>
      <c r="AC1155" s="443" t="s">
        <v>5899</v>
      </c>
      <c r="AD1155" s="443" t="s">
        <v>5900</v>
      </c>
    </row>
    <row r="1156" spans="1:30" x14ac:dyDescent="0.3">
      <c r="A1156" s="443">
        <v>707096</v>
      </c>
      <c r="B1156" s="443" t="s">
        <v>3197</v>
      </c>
      <c r="C1156" s="443" t="s">
        <v>146</v>
      </c>
      <c r="D1156" s="443" t="s">
        <v>3734</v>
      </c>
      <c r="E1156" s="443" t="s">
        <v>222</v>
      </c>
      <c r="F1156" s="444">
        <v>36376</v>
      </c>
      <c r="G1156" s="443" t="s">
        <v>3330</v>
      </c>
      <c r="H1156" s="443" t="s">
        <v>3222</v>
      </c>
      <c r="I1156" s="443" t="s">
        <v>317</v>
      </c>
      <c r="J1156" s="443" t="s">
        <v>264</v>
      </c>
      <c r="K1156" s="443">
        <v>2018</v>
      </c>
      <c r="L1156" s="443" t="s">
        <v>277</v>
      </c>
      <c r="AA1156" s="443" t="s">
        <v>6755</v>
      </c>
      <c r="AB1156" s="443" t="s">
        <v>6756</v>
      </c>
      <c r="AC1156" s="443" t="s">
        <v>6757</v>
      </c>
      <c r="AD1156" s="443" t="s">
        <v>6758</v>
      </c>
    </row>
    <row r="1157" spans="1:30" x14ac:dyDescent="0.3">
      <c r="A1157" s="443">
        <v>707322</v>
      </c>
      <c r="B1157" s="443" t="s">
        <v>4639</v>
      </c>
      <c r="C1157" s="443" t="s">
        <v>86</v>
      </c>
      <c r="D1157" s="443" t="s">
        <v>3223</v>
      </c>
      <c r="E1157" s="443" t="s">
        <v>222</v>
      </c>
      <c r="F1157" s="444">
        <v>31076</v>
      </c>
      <c r="G1157" s="443" t="s">
        <v>4814</v>
      </c>
      <c r="H1157" s="443" t="s">
        <v>3222</v>
      </c>
      <c r="I1157" s="443" t="s">
        <v>317</v>
      </c>
      <c r="J1157" s="443" t="s">
        <v>264</v>
      </c>
      <c r="K1157" s="443">
        <v>2002</v>
      </c>
      <c r="L1157" s="443" t="s">
        <v>269</v>
      </c>
      <c r="AA1157" s="443" t="s">
        <v>5548</v>
      </c>
      <c r="AB1157" s="443" t="s">
        <v>5549</v>
      </c>
      <c r="AC1157" s="443" t="s">
        <v>5344</v>
      </c>
      <c r="AD1157" s="443" t="s">
        <v>5550</v>
      </c>
    </row>
    <row r="1158" spans="1:30" x14ac:dyDescent="0.3">
      <c r="A1158" s="443">
        <v>707104</v>
      </c>
      <c r="B1158" s="443" t="s">
        <v>3201</v>
      </c>
      <c r="C1158" s="443" t="s">
        <v>453</v>
      </c>
      <c r="D1158" s="443" t="s">
        <v>4082</v>
      </c>
      <c r="E1158" s="443" t="s">
        <v>222</v>
      </c>
      <c r="F1158" s="444">
        <v>36892</v>
      </c>
      <c r="G1158" s="443" t="s">
        <v>272</v>
      </c>
      <c r="H1158" s="443" t="s">
        <v>3222</v>
      </c>
      <c r="I1158" s="443" t="s">
        <v>317</v>
      </c>
      <c r="J1158" s="443" t="s">
        <v>262</v>
      </c>
      <c r="K1158" s="443">
        <v>2018</v>
      </c>
      <c r="L1158" s="443" t="s">
        <v>272</v>
      </c>
      <c r="AA1158" s="443" t="s">
        <v>7309</v>
      </c>
      <c r="AB1158" s="443" t="s">
        <v>7310</v>
      </c>
      <c r="AC1158" s="443" t="s">
        <v>7311</v>
      </c>
      <c r="AD1158" s="443" t="s">
        <v>5001</v>
      </c>
    </row>
    <row r="1159" spans="1:30" x14ac:dyDescent="0.3">
      <c r="A1159" s="443">
        <v>707094</v>
      </c>
      <c r="B1159" s="443" t="s">
        <v>2482</v>
      </c>
      <c r="C1159" s="443" t="s">
        <v>461</v>
      </c>
      <c r="D1159" s="443" t="s">
        <v>3746</v>
      </c>
      <c r="E1159" s="443" t="s">
        <v>222</v>
      </c>
      <c r="F1159" s="444">
        <v>31717</v>
      </c>
      <c r="G1159" s="443" t="s">
        <v>261</v>
      </c>
      <c r="H1159" s="443" t="s">
        <v>3222</v>
      </c>
      <c r="I1159" s="443" t="s">
        <v>317</v>
      </c>
      <c r="J1159" s="443" t="s">
        <v>264</v>
      </c>
      <c r="K1159" s="443">
        <v>2007</v>
      </c>
      <c r="L1159" s="443" t="s">
        <v>279</v>
      </c>
      <c r="R1159" s="443">
        <v>2000</v>
      </c>
      <c r="X1159" s="443" t="s">
        <v>4729</v>
      </c>
      <c r="AA1159" s="443" t="s">
        <v>5254</v>
      </c>
      <c r="AB1159" s="443" t="s">
        <v>5255</v>
      </c>
      <c r="AC1159" s="443" t="s">
        <v>5256</v>
      </c>
      <c r="AD1159" s="443" t="s">
        <v>5034</v>
      </c>
    </row>
    <row r="1160" spans="1:30" x14ac:dyDescent="0.3">
      <c r="A1160" s="443">
        <v>706676</v>
      </c>
      <c r="B1160" s="443" t="s">
        <v>4442</v>
      </c>
      <c r="C1160" s="443" t="s">
        <v>541</v>
      </c>
      <c r="D1160" s="443" t="s">
        <v>4827</v>
      </c>
      <c r="E1160" s="443" t="s">
        <v>222</v>
      </c>
      <c r="F1160" s="444">
        <v>31670</v>
      </c>
      <c r="G1160" s="443" t="s">
        <v>4762</v>
      </c>
      <c r="H1160" s="443" t="s">
        <v>3222</v>
      </c>
      <c r="I1160" s="443" t="s">
        <v>317</v>
      </c>
      <c r="J1160" s="443" t="s">
        <v>264</v>
      </c>
      <c r="K1160" s="443">
        <v>2004</v>
      </c>
      <c r="L1160" s="443" t="s">
        <v>269</v>
      </c>
      <c r="AA1160" s="443" t="s">
        <v>5645</v>
      </c>
      <c r="AB1160" s="443" t="s">
        <v>5043</v>
      </c>
      <c r="AC1160" s="443" t="s">
        <v>5646</v>
      </c>
      <c r="AD1160" s="443" t="s">
        <v>5097</v>
      </c>
    </row>
    <row r="1161" spans="1:30" x14ac:dyDescent="0.3">
      <c r="A1161" s="443">
        <v>707318</v>
      </c>
      <c r="B1161" s="443" t="s">
        <v>4634</v>
      </c>
      <c r="C1161" s="443" t="s">
        <v>150</v>
      </c>
      <c r="D1161" s="443" t="s">
        <v>4892</v>
      </c>
      <c r="E1161" s="443" t="s">
        <v>222</v>
      </c>
      <c r="F1161" s="444">
        <v>33302</v>
      </c>
      <c r="G1161" s="443" t="s">
        <v>3327</v>
      </c>
      <c r="H1161" s="443" t="s">
        <v>3222</v>
      </c>
      <c r="I1161" s="443" t="s">
        <v>317</v>
      </c>
      <c r="J1161" s="443"/>
      <c r="L1161" s="443"/>
      <c r="AA1161" s="443" t="s">
        <v>7345</v>
      </c>
      <c r="AB1161" s="443" t="s">
        <v>7346</v>
      </c>
      <c r="AC1161" s="443" t="s">
        <v>7347</v>
      </c>
      <c r="AD1161" s="443" t="s">
        <v>7348</v>
      </c>
    </row>
    <row r="1162" spans="1:30" x14ac:dyDescent="0.3">
      <c r="A1162" s="443">
        <v>707090</v>
      </c>
      <c r="B1162" s="443" t="s">
        <v>2481</v>
      </c>
      <c r="C1162" s="443" t="s">
        <v>64</v>
      </c>
      <c r="D1162" s="443" t="s">
        <v>3389</v>
      </c>
      <c r="E1162" s="443" t="s">
        <v>222</v>
      </c>
      <c r="F1162" s="444">
        <v>28501</v>
      </c>
      <c r="G1162" s="443" t="s">
        <v>3431</v>
      </c>
      <c r="H1162" s="443" t="s">
        <v>3222</v>
      </c>
      <c r="I1162" s="443" t="s">
        <v>317</v>
      </c>
      <c r="J1162" s="443" t="s">
        <v>264</v>
      </c>
      <c r="K1162" s="443">
        <v>1998</v>
      </c>
      <c r="L1162" s="443" t="s">
        <v>263</v>
      </c>
      <c r="R1162" s="443">
        <v>2000</v>
      </c>
      <c r="X1162" s="443" t="s">
        <v>4729</v>
      </c>
      <c r="AA1162" s="443" t="s">
        <v>5215</v>
      </c>
      <c r="AB1162" s="443" t="s">
        <v>5216</v>
      </c>
      <c r="AC1162" s="443" t="s">
        <v>5217</v>
      </c>
      <c r="AD1162" s="443" t="s">
        <v>5218</v>
      </c>
    </row>
    <row r="1163" spans="1:30" x14ac:dyDescent="0.3">
      <c r="A1163" s="443">
        <v>707097</v>
      </c>
      <c r="B1163" s="443" t="s">
        <v>3198</v>
      </c>
      <c r="C1163" s="443" t="s">
        <v>66</v>
      </c>
      <c r="D1163" s="443" t="s">
        <v>3748</v>
      </c>
      <c r="E1163" s="443" t="s">
        <v>222</v>
      </c>
      <c r="F1163" s="444">
        <v>36161</v>
      </c>
      <c r="G1163" s="443" t="s">
        <v>280</v>
      </c>
      <c r="H1163" s="443" t="s">
        <v>3222</v>
      </c>
      <c r="I1163" s="443" t="s">
        <v>317</v>
      </c>
      <c r="J1163" s="443" t="s">
        <v>264</v>
      </c>
      <c r="K1163" s="443">
        <v>2016</v>
      </c>
      <c r="L1163" s="443" t="s">
        <v>263</v>
      </c>
      <c r="R1163" s="443">
        <v>2000</v>
      </c>
      <c r="X1163" s="443" t="s">
        <v>4729</v>
      </c>
      <c r="AA1163" s="443" t="s">
        <v>5311</v>
      </c>
      <c r="AB1163" s="443" t="s">
        <v>5312</v>
      </c>
      <c r="AC1163" s="443" t="s">
        <v>5313</v>
      </c>
      <c r="AD1163" s="443" t="s">
        <v>5314</v>
      </c>
    </row>
    <row r="1164" spans="1:30" x14ac:dyDescent="0.3">
      <c r="A1164" s="443">
        <v>707186</v>
      </c>
      <c r="B1164" s="443" t="s">
        <v>4494</v>
      </c>
      <c r="C1164" s="443" t="s">
        <v>430</v>
      </c>
      <c r="D1164" s="443" t="s">
        <v>4845</v>
      </c>
      <c r="E1164" s="443" t="s">
        <v>222</v>
      </c>
      <c r="F1164" s="444">
        <v>35659</v>
      </c>
      <c r="G1164" s="443" t="s">
        <v>4057</v>
      </c>
      <c r="H1164" s="443" t="s">
        <v>3222</v>
      </c>
      <c r="I1164" s="443" t="s">
        <v>317</v>
      </c>
      <c r="J1164" s="443" t="s">
        <v>262</v>
      </c>
      <c r="K1164" s="443">
        <v>2015</v>
      </c>
      <c r="L1164" s="443" t="s">
        <v>272</v>
      </c>
      <c r="AA1164" s="443" t="s">
        <v>7185</v>
      </c>
      <c r="AB1164" s="443" t="s">
        <v>7186</v>
      </c>
      <c r="AC1164" s="443" t="s">
        <v>7187</v>
      </c>
      <c r="AD1164" s="443" t="s">
        <v>5034</v>
      </c>
    </row>
    <row r="1165" spans="1:30" x14ac:dyDescent="0.3">
      <c r="A1165" s="443">
        <v>707327</v>
      </c>
      <c r="B1165" s="443" t="s">
        <v>4645</v>
      </c>
      <c r="C1165" s="443" t="s">
        <v>103</v>
      </c>
      <c r="D1165" s="443" t="s">
        <v>4849</v>
      </c>
      <c r="E1165" s="443" t="s">
        <v>222</v>
      </c>
      <c r="F1165" s="444">
        <v>33258</v>
      </c>
      <c r="G1165" s="443" t="s">
        <v>3659</v>
      </c>
      <c r="H1165" s="443" t="s">
        <v>3222</v>
      </c>
      <c r="I1165" s="443" t="s">
        <v>317</v>
      </c>
      <c r="J1165" s="443" t="s">
        <v>262</v>
      </c>
      <c r="K1165" s="443">
        <v>2008</v>
      </c>
      <c r="L1165" s="443" t="s">
        <v>263</v>
      </c>
      <c r="AA1165" s="443" t="s">
        <v>7029</v>
      </c>
      <c r="AB1165" s="443" t="s">
        <v>5197</v>
      </c>
      <c r="AC1165" s="443" t="s">
        <v>7030</v>
      </c>
      <c r="AD1165" s="443" t="s">
        <v>5439</v>
      </c>
    </row>
    <row r="1166" spans="1:30" x14ac:dyDescent="0.3">
      <c r="A1166" s="443">
        <v>707325</v>
      </c>
      <c r="B1166" s="443" t="s">
        <v>4643</v>
      </c>
      <c r="C1166" s="443" t="s">
        <v>64</v>
      </c>
      <c r="D1166" s="443" t="s">
        <v>3294</v>
      </c>
      <c r="E1166" s="443" t="s">
        <v>222</v>
      </c>
      <c r="F1166" s="444">
        <v>35450</v>
      </c>
      <c r="G1166" s="443" t="s">
        <v>3571</v>
      </c>
      <c r="H1166" s="443" t="s">
        <v>3222</v>
      </c>
      <c r="I1166" s="443" t="s">
        <v>317</v>
      </c>
      <c r="J1166" s="443" t="s">
        <v>264</v>
      </c>
      <c r="K1166" s="443">
        <v>2015</v>
      </c>
      <c r="L1166" s="443" t="s">
        <v>263</v>
      </c>
      <c r="AA1166" s="443" t="s">
        <v>6577</v>
      </c>
      <c r="AB1166" s="443" t="s">
        <v>5216</v>
      </c>
      <c r="AC1166" s="443" t="s">
        <v>5157</v>
      </c>
      <c r="AD1166" s="443" t="s">
        <v>5139</v>
      </c>
    </row>
    <row r="1167" spans="1:30" x14ac:dyDescent="0.3">
      <c r="A1167" s="443">
        <v>707098</v>
      </c>
      <c r="B1167" s="443" t="s">
        <v>3199</v>
      </c>
      <c r="C1167" s="443" t="s">
        <v>583</v>
      </c>
      <c r="D1167" s="443" t="s">
        <v>3289</v>
      </c>
      <c r="E1167" s="443" t="s">
        <v>222</v>
      </c>
      <c r="F1167" s="444">
        <v>32517</v>
      </c>
      <c r="G1167" s="443" t="s">
        <v>261</v>
      </c>
      <c r="H1167" s="443" t="s">
        <v>3222</v>
      </c>
      <c r="I1167" s="443" t="s">
        <v>317</v>
      </c>
      <c r="J1167" s="443" t="s">
        <v>264</v>
      </c>
      <c r="K1167" s="443">
        <v>2007</v>
      </c>
      <c r="L1167" s="443" t="s">
        <v>263</v>
      </c>
      <c r="AA1167" s="443" t="s">
        <v>5872</v>
      </c>
      <c r="AB1167" s="443" t="s">
        <v>5873</v>
      </c>
      <c r="AC1167" s="443" t="s">
        <v>5874</v>
      </c>
      <c r="AD1167" s="443" t="s">
        <v>4785</v>
      </c>
    </row>
    <row r="1168" spans="1:30" x14ac:dyDescent="0.3">
      <c r="A1168" s="443">
        <v>707326</v>
      </c>
      <c r="B1168" s="443" t="s">
        <v>4644</v>
      </c>
      <c r="C1168" s="443" t="s">
        <v>69</v>
      </c>
      <c r="D1168" s="443" t="s">
        <v>4848</v>
      </c>
      <c r="E1168" s="443" t="s">
        <v>222</v>
      </c>
      <c r="F1168" s="444">
        <v>31246</v>
      </c>
      <c r="G1168" s="443" t="s">
        <v>3277</v>
      </c>
      <c r="H1168" s="443" t="s">
        <v>3589</v>
      </c>
      <c r="I1168" s="443" t="s">
        <v>317</v>
      </c>
      <c r="J1168" s="443" t="s">
        <v>262</v>
      </c>
      <c r="K1168" s="443">
        <v>2004</v>
      </c>
      <c r="L1168" s="443" t="s">
        <v>261</v>
      </c>
      <c r="AA1168" s="443" t="s">
        <v>6955</v>
      </c>
      <c r="AB1168" s="443" t="s">
        <v>6956</v>
      </c>
      <c r="AC1168" s="443" t="s">
        <v>6957</v>
      </c>
      <c r="AD1168" s="443" t="s">
        <v>6958</v>
      </c>
    </row>
    <row r="1169" spans="1:30" x14ac:dyDescent="0.3">
      <c r="A1169" s="443">
        <v>707320</v>
      </c>
      <c r="B1169" s="443" t="s">
        <v>4636</v>
      </c>
      <c r="C1169" s="443" t="s">
        <v>4637</v>
      </c>
      <c r="D1169" s="443" t="s">
        <v>195</v>
      </c>
      <c r="E1169" s="443" t="s">
        <v>222</v>
      </c>
      <c r="F1169" s="444">
        <v>31408</v>
      </c>
      <c r="G1169" s="443" t="s">
        <v>261</v>
      </c>
      <c r="H1169" s="443" t="s">
        <v>3222</v>
      </c>
      <c r="I1169" s="443" t="s">
        <v>317</v>
      </c>
      <c r="J1169" s="443" t="s">
        <v>262</v>
      </c>
      <c r="K1169" s="443">
        <v>2003</v>
      </c>
      <c r="L1169" s="443" t="s">
        <v>261</v>
      </c>
      <c r="AA1169" s="443" t="s">
        <v>6923</v>
      </c>
      <c r="AB1169" s="443" t="s">
        <v>6924</v>
      </c>
      <c r="AC1169" s="443" t="s">
        <v>6925</v>
      </c>
      <c r="AD1169" s="443" t="s">
        <v>5439</v>
      </c>
    </row>
    <row r="1170" spans="1:30" x14ac:dyDescent="0.3">
      <c r="A1170" s="443">
        <v>706488</v>
      </c>
      <c r="B1170" s="443" t="s">
        <v>976</v>
      </c>
      <c r="C1170" s="443" t="s">
        <v>434</v>
      </c>
      <c r="D1170" s="443" t="s">
        <v>3608</v>
      </c>
      <c r="E1170" s="443" t="s">
        <v>221</v>
      </c>
      <c r="F1170" s="444">
        <v>34203</v>
      </c>
      <c r="G1170" s="443" t="s">
        <v>263</v>
      </c>
      <c r="H1170" s="443" t="s">
        <v>3222</v>
      </c>
      <c r="I1170" s="443" t="s">
        <v>317</v>
      </c>
      <c r="J1170" s="443" t="s">
        <v>264</v>
      </c>
      <c r="K1170" s="443">
        <v>2013</v>
      </c>
      <c r="L1170" s="443" t="s">
        <v>261</v>
      </c>
      <c r="AA1170" s="443" t="s">
        <v>6323</v>
      </c>
      <c r="AB1170" s="443" t="s">
        <v>6324</v>
      </c>
      <c r="AC1170" s="443" t="s">
        <v>6325</v>
      </c>
      <c r="AD1170" s="443" t="s">
        <v>6326</v>
      </c>
    </row>
    <row r="1171" spans="1:30" x14ac:dyDescent="0.3">
      <c r="A1171" s="443">
        <v>707244</v>
      </c>
      <c r="B1171" s="443" t="s">
        <v>4554</v>
      </c>
      <c r="C1171" s="443" t="s">
        <v>63</v>
      </c>
      <c r="D1171" s="443" t="s">
        <v>3895</v>
      </c>
      <c r="E1171" s="443" t="s">
        <v>221</v>
      </c>
      <c r="F1171" s="444">
        <v>35433</v>
      </c>
      <c r="G1171" s="443" t="s">
        <v>4798</v>
      </c>
      <c r="H1171" s="443" t="s">
        <v>3222</v>
      </c>
      <c r="I1171" s="443" t="s">
        <v>317</v>
      </c>
      <c r="J1171" s="443" t="s">
        <v>262</v>
      </c>
      <c r="K1171" s="443">
        <v>2014</v>
      </c>
      <c r="L1171" s="443" t="s">
        <v>276</v>
      </c>
      <c r="AA1171" s="443" t="s">
        <v>7157</v>
      </c>
      <c r="AB1171" s="443" t="s">
        <v>5600</v>
      </c>
      <c r="AC1171" s="443" t="s">
        <v>7158</v>
      </c>
      <c r="AD1171" s="443" t="s">
        <v>7159</v>
      </c>
    </row>
    <row r="1172" spans="1:30" x14ac:dyDescent="0.3">
      <c r="A1172" s="443">
        <v>707246</v>
      </c>
      <c r="B1172" s="443" t="s">
        <v>4556</v>
      </c>
      <c r="C1172" s="443" t="s">
        <v>517</v>
      </c>
      <c r="D1172" s="443" t="s">
        <v>207</v>
      </c>
      <c r="E1172" s="443" t="s">
        <v>4740</v>
      </c>
      <c r="F1172" s="444">
        <v>31781</v>
      </c>
      <c r="G1172" s="443" t="s">
        <v>3368</v>
      </c>
      <c r="H1172" s="443" t="s">
        <v>3222</v>
      </c>
      <c r="I1172" s="443" t="s">
        <v>317</v>
      </c>
      <c r="J1172" s="443" t="s">
        <v>262</v>
      </c>
      <c r="K1172" s="443">
        <v>2005</v>
      </c>
      <c r="L1172" s="443" t="s">
        <v>263</v>
      </c>
      <c r="AA1172" s="443" t="s">
        <v>6972</v>
      </c>
      <c r="AB1172" s="443" t="s">
        <v>6973</v>
      </c>
      <c r="AC1172" s="443" t="s">
        <v>6974</v>
      </c>
      <c r="AD1172" s="443" t="s">
        <v>6975</v>
      </c>
    </row>
    <row r="1173" spans="1:30" x14ac:dyDescent="0.3">
      <c r="A1173" s="443">
        <v>706971</v>
      </c>
      <c r="B1173" s="443" t="s">
        <v>2422</v>
      </c>
      <c r="C1173" s="443" t="s">
        <v>108</v>
      </c>
      <c r="D1173" s="443" t="s">
        <v>3527</v>
      </c>
      <c r="E1173" s="443" t="s">
        <v>221</v>
      </c>
      <c r="F1173" s="444">
        <v>36640</v>
      </c>
      <c r="G1173" s="443" t="s">
        <v>261</v>
      </c>
      <c r="H1173" s="443" t="s">
        <v>3222</v>
      </c>
      <c r="I1173" s="443" t="s">
        <v>317</v>
      </c>
      <c r="J1173" s="443" t="s">
        <v>262</v>
      </c>
      <c r="K1173" s="443">
        <v>2018</v>
      </c>
      <c r="L1173" s="443" t="s">
        <v>261</v>
      </c>
      <c r="AA1173" s="443" t="s">
        <v>7315</v>
      </c>
      <c r="AB1173" s="443" t="s">
        <v>7316</v>
      </c>
      <c r="AC1173" s="443" t="s">
        <v>7317</v>
      </c>
      <c r="AD1173" s="443" t="s">
        <v>4985</v>
      </c>
    </row>
    <row r="1174" spans="1:30" x14ac:dyDescent="0.3">
      <c r="A1174" s="443">
        <v>707255</v>
      </c>
      <c r="B1174" s="443" t="s">
        <v>4563</v>
      </c>
      <c r="C1174" s="443" t="s">
        <v>80</v>
      </c>
      <c r="D1174" s="443" t="s">
        <v>4863</v>
      </c>
      <c r="E1174" s="443" t="s">
        <v>221</v>
      </c>
      <c r="F1174" s="444">
        <v>36526</v>
      </c>
      <c r="G1174" s="443" t="s">
        <v>3560</v>
      </c>
      <c r="H1174" s="443" t="s">
        <v>3222</v>
      </c>
      <c r="I1174" s="443" t="s">
        <v>317</v>
      </c>
      <c r="J1174" s="443" t="s">
        <v>262</v>
      </c>
      <c r="K1174" s="443">
        <v>2017</v>
      </c>
      <c r="L1174" s="443" t="s">
        <v>277</v>
      </c>
      <c r="AA1174" s="443" t="s">
        <v>7267</v>
      </c>
      <c r="AB1174" s="443" t="s">
        <v>5918</v>
      </c>
      <c r="AC1174" s="443" t="s">
        <v>7268</v>
      </c>
      <c r="AD1174" s="443" t="s">
        <v>4985</v>
      </c>
    </row>
    <row r="1175" spans="1:30" x14ac:dyDescent="0.3">
      <c r="A1175" s="443">
        <v>706769</v>
      </c>
      <c r="B1175" s="443" t="s">
        <v>858</v>
      </c>
      <c r="C1175" s="443" t="s">
        <v>103</v>
      </c>
      <c r="D1175" s="443" t="s">
        <v>3237</v>
      </c>
      <c r="E1175" s="443" t="s">
        <v>221</v>
      </c>
      <c r="F1175" s="444">
        <v>28834</v>
      </c>
      <c r="G1175" s="443" t="s">
        <v>4955</v>
      </c>
      <c r="H1175" s="443" t="s">
        <v>3222</v>
      </c>
      <c r="I1175" s="443" t="s">
        <v>317</v>
      </c>
      <c r="J1175" s="443" t="s">
        <v>264</v>
      </c>
      <c r="K1175" s="443">
        <v>1997</v>
      </c>
      <c r="L1175" s="443" t="s">
        <v>272</v>
      </c>
      <c r="R1175" s="443">
        <v>2000</v>
      </c>
      <c r="X1175" s="443" t="s">
        <v>4729</v>
      </c>
      <c r="AA1175" s="443" t="s">
        <v>5211</v>
      </c>
      <c r="AB1175" s="443" t="s">
        <v>5212</v>
      </c>
      <c r="AC1175" s="443" t="s">
        <v>5213</v>
      </c>
      <c r="AD1175" s="443" t="s">
        <v>5214</v>
      </c>
    </row>
    <row r="1176" spans="1:30" x14ac:dyDescent="0.3">
      <c r="A1176" s="443">
        <v>706853</v>
      </c>
      <c r="B1176" s="443" t="s">
        <v>2466</v>
      </c>
      <c r="C1176" s="443" t="s">
        <v>77</v>
      </c>
      <c r="D1176" s="443" t="s">
        <v>3694</v>
      </c>
      <c r="E1176" s="443" t="s">
        <v>222</v>
      </c>
      <c r="F1176" s="444">
        <v>28788</v>
      </c>
      <c r="G1176" s="443" t="s">
        <v>3695</v>
      </c>
      <c r="H1176" s="443" t="s">
        <v>3222</v>
      </c>
      <c r="I1176" s="443" t="s">
        <v>317</v>
      </c>
      <c r="J1176" s="443" t="s">
        <v>264</v>
      </c>
      <c r="K1176" s="443">
        <v>2002</v>
      </c>
      <c r="L1176" s="443" t="s">
        <v>270</v>
      </c>
      <c r="AA1176" s="443" t="s">
        <v>5551</v>
      </c>
      <c r="AB1176" s="443" t="s">
        <v>5552</v>
      </c>
      <c r="AC1176" s="443" t="s">
        <v>5553</v>
      </c>
      <c r="AD1176" s="443" t="s">
        <v>5395</v>
      </c>
    </row>
    <row r="1177" spans="1:30" x14ac:dyDescent="0.3">
      <c r="A1177" s="443">
        <v>706864</v>
      </c>
      <c r="B1177" s="443" t="s">
        <v>992</v>
      </c>
      <c r="C1177" s="443" t="s">
        <v>66</v>
      </c>
      <c r="D1177" s="443" t="s">
        <v>3306</v>
      </c>
      <c r="E1177" s="443" t="s">
        <v>222</v>
      </c>
      <c r="F1177" s="444">
        <v>35805</v>
      </c>
      <c r="G1177" s="443" t="s">
        <v>277</v>
      </c>
      <c r="H1177" s="443" t="s">
        <v>3222</v>
      </c>
      <c r="I1177" s="443" t="s">
        <v>317</v>
      </c>
      <c r="J1177" s="443" t="s">
        <v>264</v>
      </c>
      <c r="K1177" s="443">
        <v>2015</v>
      </c>
      <c r="L1177" s="443" t="s">
        <v>277</v>
      </c>
      <c r="AA1177" s="443" t="s">
        <v>6503</v>
      </c>
      <c r="AB1177" s="443" t="s">
        <v>6504</v>
      </c>
      <c r="AC1177" s="443" t="s">
        <v>6505</v>
      </c>
      <c r="AD1177" s="443" t="s">
        <v>5104</v>
      </c>
    </row>
    <row r="1178" spans="1:30" x14ac:dyDescent="0.3">
      <c r="A1178" s="443">
        <v>706356</v>
      </c>
      <c r="B1178" s="443" t="s">
        <v>2567</v>
      </c>
      <c r="C1178" s="443" t="s">
        <v>684</v>
      </c>
      <c r="D1178" s="443" t="s">
        <v>3223</v>
      </c>
      <c r="E1178" s="443" t="s">
        <v>222</v>
      </c>
      <c r="F1178" s="444">
        <v>35593</v>
      </c>
      <c r="G1178" s="443" t="s">
        <v>3585</v>
      </c>
      <c r="H1178" s="443" t="s">
        <v>3222</v>
      </c>
      <c r="I1178" s="443" t="s">
        <v>317</v>
      </c>
      <c r="J1178" s="443" t="s">
        <v>264</v>
      </c>
      <c r="K1178" s="443">
        <v>2017</v>
      </c>
      <c r="L1178" s="443" t="s">
        <v>261</v>
      </c>
      <c r="R1178" s="443">
        <v>2000</v>
      </c>
      <c r="X1178" s="443" t="s">
        <v>4729</v>
      </c>
      <c r="AA1178" s="443" t="s">
        <v>5315</v>
      </c>
      <c r="AB1178" s="443" t="s">
        <v>5316</v>
      </c>
      <c r="AC1178" s="443" t="s">
        <v>5317</v>
      </c>
      <c r="AD1178" s="443" t="s">
        <v>5318</v>
      </c>
    </row>
    <row r="1179" spans="1:30" x14ac:dyDescent="0.3">
      <c r="A1179" s="443">
        <v>706377</v>
      </c>
      <c r="B1179" s="443" t="s">
        <v>2574</v>
      </c>
      <c r="C1179" s="443" t="s">
        <v>180</v>
      </c>
      <c r="D1179" s="443" t="s">
        <v>3338</v>
      </c>
      <c r="E1179" s="443" t="s">
        <v>222</v>
      </c>
      <c r="F1179" s="444">
        <v>33887</v>
      </c>
      <c r="G1179" s="443" t="s">
        <v>3259</v>
      </c>
      <c r="H1179" s="443" t="s">
        <v>3222</v>
      </c>
      <c r="I1179" s="443" t="s">
        <v>317</v>
      </c>
      <c r="J1179" s="443" t="s">
        <v>264</v>
      </c>
      <c r="K1179" s="443">
        <v>2010</v>
      </c>
      <c r="L1179" s="443" t="s">
        <v>275</v>
      </c>
      <c r="AA1179" s="443" t="s">
        <v>6034</v>
      </c>
      <c r="AB1179" s="443" t="s">
        <v>6035</v>
      </c>
      <c r="AC1179" s="443" t="s">
        <v>6036</v>
      </c>
      <c r="AD1179" s="443" t="s">
        <v>6037</v>
      </c>
    </row>
    <row r="1180" spans="1:30" x14ac:dyDescent="0.3">
      <c r="A1180" s="443">
        <v>706333</v>
      </c>
      <c r="B1180" s="443" t="s">
        <v>2558</v>
      </c>
      <c r="C1180" s="443" t="s">
        <v>364</v>
      </c>
      <c r="D1180" s="443" t="s">
        <v>3737</v>
      </c>
      <c r="E1180" s="443" t="s">
        <v>222</v>
      </c>
      <c r="F1180" s="444">
        <v>36182</v>
      </c>
      <c r="G1180" s="443" t="s">
        <v>261</v>
      </c>
      <c r="H1180" s="443" t="s">
        <v>3222</v>
      </c>
      <c r="I1180" s="443" t="s">
        <v>317</v>
      </c>
      <c r="J1180" s="443" t="s">
        <v>264</v>
      </c>
      <c r="K1180" s="443">
        <v>2016</v>
      </c>
      <c r="L1180" s="443" t="s">
        <v>263</v>
      </c>
      <c r="AA1180" s="443" t="s">
        <v>6666</v>
      </c>
      <c r="AB1180" s="443" t="s">
        <v>5687</v>
      </c>
      <c r="AC1180" s="443" t="s">
        <v>6667</v>
      </c>
      <c r="AD1180" s="443" t="s">
        <v>5165</v>
      </c>
    </row>
    <row r="1181" spans="1:30" x14ac:dyDescent="0.3">
      <c r="A1181" s="443">
        <v>706335</v>
      </c>
      <c r="B1181" s="443" t="s">
        <v>2560</v>
      </c>
      <c r="C1181" s="443" t="s">
        <v>155</v>
      </c>
      <c r="D1181" s="443" t="s">
        <v>3396</v>
      </c>
      <c r="E1181" s="443" t="s">
        <v>222</v>
      </c>
      <c r="F1181" s="444">
        <v>33543</v>
      </c>
      <c r="G1181" s="443" t="s">
        <v>261</v>
      </c>
      <c r="H1181" s="443" t="s">
        <v>3222</v>
      </c>
      <c r="I1181" s="443" t="s">
        <v>317</v>
      </c>
      <c r="J1181" s="443" t="s">
        <v>264</v>
      </c>
      <c r="K1181" s="443">
        <v>2019</v>
      </c>
      <c r="L1181" s="443" t="s">
        <v>276</v>
      </c>
      <c r="AA1181" s="443" t="s">
        <v>6767</v>
      </c>
      <c r="AB1181" s="443" t="s">
        <v>5220</v>
      </c>
      <c r="AC1181" s="443" t="s">
        <v>6672</v>
      </c>
      <c r="AD1181" s="443" t="s">
        <v>4785</v>
      </c>
    </row>
    <row r="1182" spans="1:30" x14ac:dyDescent="0.3">
      <c r="A1182" s="443">
        <v>707192</v>
      </c>
      <c r="B1182" s="443" t="s">
        <v>4499</v>
      </c>
      <c r="C1182" s="443" t="s">
        <v>90</v>
      </c>
      <c r="D1182" s="443" t="s">
        <v>4839</v>
      </c>
      <c r="E1182" s="443" t="s">
        <v>222</v>
      </c>
      <c r="F1182" s="444">
        <v>31048</v>
      </c>
      <c r="G1182" s="443" t="s">
        <v>4781</v>
      </c>
      <c r="H1182" s="443" t="s">
        <v>3222</v>
      </c>
      <c r="I1182" s="443" t="s">
        <v>317</v>
      </c>
      <c r="J1182" s="443" t="s">
        <v>264</v>
      </c>
      <c r="K1182" s="443">
        <v>2002</v>
      </c>
      <c r="L1182" s="443" t="s">
        <v>263</v>
      </c>
      <c r="AA1182" s="443" t="s">
        <v>5560</v>
      </c>
      <c r="AB1182" s="443" t="s">
        <v>5277</v>
      </c>
      <c r="AC1182" s="443" t="s">
        <v>5561</v>
      </c>
      <c r="AD1182" s="443" t="s">
        <v>5165</v>
      </c>
    </row>
    <row r="1183" spans="1:30" x14ac:dyDescent="0.3">
      <c r="A1183" s="443">
        <v>706339</v>
      </c>
      <c r="B1183" s="443" t="s">
        <v>2562</v>
      </c>
      <c r="C1183" s="443" t="s">
        <v>186</v>
      </c>
      <c r="D1183" s="443" t="s">
        <v>3580</v>
      </c>
      <c r="E1183" s="443" t="s">
        <v>222</v>
      </c>
      <c r="F1183" s="444">
        <v>35296</v>
      </c>
      <c r="G1183" s="443" t="s">
        <v>261</v>
      </c>
      <c r="H1183" s="443" t="s">
        <v>3222</v>
      </c>
      <c r="I1183" s="443" t="s">
        <v>317</v>
      </c>
      <c r="J1183" s="443" t="s">
        <v>264</v>
      </c>
      <c r="K1183" s="443">
        <v>2014</v>
      </c>
      <c r="L1183" s="443" t="s">
        <v>263</v>
      </c>
      <c r="R1183" s="443">
        <v>2000</v>
      </c>
      <c r="X1183" s="443" t="s">
        <v>4729</v>
      </c>
      <c r="AA1183" s="443" t="s">
        <v>5298</v>
      </c>
      <c r="AB1183" s="443" t="s">
        <v>5299</v>
      </c>
      <c r="AC1183" s="443" t="s">
        <v>5300</v>
      </c>
      <c r="AD1183" s="443" t="s">
        <v>5301</v>
      </c>
    </row>
    <row r="1184" spans="1:30" x14ac:dyDescent="0.3">
      <c r="A1184" s="443">
        <v>706871</v>
      </c>
      <c r="B1184" s="443" t="s">
        <v>752</v>
      </c>
      <c r="C1184" s="443" t="s">
        <v>462</v>
      </c>
      <c r="D1184" s="443" t="s">
        <v>3697</v>
      </c>
      <c r="E1184" s="443" t="s">
        <v>222</v>
      </c>
      <c r="F1184" s="444">
        <v>32362</v>
      </c>
      <c r="G1184" s="443" t="s">
        <v>261</v>
      </c>
      <c r="H1184" s="443" t="s">
        <v>3222</v>
      </c>
      <c r="I1184" s="443" t="s">
        <v>317</v>
      </c>
      <c r="J1184" s="443" t="s">
        <v>264</v>
      </c>
      <c r="K1184" s="443">
        <v>2007</v>
      </c>
      <c r="L1184" s="443" t="s">
        <v>261</v>
      </c>
      <c r="AA1184" s="443" t="s">
        <v>5826</v>
      </c>
      <c r="AB1184" s="443" t="s">
        <v>5827</v>
      </c>
      <c r="AC1184" s="443" t="s">
        <v>5828</v>
      </c>
      <c r="AD1184" s="443" t="s">
        <v>4785</v>
      </c>
    </row>
    <row r="1185" spans="1:30" x14ac:dyDescent="0.3">
      <c r="A1185" s="443">
        <v>706850</v>
      </c>
      <c r="B1185" s="443" t="s">
        <v>3114</v>
      </c>
      <c r="C1185" s="443" t="s">
        <v>66</v>
      </c>
      <c r="D1185" s="443" t="s">
        <v>3691</v>
      </c>
      <c r="E1185" s="443" t="s">
        <v>222</v>
      </c>
      <c r="F1185" s="444">
        <v>30895</v>
      </c>
      <c r="G1185" s="443" t="s">
        <v>3692</v>
      </c>
      <c r="H1185" s="443" t="s">
        <v>3222</v>
      </c>
      <c r="I1185" s="443" t="s">
        <v>317</v>
      </c>
      <c r="J1185" s="443" t="s">
        <v>264</v>
      </c>
      <c r="K1185" s="443">
        <v>2003</v>
      </c>
      <c r="L1185" s="443" t="s">
        <v>261</v>
      </c>
      <c r="AA1185" s="443" t="s">
        <v>5587</v>
      </c>
      <c r="AB1185" s="443" t="s">
        <v>5537</v>
      </c>
      <c r="AC1185" s="443" t="s">
        <v>5588</v>
      </c>
      <c r="AD1185" s="443" t="s">
        <v>5589</v>
      </c>
    </row>
    <row r="1186" spans="1:30" x14ac:dyDescent="0.3">
      <c r="A1186" s="443">
        <v>707193</v>
      </c>
      <c r="B1186" s="443" t="s">
        <v>4500</v>
      </c>
      <c r="C1186" s="443" t="s">
        <v>522</v>
      </c>
      <c r="D1186" s="443" t="s">
        <v>4870</v>
      </c>
      <c r="E1186" s="443" t="s">
        <v>222</v>
      </c>
      <c r="F1186" s="444">
        <v>28859</v>
      </c>
      <c r="G1186" s="443" t="s">
        <v>261</v>
      </c>
      <c r="H1186" s="443" t="s">
        <v>3222</v>
      </c>
      <c r="I1186" s="443" t="s">
        <v>317</v>
      </c>
      <c r="J1186" s="443" t="s">
        <v>264</v>
      </c>
      <c r="K1186" s="443">
        <v>1997</v>
      </c>
      <c r="L1186" s="443" t="s">
        <v>261</v>
      </c>
      <c r="AA1186" s="443" t="s">
        <v>5450</v>
      </c>
      <c r="AB1186" s="443" t="s">
        <v>5134</v>
      </c>
      <c r="AC1186" s="443" t="s">
        <v>5451</v>
      </c>
      <c r="AD1186" s="443" t="s">
        <v>5034</v>
      </c>
    </row>
    <row r="1187" spans="1:30" x14ac:dyDescent="0.3">
      <c r="A1187" s="443">
        <v>706379</v>
      </c>
      <c r="B1187" s="443" t="s">
        <v>2575</v>
      </c>
      <c r="C1187" s="443" t="s">
        <v>248</v>
      </c>
      <c r="D1187" s="443" t="s">
        <v>3780</v>
      </c>
      <c r="E1187" s="443" t="s">
        <v>222</v>
      </c>
      <c r="F1187" s="444">
        <v>34146</v>
      </c>
      <c r="G1187" s="443" t="s">
        <v>275</v>
      </c>
      <c r="H1187" s="443" t="s">
        <v>3222</v>
      </c>
      <c r="I1187" s="443" t="s">
        <v>317</v>
      </c>
      <c r="J1187" s="443" t="s">
        <v>262</v>
      </c>
      <c r="K1187" s="443">
        <v>2010</v>
      </c>
      <c r="L1187" s="443" t="s">
        <v>275</v>
      </c>
      <c r="R1187" s="443">
        <v>2000</v>
      </c>
      <c r="X1187" s="443" t="s">
        <v>4729</v>
      </c>
      <c r="AA1187" s="443" t="s">
        <v>5343</v>
      </c>
      <c r="AB1187" s="443" t="s">
        <v>4976</v>
      </c>
      <c r="AC1187" s="443" t="s">
        <v>5344</v>
      </c>
      <c r="AD1187" s="443" t="s">
        <v>5345</v>
      </c>
    </row>
    <row r="1188" spans="1:30" x14ac:dyDescent="0.3">
      <c r="A1188" s="443">
        <v>707201</v>
      </c>
      <c r="B1188" s="443" t="s">
        <v>4508</v>
      </c>
      <c r="C1188" s="443" t="s">
        <v>61</v>
      </c>
      <c r="D1188" s="443" t="s">
        <v>3519</v>
      </c>
      <c r="E1188" s="443" t="s">
        <v>222</v>
      </c>
      <c r="F1188" s="444">
        <v>35194</v>
      </c>
      <c r="G1188" s="443" t="s">
        <v>261</v>
      </c>
      <c r="H1188" s="443" t="s">
        <v>3264</v>
      </c>
      <c r="I1188" s="443" t="s">
        <v>317</v>
      </c>
      <c r="J1188" s="443" t="s">
        <v>262</v>
      </c>
      <c r="K1188" s="443">
        <v>2014</v>
      </c>
      <c r="L1188" s="443" t="s">
        <v>263</v>
      </c>
      <c r="AA1188" s="443" t="s">
        <v>7177</v>
      </c>
      <c r="AB1188" s="443" t="s">
        <v>6823</v>
      </c>
      <c r="AC1188" s="443" t="s">
        <v>5877</v>
      </c>
      <c r="AD1188" s="443" t="s">
        <v>4785</v>
      </c>
    </row>
    <row r="1189" spans="1:30" x14ac:dyDescent="0.3">
      <c r="A1189" s="443">
        <v>706875</v>
      </c>
      <c r="B1189" s="443" t="s">
        <v>3125</v>
      </c>
      <c r="C1189" s="443" t="s">
        <v>332</v>
      </c>
      <c r="D1189" s="443" t="s">
        <v>460</v>
      </c>
      <c r="E1189" s="443" t="s">
        <v>222</v>
      </c>
      <c r="F1189" s="444">
        <v>35101</v>
      </c>
      <c r="G1189" s="443" t="s">
        <v>3330</v>
      </c>
      <c r="H1189" s="443" t="s">
        <v>3222</v>
      </c>
      <c r="I1189" s="443" t="s">
        <v>317</v>
      </c>
      <c r="J1189" s="443" t="s">
        <v>264</v>
      </c>
      <c r="K1189" s="443">
        <v>2014</v>
      </c>
      <c r="L1189" s="443" t="s">
        <v>277</v>
      </c>
      <c r="AA1189" s="443" t="s">
        <v>6420</v>
      </c>
      <c r="AB1189" s="443" t="s">
        <v>6421</v>
      </c>
      <c r="AC1189" s="443" t="s">
        <v>6422</v>
      </c>
      <c r="AD1189" s="443" t="s">
        <v>6423</v>
      </c>
    </row>
    <row r="1190" spans="1:30" x14ac:dyDescent="0.3">
      <c r="A1190" s="443">
        <v>706884</v>
      </c>
      <c r="B1190" s="443" t="s">
        <v>3128</v>
      </c>
      <c r="C1190" s="443" t="s">
        <v>3129</v>
      </c>
      <c r="D1190" s="443" t="s">
        <v>3756</v>
      </c>
      <c r="E1190" s="443" t="s">
        <v>221</v>
      </c>
      <c r="F1190" s="444">
        <v>28497</v>
      </c>
      <c r="G1190" s="443" t="s">
        <v>3502</v>
      </c>
      <c r="H1190" s="443" t="s">
        <v>3222</v>
      </c>
      <c r="I1190" s="443" t="s">
        <v>317</v>
      </c>
      <c r="J1190" s="443" t="s">
        <v>264</v>
      </c>
      <c r="K1190" s="443">
        <v>2007</v>
      </c>
      <c r="L1190" s="443" t="s">
        <v>279</v>
      </c>
      <c r="AA1190" s="443" t="s">
        <v>5852</v>
      </c>
      <c r="AB1190" s="443" t="s">
        <v>5853</v>
      </c>
      <c r="AC1190" s="443" t="s">
        <v>5854</v>
      </c>
      <c r="AD1190" s="443" t="s">
        <v>5855</v>
      </c>
    </row>
    <row r="1191" spans="1:30" x14ac:dyDescent="0.3">
      <c r="A1191" s="443">
        <v>706389</v>
      </c>
      <c r="B1191" s="443" t="s">
        <v>2579</v>
      </c>
      <c r="C1191" s="443" t="s">
        <v>240</v>
      </c>
      <c r="D1191" s="443" t="s">
        <v>3591</v>
      </c>
      <c r="E1191" s="443" t="s">
        <v>222</v>
      </c>
      <c r="F1191" s="444">
        <v>30331</v>
      </c>
      <c r="G1191" s="443" t="s">
        <v>261</v>
      </c>
      <c r="H1191" s="443" t="s">
        <v>3222</v>
      </c>
      <c r="I1191" s="443" t="s">
        <v>317</v>
      </c>
      <c r="J1191" s="443" t="s">
        <v>264</v>
      </c>
      <c r="K1191" s="443">
        <v>2002</v>
      </c>
      <c r="L1191" s="443" t="s">
        <v>261</v>
      </c>
      <c r="AA1191" s="443" t="s">
        <v>5554</v>
      </c>
      <c r="AB1191" s="443" t="s">
        <v>5197</v>
      </c>
      <c r="AC1191" s="443" t="s">
        <v>5555</v>
      </c>
      <c r="AD1191" s="443" t="s">
        <v>5165</v>
      </c>
    </row>
    <row r="1192" spans="1:30" x14ac:dyDescent="0.3">
      <c r="A1192" s="443">
        <v>707204</v>
      </c>
      <c r="B1192" s="443" t="s">
        <v>4511</v>
      </c>
      <c r="C1192" s="443" t="s">
        <v>4512</v>
      </c>
      <c r="D1192" s="443" t="s">
        <v>3747</v>
      </c>
      <c r="E1192" s="443" t="s">
        <v>222</v>
      </c>
      <c r="F1192" s="444">
        <v>29952</v>
      </c>
      <c r="G1192" s="443" t="s">
        <v>3571</v>
      </c>
      <c r="H1192" s="443" t="s">
        <v>3222</v>
      </c>
      <c r="I1192" s="443" t="s">
        <v>317</v>
      </c>
      <c r="J1192" s="443" t="s">
        <v>264</v>
      </c>
      <c r="K1192" s="443">
        <v>2000</v>
      </c>
      <c r="L1192" s="443" t="s">
        <v>263</v>
      </c>
      <c r="AA1192" s="443" t="s">
        <v>5513</v>
      </c>
      <c r="AB1192" s="443" t="s">
        <v>5514</v>
      </c>
      <c r="AC1192" s="443" t="s">
        <v>5515</v>
      </c>
      <c r="AD1192" s="443" t="s">
        <v>5516</v>
      </c>
    </row>
    <row r="1193" spans="1:30" x14ac:dyDescent="0.3">
      <c r="A1193" s="443">
        <v>706388</v>
      </c>
      <c r="B1193" s="443" t="s">
        <v>872</v>
      </c>
      <c r="C1193" s="443" t="s">
        <v>103</v>
      </c>
      <c r="D1193" s="443" t="s">
        <v>3911</v>
      </c>
      <c r="E1193" s="443" t="s">
        <v>222</v>
      </c>
      <c r="F1193" s="444">
        <v>35206</v>
      </c>
      <c r="G1193" s="443" t="s">
        <v>3905</v>
      </c>
      <c r="H1193" s="443" t="s">
        <v>3222</v>
      </c>
      <c r="I1193" s="443" t="s">
        <v>317</v>
      </c>
      <c r="J1193" s="443" t="s">
        <v>262</v>
      </c>
      <c r="K1193" s="443">
        <v>2015</v>
      </c>
      <c r="L1193" s="443" t="s">
        <v>271</v>
      </c>
      <c r="AA1193" s="443" t="s">
        <v>7188</v>
      </c>
      <c r="AB1193" s="443" t="s">
        <v>5197</v>
      </c>
      <c r="AC1193" s="443" t="s">
        <v>7189</v>
      </c>
      <c r="AD1193" s="443" t="s">
        <v>6413</v>
      </c>
    </row>
    <row r="1194" spans="1:30" x14ac:dyDescent="0.3">
      <c r="A1194" s="443">
        <v>706859</v>
      </c>
      <c r="B1194" s="443" t="s">
        <v>3116</v>
      </c>
      <c r="C1194" s="443" t="s">
        <v>69</v>
      </c>
      <c r="D1194" s="443" t="s">
        <v>3705</v>
      </c>
      <c r="E1194" s="443" t="s">
        <v>222</v>
      </c>
      <c r="F1194" s="444">
        <v>32517</v>
      </c>
      <c r="G1194" s="443" t="s">
        <v>3855</v>
      </c>
      <c r="H1194" s="443" t="s">
        <v>3222</v>
      </c>
      <c r="I1194" s="443" t="s">
        <v>317</v>
      </c>
      <c r="J1194" s="443" t="s">
        <v>264</v>
      </c>
      <c r="K1194" s="443">
        <v>2007</v>
      </c>
      <c r="L1194" s="443" t="s">
        <v>263</v>
      </c>
      <c r="AA1194" s="443" t="s">
        <v>5869</v>
      </c>
      <c r="AB1194" s="443" t="s">
        <v>5870</v>
      </c>
      <c r="AC1194" s="443" t="s">
        <v>5581</v>
      </c>
      <c r="AD1194" s="443" t="s">
        <v>5090</v>
      </c>
    </row>
    <row r="1195" spans="1:30" x14ac:dyDescent="0.3">
      <c r="A1195" s="443">
        <v>706881</v>
      </c>
      <c r="B1195" s="443" t="s">
        <v>3126</v>
      </c>
      <c r="C1195" s="443" t="s">
        <v>393</v>
      </c>
      <c r="D1195" s="443" t="s">
        <v>3699</v>
      </c>
      <c r="E1195" s="443" t="s">
        <v>222</v>
      </c>
      <c r="F1195" s="444">
        <v>36861</v>
      </c>
      <c r="G1195" s="443" t="s">
        <v>3700</v>
      </c>
      <c r="H1195" s="443" t="s">
        <v>3222</v>
      </c>
      <c r="I1195" s="443" t="s">
        <v>317</v>
      </c>
      <c r="J1195" s="443" t="s">
        <v>262</v>
      </c>
      <c r="K1195" s="443">
        <v>2018</v>
      </c>
      <c r="L1195" s="443" t="s">
        <v>273</v>
      </c>
      <c r="AA1195" s="443" t="s">
        <v>7320</v>
      </c>
      <c r="AB1195" s="443" t="s">
        <v>7321</v>
      </c>
      <c r="AC1195" s="443" t="s">
        <v>7322</v>
      </c>
      <c r="AD1195" s="443" t="s">
        <v>7323</v>
      </c>
    </row>
    <row r="1196" spans="1:30" x14ac:dyDescent="0.3">
      <c r="A1196" s="443">
        <v>706879</v>
      </c>
      <c r="B1196" s="443" t="s">
        <v>4251</v>
      </c>
      <c r="C1196" s="443" t="s">
        <v>197</v>
      </c>
      <c r="D1196" s="443" t="s">
        <v>3517</v>
      </c>
      <c r="E1196" s="443" t="s">
        <v>222</v>
      </c>
      <c r="F1196" s="444">
        <v>30011</v>
      </c>
      <c r="G1196" s="443" t="s">
        <v>4765</v>
      </c>
      <c r="H1196" s="443" t="s">
        <v>3222</v>
      </c>
      <c r="I1196" s="443" t="s">
        <v>317</v>
      </c>
      <c r="J1196" s="443" t="s">
        <v>264</v>
      </c>
      <c r="K1196" s="443">
        <v>2004</v>
      </c>
      <c r="L1196" s="443" t="s">
        <v>275</v>
      </c>
      <c r="AA1196" s="443" t="s">
        <v>5624</v>
      </c>
      <c r="AB1196" s="443" t="s">
        <v>5616</v>
      </c>
      <c r="AC1196" s="443" t="s">
        <v>5402</v>
      </c>
      <c r="AD1196" s="443" t="s">
        <v>5625</v>
      </c>
    </row>
    <row r="1197" spans="1:30" x14ac:dyDescent="0.3">
      <c r="A1197" s="443">
        <v>706934</v>
      </c>
      <c r="B1197" s="443" t="s">
        <v>2474</v>
      </c>
      <c r="C1197" s="443" t="s">
        <v>158</v>
      </c>
      <c r="D1197" s="443" t="s">
        <v>3889</v>
      </c>
      <c r="E1197" s="443" t="s">
        <v>222</v>
      </c>
      <c r="F1197" s="444">
        <v>30042</v>
      </c>
      <c r="G1197" s="443" t="s">
        <v>261</v>
      </c>
      <c r="H1197" s="443" t="s">
        <v>3222</v>
      </c>
      <c r="I1197" s="443" t="s">
        <v>317</v>
      </c>
      <c r="J1197" s="443" t="s">
        <v>264</v>
      </c>
      <c r="K1197" s="443">
        <v>2006</v>
      </c>
      <c r="L1197" s="443" t="s">
        <v>261</v>
      </c>
      <c r="AA1197" s="443" t="s">
        <v>5743</v>
      </c>
      <c r="AB1197" s="443" t="s">
        <v>5744</v>
      </c>
      <c r="AC1197" s="443" t="s">
        <v>5745</v>
      </c>
      <c r="AD1197" s="443" t="s">
        <v>4785</v>
      </c>
    </row>
    <row r="1198" spans="1:30" x14ac:dyDescent="0.3">
      <c r="A1198" s="443">
        <v>707229</v>
      </c>
      <c r="B1198" s="443" t="s">
        <v>4538</v>
      </c>
      <c r="C1198" s="443" t="s">
        <v>494</v>
      </c>
      <c r="D1198" s="443" t="s">
        <v>3482</v>
      </c>
      <c r="E1198" s="443" t="s">
        <v>222</v>
      </c>
      <c r="F1198" s="444">
        <v>32030</v>
      </c>
      <c r="G1198" s="443" t="s">
        <v>4791</v>
      </c>
      <c r="H1198" s="443" t="s">
        <v>3222</v>
      </c>
      <c r="I1198" s="443" t="s">
        <v>317</v>
      </c>
      <c r="J1198" s="443" t="s">
        <v>264</v>
      </c>
      <c r="K1198" s="443">
        <v>2005</v>
      </c>
      <c r="L1198" s="443" t="s">
        <v>273</v>
      </c>
      <c r="AA1198" s="443" t="s">
        <v>5704</v>
      </c>
      <c r="AB1198" s="443" t="s">
        <v>5705</v>
      </c>
      <c r="AC1198" s="443" t="s">
        <v>5706</v>
      </c>
      <c r="AD1198" s="443" t="s">
        <v>5471</v>
      </c>
    </row>
    <row r="1199" spans="1:30" x14ac:dyDescent="0.3">
      <c r="A1199" s="443">
        <v>706935</v>
      </c>
      <c r="B1199" s="443" t="s">
        <v>1046</v>
      </c>
      <c r="C1199" s="443" t="s">
        <v>68</v>
      </c>
      <c r="D1199" s="443" t="s">
        <v>3712</v>
      </c>
      <c r="E1199" s="443" t="s">
        <v>222</v>
      </c>
      <c r="F1199" s="444">
        <v>31159</v>
      </c>
      <c r="G1199" s="443" t="s">
        <v>261</v>
      </c>
      <c r="H1199" s="443" t="s">
        <v>3222</v>
      </c>
      <c r="I1199" s="443" t="s">
        <v>317</v>
      </c>
      <c r="J1199" s="443" t="s">
        <v>262</v>
      </c>
      <c r="K1199" s="443">
        <v>2004</v>
      </c>
      <c r="L1199" s="443" t="s">
        <v>261</v>
      </c>
      <c r="AA1199" s="443" t="s">
        <v>6952</v>
      </c>
      <c r="AB1199" s="443" t="s">
        <v>5220</v>
      </c>
      <c r="AC1199" s="443" t="s">
        <v>6953</v>
      </c>
      <c r="AD1199" s="443" t="s">
        <v>6954</v>
      </c>
    </row>
    <row r="1200" spans="1:30" x14ac:dyDescent="0.3">
      <c r="A1200" s="443">
        <v>706936</v>
      </c>
      <c r="B1200" s="443" t="s">
        <v>3141</v>
      </c>
      <c r="C1200" s="443" t="s">
        <v>63</v>
      </c>
      <c r="D1200" s="443" t="s">
        <v>3713</v>
      </c>
      <c r="E1200" s="443" t="s">
        <v>222</v>
      </c>
      <c r="F1200" s="444">
        <v>29564</v>
      </c>
      <c r="G1200" s="443" t="s">
        <v>3714</v>
      </c>
      <c r="H1200" s="443" t="s">
        <v>3222</v>
      </c>
      <c r="I1200" s="443" t="s">
        <v>317</v>
      </c>
      <c r="J1200" s="443" t="s">
        <v>264</v>
      </c>
      <c r="K1200" s="443">
        <v>2003</v>
      </c>
      <c r="L1200" s="443" t="s">
        <v>279</v>
      </c>
      <c r="AA1200" s="443" t="s">
        <v>5599</v>
      </c>
      <c r="AB1200" s="443" t="s">
        <v>5600</v>
      </c>
      <c r="AC1200" s="443" t="s">
        <v>5601</v>
      </c>
      <c r="AD1200" s="443" t="s">
        <v>5602</v>
      </c>
    </row>
    <row r="1201" spans="1:30" x14ac:dyDescent="0.3">
      <c r="A1201" s="443">
        <v>707230</v>
      </c>
      <c r="B1201" s="443" t="s">
        <v>4539</v>
      </c>
      <c r="C1201" s="443" t="s">
        <v>66</v>
      </c>
      <c r="D1201" s="443" t="s">
        <v>3260</v>
      </c>
      <c r="E1201" s="443" t="s">
        <v>222</v>
      </c>
      <c r="F1201" s="444">
        <v>30328</v>
      </c>
      <c r="G1201" s="443" t="s">
        <v>4792</v>
      </c>
      <c r="H1201" s="443" t="s">
        <v>3222</v>
      </c>
      <c r="I1201" s="443" t="s">
        <v>317</v>
      </c>
      <c r="J1201" s="443" t="s">
        <v>264</v>
      </c>
      <c r="K1201" s="443">
        <v>2003</v>
      </c>
      <c r="L1201" s="443" t="s">
        <v>279</v>
      </c>
      <c r="AA1201" s="443" t="s">
        <v>5596</v>
      </c>
      <c r="AB1201" s="443" t="s">
        <v>5194</v>
      </c>
      <c r="AC1201" s="443" t="s">
        <v>5597</v>
      </c>
      <c r="AD1201" s="443" t="s">
        <v>5598</v>
      </c>
    </row>
    <row r="1202" spans="1:30" x14ac:dyDescent="0.3">
      <c r="A1202" s="443">
        <v>707212</v>
      </c>
      <c r="B1202" s="443" t="s">
        <v>4520</v>
      </c>
      <c r="C1202" s="443" t="s">
        <v>89</v>
      </c>
      <c r="D1202" s="443" t="s">
        <v>3513</v>
      </c>
      <c r="E1202" s="443" t="s">
        <v>221</v>
      </c>
      <c r="F1202" s="444">
        <v>32814</v>
      </c>
      <c r="G1202" s="443" t="s">
        <v>261</v>
      </c>
      <c r="H1202" s="443" t="s">
        <v>3222</v>
      </c>
      <c r="I1202" s="443" t="s">
        <v>317</v>
      </c>
      <c r="J1202" s="443" t="s">
        <v>264</v>
      </c>
      <c r="K1202" s="443">
        <v>2008</v>
      </c>
      <c r="L1202" s="443" t="s">
        <v>261</v>
      </c>
      <c r="AA1202" s="443" t="s">
        <v>5937</v>
      </c>
      <c r="AB1202" s="443" t="s">
        <v>5938</v>
      </c>
      <c r="AC1202" s="443" t="s">
        <v>5939</v>
      </c>
      <c r="AD1202" s="443" t="s">
        <v>4985</v>
      </c>
    </row>
    <row r="1203" spans="1:30" x14ac:dyDescent="0.3">
      <c r="A1203" s="443">
        <v>707208</v>
      </c>
      <c r="B1203" s="443" t="s">
        <v>4516</v>
      </c>
      <c r="C1203" s="443" t="s">
        <v>86</v>
      </c>
      <c r="D1203" s="443" t="s">
        <v>3338</v>
      </c>
      <c r="E1203" s="443" t="s">
        <v>222</v>
      </c>
      <c r="F1203" s="444">
        <v>36964</v>
      </c>
      <c r="G1203" s="443" t="s">
        <v>261</v>
      </c>
      <c r="H1203" s="443" t="s">
        <v>3222</v>
      </c>
      <c r="I1203" s="443" t="s">
        <v>317</v>
      </c>
      <c r="J1203" s="443" t="s">
        <v>262</v>
      </c>
      <c r="K1203" s="443">
        <v>2019</v>
      </c>
      <c r="L1203" s="443" t="s">
        <v>261</v>
      </c>
      <c r="AA1203" s="443" t="s">
        <v>7327</v>
      </c>
      <c r="AB1203" s="443" t="s">
        <v>7328</v>
      </c>
      <c r="AC1203" s="443" t="s">
        <v>5131</v>
      </c>
      <c r="AD1203" s="443" t="s">
        <v>5439</v>
      </c>
    </row>
    <row r="1204" spans="1:30" x14ac:dyDescent="0.3">
      <c r="A1204" s="443">
        <v>706406</v>
      </c>
      <c r="B1204" s="443" t="s">
        <v>2587</v>
      </c>
      <c r="C1204" s="443" t="s">
        <v>2588</v>
      </c>
      <c r="D1204" s="443" t="s">
        <v>3266</v>
      </c>
      <c r="E1204" s="443" t="s">
        <v>222</v>
      </c>
      <c r="F1204" s="444">
        <v>35553</v>
      </c>
      <c r="G1204" s="443" t="s">
        <v>261</v>
      </c>
      <c r="H1204" s="443" t="s">
        <v>3222</v>
      </c>
      <c r="I1204" s="443" t="s">
        <v>317</v>
      </c>
      <c r="J1204" s="443" t="s">
        <v>264</v>
      </c>
      <c r="K1204" s="443">
        <v>2016</v>
      </c>
      <c r="L1204" s="443" t="s">
        <v>261</v>
      </c>
      <c r="AA1204" s="443" t="s">
        <v>6625</v>
      </c>
      <c r="AB1204" s="443" t="s">
        <v>5197</v>
      </c>
      <c r="AC1204" s="443" t="s">
        <v>6268</v>
      </c>
      <c r="AD1204" s="443" t="s">
        <v>4785</v>
      </c>
    </row>
    <row r="1205" spans="1:30" x14ac:dyDescent="0.3">
      <c r="A1205" s="443">
        <v>706913</v>
      </c>
      <c r="B1205" s="443" t="s">
        <v>1045</v>
      </c>
      <c r="C1205" s="443" t="s">
        <v>64</v>
      </c>
      <c r="D1205" s="443" t="s">
        <v>3709</v>
      </c>
      <c r="E1205" s="443" t="s">
        <v>222</v>
      </c>
      <c r="F1205" s="444">
        <v>28685</v>
      </c>
      <c r="G1205" s="443" t="s">
        <v>3710</v>
      </c>
      <c r="H1205" s="443" t="s">
        <v>3222</v>
      </c>
      <c r="I1205" s="443" t="s">
        <v>317</v>
      </c>
      <c r="J1205" s="443" t="s">
        <v>264</v>
      </c>
      <c r="K1205" s="443">
        <v>2000</v>
      </c>
      <c r="L1205" s="443" t="s">
        <v>261</v>
      </c>
      <c r="AA1205" s="443" t="s">
        <v>5498</v>
      </c>
      <c r="AB1205" s="443" t="s">
        <v>5499</v>
      </c>
      <c r="AC1205" s="443" t="s">
        <v>5500</v>
      </c>
      <c r="AD1205" s="443">
        <v>28685</v>
      </c>
    </row>
    <row r="1206" spans="1:30" x14ac:dyDescent="0.3">
      <c r="A1206" s="443">
        <v>706426</v>
      </c>
      <c r="B1206" s="443" t="s">
        <v>1028</v>
      </c>
      <c r="C1206" s="443" t="s">
        <v>1029</v>
      </c>
      <c r="D1206" s="443" t="s">
        <v>3390</v>
      </c>
      <c r="E1206" s="443" t="s">
        <v>222</v>
      </c>
      <c r="F1206" s="444">
        <v>29596</v>
      </c>
      <c r="G1206" s="443" t="s">
        <v>3599</v>
      </c>
      <c r="H1206" s="443" t="s">
        <v>3222</v>
      </c>
      <c r="I1206" s="443" t="s">
        <v>317</v>
      </c>
      <c r="J1206" s="443" t="s">
        <v>264</v>
      </c>
      <c r="K1206" s="443">
        <v>2015</v>
      </c>
      <c r="L1206" s="443" t="s">
        <v>263</v>
      </c>
      <c r="AA1206" s="443" t="s">
        <v>6551</v>
      </c>
      <c r="AB1206" s="443" t="s">
        <v>6552</v>
      </c>
      <c r="AC1206" s="443" t="s">
        <v>5936</v>
      </c>
      <c r="AD1206" s="443" t="s">
        <v>6553</v>
      </c>
    </row>
    <row r="1207" spans="1:30" x14ac:dyDescent="0.3">
      <c r="A1207" s="443">
        <v>706408</v>
      </c>
      <c r="B1207" s="443" t="s">
        <v>1005</v>
      </c>
      <c r="C1207" s="443" t="s">
        <v>1006</v>
      </c>
      <c r="D1207" s="443" t="s">
        <v>3789</v>
      </c>
      <c r="E1207" s="443" t="s">
        <v>221</v>
      </c>
      <c r="F1207" s="444">
        <v>29290</v>
      </c>
      <c r="G1207" s="443" t="s">
        <v>3597</v>
      </c>
      <c r="H1207" s="443" t="s">
        <v>3222</v>
      </c>
      <c r="I1207" s="443" t="s">
        <v>317</v>
      </c>
      <c r="J1207" s="443" t="s">
        <v>264</v>
      </c>
      <c r="K1207" s="443">
        <v>1999</v>
      </c>
      <c r="L1207" s="443" t="s">
        <v>274</v>
      </c>
      <c r="AA1207" s="443" t="s">
        <v>5475</v>
      </c>
      <c r="AB1207" s="443" t="s">
        <v>5476</v>
      </c>
      <c r="AC1207" s="443" t="s">
        <v>5477</v>
      </c>
      <c r="AD1207" s="443" t="s">
        <v>5478</v>
      </c>
    </row>
    <row r="1208" spans="1:30" x14ac:dyDescent="0.3">
      <c r="A1208" s="443">
        <v>706906</v>
      </c>
      <c r="B1208" s="443" t="s">
        <v>933</v>
      </c>
      <c r="C1208" s="443" t="s">
        <v>163</v>
      </c>
      <c r="D1208" s="443" t="s">
        <v>3232</v>
      </c>
      <c r="E1208" s="443" t="s">
        <v>221</v>
      </c>
      <c r="F1208" s="444">
        <v>32234</v>
      </c>
      <c r="G1208" s="443" t="s">
        <v>3251</v>
      </c>
      <c r="H1208" s="443" t="s">
        <v>3222</v>
      </c>
      <c r="I1208" s="443" t="s">
        <v>317</v>
      </c>
      <c r="J1208" s="443" t="s">
        <v>264</v>
      </c>
      <c r="K1208" s="443">
        <v>2007</v>
      </c>
      <c r="L1208" s="443" t="s">
        <v>271</v>
      </c>
      <c r="R1208" s="443">
        <v>2000</v>
      </c>
      <c r="X1208" s="443" t="s">
        <v>4729</v>
      </c>
      <c r="AA1208" s="443" t="s">
        <v>5245</v>
      </c>
      <c r="AB1208" s="443" t="s">
        <v>5246</v>
      </c>
      <c r="AC1208" s="443" t="s">
        <v>5247</v>
      </c>
    </row>
    <row r="1209" spans="1:30" x14ac:dyDescent="0.3">
      <c r="A1209" s="443">
        <v>707207</v>
      </c>
      <c r="B1209" s="443" t="s">
        <v>4515</v>
      </c>
      <c r="C1209" s="443" t="s">
        <v>103</v>
      </c>
      <c r="D1209" s="443" t="s">
        <v>3258</v>
      </c>
      <c r="E1209" s="443" t="s">
        <v>4740</v>
      </c>
      <c r="F1209" s="444">
        <v>31868</v>
      </c>
      <c r="G1209" s="443" t="s">
        <v>4786</v>
      </c>
      <c r="H1209" s="443" t="s">
        <v>3222</v>
      </c>
      <c r="I1209" s="443" t="s">
        <v>317</v>
      </c>
      <c r="J1209" s="443" t="s">
        <v>264</v>
      </c>
      <c r="K1209" s="443">
        <v>2008</v>
      </c>
      <c r="L1209" s="443" t="s">
        <v>263</v>
      </c>
      <c r="AA1209" s="443" t="s">
        <v>5947</v>
      </c>
      <c r="AB1209" s="443" t="s">
        <v>5197</v>
      </c>
      <c r="AC1209" s="443" t="s">
        <v>5948</v>
      </c>
      <c r="AD1209" s="443" t="s">
        <v>5949</v>
      </c>
    </row>
    <row r="1210" spans="1:30" x14ac:dyDescent="0.3">
      <c r="A1210" s="443">
        <v>706905</v>
      </c>
      <c r="B1210" s="443" t="s">
        <v>2408</v>
      </c>
      <c r="C1210" s="443" t="s">
        <v>161</v>
      </c>
      <c r="D1210" s="443" t="s">
        <v>3269</v>
      </c>
      <c r="E1210" s="443" t="s">
        <v>222</v>
      </c>
      <c r="F1210" s="444">
        <v>35940</v>
      </c>
      <c r="G1210" s="443" t="s">
        <v>3342</v>
      </c>
      <c r="H1210" s="443" t="s">
        <v>3222</v>
      </c>
      <c r="I1210" s="443" t="s">
        <v>317</v>
      </c>
      <c r="J1210" s="443" t="s">
        <v>262</v>
      </c>
      <c r="K1210" s="443">
        <v>2017</v>
      </c>
      <c r="L1210" s="443" t="s">
        <v>263</v>
      </c>
      <c r="AA1210" s="443" t="s">
        <v>7289</v>
      </c>
      <c r="AB1210" s="443" t="s">
        <v>7290</v>
      </c>
      <c r="AC1210" s="443" t="s">
        <v>7291</v>
      </c>
      <c r="AD1210" s="443" t="s">
        <v>6358</v>
      </c>
    </row>
    <row r="1211" spans="1:30" x14ac:dyDescent="0.3">
      <c r="A1211" s="443">
        <v>706404</v>
      </c>
      <c r="B1211" s="443" t="s">
        <v>2586</v>
      </c>
      <c r="C1211" s="443" t="s">
        <v>607</v>
      </c>
      <c r="D1211" s="443" t="s">
        <v>3403</v>
      </c>
      <c r="E1211" s="443" t="s">
        <v>221</v>
      </c>
      <c r="F1211" s="444">
        <v>34598</v>
      </c>
      <c r="G1211" s="443" t="s">
        <v>3596</v>
      </c>
      <c r="H1211" s="443" t="s">
        <v>3222</v>
      </c>
      <c r="I1211" s="443" t="s">
        <v>317</v>
      </c>
      <c r="J1211" s="443" t="s">
        <v>264</v>
      </c>
      <c r="K1211" s="443">
        <v>2012</v>
      </c>
      <c r="L1211" s="443" t="s">
        <v>263</v>
      </c>
      <c r="AA1211" s="443" t="s">
        <v>6269</v>
      </c>
      <c r="AB1211" s="443" t="s">
        <v>6270</v>
      </c>
      <c r="AC1211" s="443" t="s">
        <v>6271</v>
      </c>
      <c r="AD1211" s="443" t="s">
        <v>6272</v>
      </c>
    </row>
    <row r="1212" spans="1:30" x14ac:dyDescent="0.3">
      <c r="A1212" s="443">
        <v>707219</v>
      </c>
      <c r="B1212" s="443" t="s">
        <v>3140</v>
      </c>
      <c r="C1212" s="443" t="s">
        <v>70</v>
      </c>
      <c r="D1212" s="443" t="s">
        <v>4017</v>
      </c>
      <c r="E1212" s="443" t="s">
        <v>222</v>
      </c>
      <c r="F1212" s="444">
        <v>36732</v>
      </c>
      <c r="G1212" s="443" t="s">
        <v>261</v>
      </c>
      <c r="H1212" s="443" t="s">
        <v>3222</v>
      </c>
      <c r="I1212" s="443" t="s">
        <v>317</v>
      </c>
      <c r="J1212" s="443" t="s">
        <v>262</v>
      </c>
      <c r="K1212" s="443">
        <v>2018</v>
      </c>
      <c r="L1212" s="443" t="s">
        <v>263</v>
      </c>
      <c r="AA1212" s="443" t="s">
        <v>7318</v>
      </c>
      <c r="AB1212" s="443" t="s">
        <v>5287</v>
      </c>
      <c r="AC1212" s="443" t="s">
        <v>7319</v>
      </c>
      <c r="AD1212" s="443" t="s">
        <v>4985</v>
      </c>
    </row>
    <row r="1213" spans="1:30" x14ac:dyDescent="0.3">
      <c r="A1213" s="443">
        <v>707223</v>
      </c>
      <c r="B1213" s="443" t="s">
        <v>4532</v>
      </c>
      <c r="C1213" s="443" t="s">
        <v>90</v>
      </c>
      <c r="D1213" s="443" t="s">
        <v>3265</v>
      </c>
      <c r="E1213" s="443" t="s">
        <v>221</v>
      </c>
      <c r="F1213" s="444">
        <v>31946</v>
      </c>
      <c r="G1213" s="443" t="s">
        <v>4789</v>
      </c>
      <c r="H1213" s="443" t="s">
        <v>3222</v>
      </c>
      <c r="I1213" s="443" t="s">
        <v>317</v>
      </c>
      <c r="J1213" s="443" t="s">
        <v>262</v>
      </c>
      <c r="K1213" s="443">
        <v>2006</v>
      </c>
      <c r="L1213" s="443" t="s">
        <v>261</v>
      </c>
      <c r="AA1213" s="443" t="s">
        <v>6992</v>
      </c>
      <c r="AB1213" s="443" t="s">
        <v>6593</v>
      </c>
      <c r="AC1213" s="443" t="s">
        <v>6993</v>
      </c>
      <c r="AD1213" s="443" t="s">
        <v>6994</v>
      </c>
    </row>
    <row r="1214" spans="1:30" x14ac:dyDescent="0.3">
      <c r="A1214" s="443">
        <v>707222</v>
      </c>
      <c r="B1214" s="443" t="s">
        <v>4530</v>
      </c>
      <c r="C1214" s="443" t="s">
        <v>4531</v>
      </c>
      <c r="D1214" s="443" t="s">
        <v>4862</v>
      </c>
      <c r="E1214" s="443" t="s">
        <v>221</v>
      </c>
      <c r="F1214" s="444">
        <v>36244</v>
      </c>
      <c r="G1214" s="443" t="s">
        <v>3494</v>
      </c>
      <c r="H1214" s="443" t="s">
        <v>3222</v>
      </c>
      <c r="I1214" s="443" t="s">
        <v>317</v>
      </c>
      <c r="J1214" s="443" t="s">
        <v>264</v>
      </c>
      <c r="K1214" s="443">
        <v>2017</v>
      </c>
      <c r="L1214" s="443" t="s">
        <v>261</v>
      </c>
      <c r="AA1214" s="443" t="s">
        <v>6733</v>
      </c>
      <c r="AB1214" s="443" t="s">
        <v>6734</v>
      </c>
      <c r="AC1214" s="443" t="s">
        <v>6735</v>
      </c>
      <c r="AD1214" s="443" t="s">
        <v>4985</v>
      </c>
    </row>
    <row r="1215" spans="1:30" x14ac:dyDescent="0.3">
      <c r="A1215" s="443">
        <v>707224</v>
      </c>
      <c r="B1215" s="443" t="s">
        <v>4533</v>
      </c>
      <c r="C1215" s="443" t="s">
        <v>571</v>
      </c>
      <c r="D1215" s="443" t="s">
        <v>4823</v>
      </c>
      <c r="E1215" s="443" t="s">
        <v>222</v>
      </c>
      <c r="F1215" s="444">
        <v>27383</v>
      </c>
      <c r="G1215" s="443" t="s">
        <v>4790</v>
      </c>
      <c r="H1215" s="443" t="s">
        <v>3222</v>
      </c>
      <c r="I1215" s="443" t="s">
        <v>317</v>
      </c>
      <c r="J1215" s="443" t="s">
        <v>264</v>
      </c>
      <c r="K1215" s="443">
        <v>1998</v>
      </c>
      <c r="L1215" s="443" t="s">
        <v>270</v>
      </c>
      <c r="AA1215" s="443" t="s">
        <v>5461</v>
      </c>
      <c r="AB1215" s="443" t="s">
        <v>5462</v>
      </c>
      <c r="AC1215" s="443" t="s">
        <v>5463</v>
      </c>
      <c r="AD1215" s="443" t="s">
        <v>5464</v>
      </c>
    </row>
    <row r="1216" spans="1:30" x14ac:dyDescent="0.3">
      <c r="A1216" s="443">
        <v>707227</v>
      </c>
      <c r="B1216" s="443" t="s">
        <v>4536</v>
      </c>
      <c r="C1216" s="443" t="s">
        <v>124</v>
      </c>
      <c r="D1216" s="443" t="s">
        <v>4883</v>
      </c>
      <c r="E1216" s="443" t="s">
        <v>222</v>
      </c>
      <c r="F1216" s="444">
        <v>37133</v>
      </c>
      <c r="G1216" s="443" t="s">
        <v>3309</v>
      </c>
      <c r="H1216" s="443" t="s">
        <v>3222</v>
      </c>
      <c r="I1216" s="443" t="s">
        <v>317</v>
      </c>
      <c r="J1216" s="443" t="s">
        <v>262</v>
      </c>
      <c r="K1216" s="443">
        <v>2019</v>
      </c>
      <c r="L1216" s="443" t="s">
        <v>263</v>
      </c>
      <c r="AA1216" s="443" t="s">
        <v>7335</v>
      </c>
      <c r="AB1216" s="443" t="s">
        <v>7336</v>
      </c>
      <c r="AC1216" s="443" t="s">
        <v>7337</v>
      </c>
      <c r="AD1216" s="443" t="s">
        <v>5285</v>
      </c>
    </row>
    <row r="1217" spans="1:30" x14ac:dyDescent="0.3">
      <c r="A1217" s="443">
        <v>707225</v>
      </c>
      <c r="B1217" s="443" t="s">
        <v>4534</v>
      </c>
      <c r="C1217" s="443" t="s">
        <v>1251</v>
      </c>
      <c r="D1217" s="443" t="s">
        <v>3983</v>
      </c>
      <c r="E1217" s="443" t="s">
        <v>222</v>
      </c>
      <c r="F1217" s="444">
        <v>36903</v>
      </c>
      <c r="G1217" s="443" t="s">
        <v>261</v>
      </c>
      <c r="H1217" s="443" t="s">
        <v>3222</v>
      </c>
      <c r="I1217" s="443" t="s">
        <v>317</v>
      </c>
      <c r="J1217" s="443" t="s">
        <v>262</v>
      </c>
      <c r="K1217" s="443">
        <v>2019</v>
      </c>
      <c r="L1217" s="443" t="s">
        <v>261</v>
      </c>
      <c r="AA1217" s="443" t="s">
        <v>7329</v>
      </c>
      <c r="AB1217" s="443" t="s">
        <v>7330</v>
      </c>
      <c r="AC1217" s="443" t="s">
        <v>7331</v>
      </c>
      <c r="AD1217" s="443" t="s">
        <v>5034</v>
      </c>
    </row>
    <row r="1218" spans="1:30" x14ac:dyDescent="0.3">
      <c r="A1218" s="443">
        <v>707226</v>
      </c>
      <c r="B1218" s="443" t="s">
        <v>4535</v>
      </c>
      <c r="C1218" s="443" t="s">
        <v>103</v>
      </c>
      <c r="D1218" s="443" t="s">
        <v>3284</v>
      </c>
      <c r="E1218" s="443" t="s">
        <v>221</v>
      </c>
      <c r="F1218" s="444">
        <v>36540</v>
      </c>
      <c r="G1218" s="443" t="s">
        <v>279</v>
      </c>
      <c r="H1218" s="443" t="s">
        <v>3222</v>
      </c>
      <c r="I1218" s="443" t="s">
        <v>317</v>
      </c>
      <c r="J1218" s="443" t="s">
        <v>262</v>
      </c>
      <c r="K1218" s="443">
        <v>2019</v>
      </c>
      <c r="L1218" s="443" t="s">
        <v>279</v>
      </c>
      <c r="AA1218" s="443" t="s">
        <v>7334</v>
      </c>
      <c r="AB1218" s="443" t="s">
        <v>5197</v>
      </c>
      <c r="AC1218" s="443" t="s">
        <v>5667</v>
      </c>
      <c r="AD1218" s="443" t="s">
        <v>6020</v>
      </c>
    </row>
    <row r="1219" spans="1:30" x14ac:dyDescent="0.3">
      <c r="A1219" s="443">
        <v>706931</v>
      </c>
      <c r="B1219" s="443" t="s">
        <v>2473</v>
      </c>
      <c r="C1219" s="443" t="s">
        <v>76</v>
      </c>
      <c r="D1219" s="443" t="s">
        <v>4055</v>
      </c>
      <c r="E1219" s="443" t="s">
        <v>222</v>
      </c>
      <c r="F1219" s="444">
        <v>32536</v>
      </c>
      <c r="G1219" s="443" t="s">
        <v>3954</v>
      </c>
      <c r="H1219" s="443" t="s">
        <v>3222</v>
      </c>
      <c r="I1219" s="443" t="s">
        <v>317</v>
      </c>
      <c r="J1219" s="443" t="s">
        <v>264</v>
      </c>
      <c r="K1219" s="443">
        <v>2008</v>
      </c>
      <c r="L1219" s="443" t="s">
        <v>271</v>
      </c>
      <c r="AA1219" s="443" t="s">
        <v>5907</v>
      </c>
      <c r="AB1219" s="443" t="s">
        <v>5201</v>
      </c>
      <c r="AC1219" s="443" t="s">
        <v>5908</v>
      </c>
      <c r="AD1219" s="443" t="s">
        <v>5206</v>
      </c>
    </row>
    <row r="1220" spans="1:30" x14ac:dyDescent="0.3">
      <c r="A1220" s="443">
        <v>707213</v>
      </c>
      <c r="B1220" s="443" t="s">
        <v>4521</v>
      </c>
      <c r="C1220" s="443" t="s">
        <v>4453</v>
      </c>
      <c r="D1220" s="443" t="s">
        <v>3825</v>
      </c>
      <c r="E1220" s="443" t="s">
        <v>221</v>
      </c>
      <c r="F1220" s="444">
        <v>31052</v>
      </c>
      <c r="G1220" s="443" t="s">
        <v>3309</v>
      </c>
      <c r="H1220" s="443" t="s">
        <v>3222</v>
      </c>
      <c r="I1220" s="443" t="s">
        <v>317</v>
      </c>
      <c r="J1220" s="443" t="s">
        <v>264</v>
      </c>
      <c r="K1220" s="443">
        <v>2007</v>
      </c>
      <c r="L1220" s="443" t="s">
        <v>261</v>
      </c>
      <c r="AA1220" s="443" t="s">
        <v>5837</v>
      </c>
      <c r="AB1220" s="443" t="s">
        <v>5838</v>
      </c>
      <c r="AC1220" s="443" t="s">
        <v>5839</v>
      </c>
      <c r="AD1220" s="443" t="s">
        <v>5840</v>
      </c>
    </row>
    <row r="1221" spans="1:30" x14ac:dyDescent="0.3">
      <c r="A1221" s="443">
        <v>706921</v>
      </c>
      <c r="B1221" s="443" t="s">
        <v>2413</v>
      </c>
      <c r="C1221" s="443" t="s">
        <v>1914</v>
      </c>
      <c r="D1221" s="443" t="s">
        <v>3851</v>
      </c>
      <c r="E1221" s="443" t="s">
        <v>222</v>
      </c>
      <c r="F1221" s="444">
        <v>32701</v>
      </c>
      <c r="G1221" s="443" t="s">
        <v>3852</v>
      </c>
      <c r="H1221" s="443" t="s">
        <v>3222</v>
      </c>
      <c r="I1221" s="443" t="s">
        <v>317</v>
      </c>
      <c r="J1221" s="443" t="s">
        <v>264</v>
      </c>
      <c r="K1221" s="443">
        <v>2007</v>
      </c>
      <c r="L1221" s="443" t="s">
        <v>263</v>
      </c>
      <c r="AA1221" s="443" t="s">
        <v>5859</v>
      </c>
      <c r="AB1221" s="443" t="s">
        <v>5860</v>
      </c>
      <c r="AC1221" s="443" t="s">
        <v>5861</v>
      </c>
      <c r="AD1221" s="443" t="s">
        <v>5090</v>
      </c>
    </row>
    <row r="1222" spans="1:30" x14ac:dyDescent="0.3">
      <c r="A1222" s="443">
        <v>707218</v>
      </c>
      <c r="B1222" s="443" t="s">
        <v>4526</v>
      </c>
      <c r="C1222" s="443" t="s">
        <v>4527</v>
      </c>
      <c r="D1222" s="443" t="s">
        <v>3729</v>
      </c>
      <c r="E1222" s="443" t="s">
        <v>222</v>
      </c>
      <c r="F1222" s="444">
        <v>29221</v>
      </c>
      <c r="G1222" s="443" t="s">
        <v>261</v>
      </c>
      <c r="H1222" s="443" t="s">
        <v>3222</v>
      </c>
      <c r="I1222" s="443" t="s">
        <v>317</v>
      </c>
      <c r="J1222" s="443" t="s">
        <v>264</v>
      </c>
      <c r="K1222" s="443">
        <v>2012</v>
      </c>
      <c r="L1222" s="443" t="s">
        <v>277</v>
      </c>
      <c r="AA1222" s="443" t="s">
        <v>6219</v>
      </c>
      <c r="AB1222" s="443" t="s">
        <v>6220</v>
      </c>
      <c r="AC1222" s="443" t="s">
        <v>6221</v>
      </c>
      <c r="AD1222" s="443" t="s">
        <v>5034</v>
      </c>
    </row>
    <row r="1223" spans="1:30" x14ac:dyDescent="0.3">
      <c r="A1223" s="443">
        <v>706430</v>
      </c>
      <c r="B1223" s="443" t="s">
        <v>2969</v>
      </c>
      <c r="C1223" s="443" t="s">
        <v>323</v>
      </c>
      <c r="D1223" s="443" t="s">
        <v>3394</v>
      </c>
      <c r="E1223" s="443" t="s">
        <v>222</v>
      </c>
      <c r="F1223" s="444">
        <v>27407</v>
      </c>
      <c r="G1223" s="443" t="s">
        <v>261</v>
      </c>
      <c r="H1223" s="443" t="s">
        <v>3222</v>
      </c>
      <c r="I1223" s="443" t="s">
        <v>317</v>
      </c>
      <c r="J1223" s="443" t="s">
        <v>264</v>
      </c>
      <c r="K1223" s="443">
        <v>2005</v>
      </c>
      <c r="L1223" s="443" t="s">
        <v>261</v>
      </c>
      <c r="AA1223" s="443" t="s">
        <v>5678</v>
      </c>
      <c r="AB1223" s="443" t="s">
        <v>5679</v>
      </c>
      <c r="AC1223" s="443" t="s">
        <v>5076</v>
      </c>
      <c r="AD1223" s="443" t="s">
        <v>4785</v>
      </c>
    </row>
    <row r="1224" spans="1:30" x14ac:dyDescent="0.3">
      <c r="A1224" s="443">
        <v>707217</v>
      </c>
      <c r="B1224" s="443" t="s">
        <v>4525</v>
      </c>
      <c r="C1224" s="443" t="s">
        <v>513</v>
      </c>
      <c r="D1224" s="443" t="s">
        <v>3260</v>
      </c>
      <c r="E1224" s="443" t="s">
        <v>222</v>
      </c>
      <c r="F1224" s="444">
        <v>34367</v>
      </c>
      <c r="G1224" s="443" t="s">
        <v>3400</v>
      </c>
      <c r="H1224" s="443" t="s">
        <v>3222</v>
      </c>
      <c r="I1224" s="443" t="s">
        <v>317</v>
      </c>
      <c r="J1224" s="443" t="s">
        <v>264</v>
      </c>
      <c r="K1224" s="443">
        <v>2012</v>
      </c>
      <c r="L1224" s="443" t="s">
        <v>263</v>
      </c>
      <c r="AA1224" s="443" t="s">
        <v>6252</v>
      </c>
      <c r="AB1224" s="443" t="s">
        <v>6253</v>
      </c>
      <c r="AC1224" s="443" t="s">
        <v>6254</v>
      </c>
      <c r="AD1224" s="443" t="s">
        <v>6255</v>
      </c>
    </row>
    <row r="1225" spans="1:30" x14ac:dyDescent="0.3">
      <c r="A1225" s="443">
        <v>706926</v>
      </c>
      <c r="B1225" s="443" t="s">
        <v>2472</v>
      </c>
      <c r="C1225" s="443" t="s">
        <v>93</v>
      </c>
      <c r="D1225" s="443" t="s">
        <v>3798</v>
      </c>
      <c r="E1225" s="443" t="s">
        <v>222</v>
      </c>
      <c r="F1225" s="444">
        <v>30191</v>
      </c>
      <c r="G1225" s="443" t="s">
        <v>3235</v>
      </c>
      <c r="H1225" s="443" t="s">
        <v>3222</v>
      </c>
      <c r="I1225" s="443" t="s">
        <v>317</v>
      </c>
      <c r="J1225" s="443" t="s">
        <v>264</v>
      </c>
      <c r="K1225" s="443">
        <v>2001</v>
      </c>
      <c r="L1225" s="443" t="s">
        <v>263</v>
      </c>
      <c r="R1225" s="443">
        <v>2000</v>
      </c>
      <c r="X1225" s="443" t="s">
        <v>4729</v>
      </c>
      <c r="AA1225" s="443" t="s">
        <v>5226</v>
      </c>
      <c r="AB1225" s="443" t="s">
        <v>5227</v>
      </c>
      <c r="AC1225" s="443" t="s">
        <v>5228</v>
      </c>
      <c r="AD1225" s="443" t="s">
        <v>5229</v>
      </c>
    </row>
    <row r="1226" spans="1:30" x14ac:dyDescent="0.3">
      <c r="A1226" s="443">
        <v>706922</v>
      </c>
      <c r="B1226" s="443" t="s">
        <v>2490</v>
      </c>
      <c r="C1226" s="443" t="s">
        <v>67</v>
      </c>
      <c r="D1226" s="443" t="s">
        <v>3232</v>
      </c>
      <c r="E1226" s="443" t="s">
        <v>221</v>
      </c>
      <c r="F1226" s="444">
        <v>33826</v>
      </c>
      <c r="G1226" s="443" t="s">
        <v>3879</v>
      </c>
      <c r="H1226" s="443" t="s">
        <v>3222</v>
      </c>
      <c r="I1226" s="443" t="s">
        <v>317</v>
      </c>
      <c r="J1226" s="443" t="s">
        <v>264</v>
      </c>
      <c r="K1226" s="443">
        <v>2011</v>
      </c>
      <c r="L1226" s="443" t="s">
        <v>278</v>
      </c>
      <c r="AA1226" s="443" t="s">
        <v>6108</v>
      </c>
      <c r="AB1226" s="443" t="s">
        <v>5333</v>
      </c>
      <c r="AC1226" s="443" t="s">
        <v>6093</v>
      </c>
      <c r="AD1226" s="443" t="s">
        <v>5623</v>
      </c>
    </row>
    <row r="1227" spans="1:30" x14ac:dyDescent="0.3">
      <c r="A1227" s="443">
        <v>706433</v>
      </c>
      <c r="B1227" s="443" t="s">
        <v>2970</v>
      </c>
      <c r="C1227" s="443" t="s">
        <v>147</v>
      </c>
      <c r="D1227" s="443" t="s">
        <v>4831</v>
      </c>
      <c r="E1227" s="443" t="s">
        <v>222</v>
      </c>
      <c r="F1227" s="444">
        <v>33240</v>
      </c>
      <c r="G1227" s="443" t="s">
        <v>4758</v>
      </c>
      <c r="H1227" s="443" t="s">
        <v>3222</v>
      </c>
      <c r="I1227" s="443" t="s">
        <v>317</v>
      </c>
      <c r="J1227" s="443" t="s">
        <v>264</v>
      </c>
      <c r="K1227" s="443">
        <v>2008</v>
      </c>
      <c r="L1227" s="443" t="s">
        <v>263</v>
      </c>
      <c r="AA1227" s="443" t="s">
        <v>5970</v>
      </c>
      <c r="AB1227" s="443" t="s">
        <v>5971</v>
      </c>
      <c r="AC1227" s="443" t="s">
        <v>5374</v>
      </c>
      <c r="AD1227" s="443" t="s">
        <v>5972</v>
      </c>
    </row>
    <row r="1228" spans="1:30" x14ac:dyDescent="0.3">
      <c r="A1228" s="443">
        <v>706810</v>
      </c>
      <c r="B1228" s="443" t="s">
        <v>4445</v>
      </c>
      <c r="C1228" s="443" t="s">
        <v>558</v>
      </c>
      <c r="D1228" s="443" t="s">
        <v>3935</v>
      </c>
      <c r="E1228" s="443" t="s">
        <v>222</v>
      </c>
      <c r="F1228" s="444">
        <v>33986</v>
      </c>
      <c r="G1228" s="443" t="s">
        <v>261</v>
      </c>
      <c r="H1228" s="443" t="s">
        <v>3704</v>
      </c>
      <c r="I1228" s="443" t="s">
        <v>317</v>
      </c>
      <c r="J1228" s="443" t="s">
        <v>264</v>
      </c>
      <c r="K1228" s="443">
        <v>2020</v>
      </c>
      <c r="L1228" s="443" t="s">
        <v>261</v>
      </c>
      <c r="AA1228" s="443" t="s">
        <v>6775</v>
      </c>
      <c r="AB1228" s="443" t="s">
        <v>6776</v>
      </c>
      <c r="AC1228" s="443" t="s">
        <v>6777</v>
      </c>
      <c r="AD1228" s="443" t="s">
        <v>5439</v>
      </c>
    </row>
    <row r="1229" spans="1:30" x14ac:dyDescent="0.3">
      <c r="A1229" s="443">
        <v>707174</v>
      </c>
      <c r="B1229" s="443" t="s">
        <v>4479</v>
      </c>
      <c r="C1229" s="443" t="s">
        <v>69</v>
      </c>
      <c r="D1229" s="443" t="s">
        <v>4846</v>
      </c>
      <c r="E1229" s="443" t="s">
        <v>222</v>
      </c>
      <c r="F1229" s="444">
        <v>31291</v>
      </c>
      <c r="G1229" s="443" t="s">
        <v>3235</v>
      </c>
      <c r="H1229" s="443" t="s">
        <v>3264</v>
      </c>
      <c r="I1229" s="443" t="s">
        <v>317</v>
      </c>
      <c r="J1229" s="443" t="s">
        <v>264</v>
      </c>
      <c r="K1229" s="443">
        <v>2003</v>
      </c>
      <c r="L1229" s="443" t="s">
        <v>263</v>
      </c>
      <c r="AA1229" s="443" t="s">
        <v>5611</v>
      </c>
      <c r="AB1229" s="443" t="s">
        <v>5612</v>
      </c>
      <c r="AC1229" s="443" t="s">
        <v>5613</v>
      </c>
      <c r="AD1229" s="443" t="s">
        <v>5614</v>
      </c>
    </row>
    <row r="1230" spans="1:30" x14ac:dyDescent="0.3">
      <c r="A1230" s="443">
        <v>706458</v>
      </c>
      <c r="B1230" s="443" t="s">
        <v>2979</v>
      </c>
      <c r="C1230" s="443" t="s">
        <v>82</v>
      </c>
      <c r="D1230" s="443" t="s">
        <v>3602</v>
      </c>
      <c r="E1230" s="443" t="s">
        <v>221</v>
      </c>
      <c r="F1230" s="444">
        <v>36161</v>
      </c>
      <c r="G1230" s="443" t="s">
        <v>280</v>
      </c>
      <c r="H1230" s="443" t="s">
        <v>3222</v>
      </c>
      <c r="I1230" s="443" t="s">
        <v>317</v>
      </c>
      <c r="J1230" s="443" t="s">
        <v>262</v>
      </c>
      <c r="K1230" s="443">
        <v>2016</v>
      </c>
      <c r="L1230" s="443" t="s">
        <v>261</v>
      </c>
      <c r="AA1230" s="443" t="s">
        <v>7243</v>
      </c>
      <c r="AB1230" s="443" t="s">
        <v>5163</v>
      </c>
      <c r="AC1230" s="443" t="s">
        <v>7244</v>
      </c>
      <c r="AD1230" s="443" t="s">
        <v>7245</v>
      </c>
    </row>
    <row r="1231" spans="1:30" x14ac:dyDescent="0.3">
      <c r="A1231" s="443">
        <v>707233</v>
      </c>
      <c r="B1231" s="443" t="s">
        <v>4542</v>
      </c>
      <c r="C1231" s="443" t="s">
        <v>66</v>
      </c>
      <c r="D1231" s="443" t="s">
        <v>4856</v>
      </c>
      <c r="E1231" s="443" t="s">
        <v>221</v>
      </c>
      <c r="F1231" s="444">
        <v>32169</v>
      </c>
      <c r="G1231" s="443" t="s">
        <v>4793</v>
      </c>
      <c r="H1231" s="443" t="s">
        <v>3222</v>
      </c>
      <c r="I1231" s="443" t="s">
        <v>317</v>
      </c>
      <c r="J1231" s="443" t="s">
        <v>264</v>
      </c>
      <c r="K1231" s="443">
        <v>2013</v>
      </c>
      <c r="L1231" s="443" t="s">
        <v>276</v>
      </c>
      <c r="AA1231" s="443" t="s">
        <v>6280</v>
      </c>
      <c r="AB1231" s="443" t="s">
        <v>5194</v>
      </c>
      <c r="AC1231" s="443" t="s">
        <v>6281</v>
      </c>
      <c r="AD1231" s="443" t="s">
        <v>6282</v>
      </c>
    </row>
    <row r="1232" spans="1:30" x14ac:dyDescent="0.3">
      <c r="A1232" s="443">
        <v>706995</v>
      </c>
      <c r="B1232" s="443" t="s">
        <v>3161</v>
      </c>
      <c r="C1232" s="443" t="s">
        <v>371</v>
      </c>
      <c r="D1232" s="443" t="s">
        <v>3240</v>
      </c>
      <c r="E1232" s="443" t="s">
        <v>222</v>
      </c>
      <c r="F1232" s="444">
        <v>36009</v>
      </c>
      <c r="G1232" s="443" t="s">
        <v>261</v>
      </c>
      <c r="H1232" s="443" t="s">
        <v>3222</v>
      </c>
      <c r="I1232" s="443" t="s">
        <v>317</v>
      </c>
      <c r="J1232" s="443" t="s">
        <v>264</v>
      </c>
      <c r="K1232" s="443">
        <v>2016</v>
      </c>
      <c r="L1232" s="443" t="s">
        <v>261</v>
      </c>
      <c r="AA1232" s="443" t="s">
        <v>6656</v>
      </c>
      <c r="AB1232" s="443" t="s">
        <v>6083</v>
      </c>
      <c r="AC1232" s="443" t="s">
        <v>5634</v>
      </c>
      <c r="AD1232" s="443" t="s">
        <v>5165</v>
      </c>
    </row>
    <row r="1233" spans="1:30" x14ac:dyDescent="0.3">
      <c r="A1233" s="443">
        <v>707135</v>
      </c>
      <c r="B1233" s="443" t="s">
        <v>863</v>
      </c>
      <c r="C1233" s="443" t="s">
        <v>485</v>
      </c>
      <c r="D1233" s="443" t="s">
        <v>3800</v>
      </c>
      <c r="E1233" s="443" t="s">
        <v>222</v>
      </c>
      <c r="F1233" s="444">
        <v>30545</v>
      </c>
      <c r="G1233" s="443" t="s">
        <v>3494</v>
      </c>
      <c r="H1233" s="443" t="s">
        <v>3222</v>
      </c>
      <c r="I1233" s="443" t="s">
        <v>317</v>
      </c>
      <c r="J1233" s="443" t="s">
        <v>262</v>
      </c>
      <c r="K1233" s="443">
        <v>2001</v>
      </c>
      <c r="L1233" s="443" t="s">
        <v>263</v>
      </c>
      <c r="AA1233" s="443" t="s">
        <v>6897</v>
      </c>
      <c r="AB1233" s="443" t="s">
        <v>6898</v>
      </c>
      <c r="AC1233" s="443" t="s">
        <v>6899</v>
      </c>
      <c r="AD1233" s="443" t="s">
        <v>6900</v>
      </c>
    </row>
    <row r="1234" spans="1:30" x14ac:dyDescent="0.3">
      <c r="A1234" s="443">
        <v>707127</v>
      </c>
      <c r="B1234" s="443" t="s">
        <v>3209</v>
      </c>
      <c r="C1234" s="443" t="s">
        <v>112</v>
      </c>
      <c r="D1234" s="443" t="s">
        <v>3499</v>
      </c>
      <c r="E1234" s="443" t="s">
        <v>221</v>
      </c>
      <c r="F1234" s="444">
        <v>29847</v>
      </c>
      <c r="G1234" s="443" t="s">
        <v>261</v>
      </c>
      <c r="H1234" s="443" t="s">
        <v>3222</v>
      </c>
      <c r="I1234" s="443" t="s">
        <v>317</v>
      </c>
      <c r="J1234" s="443" t="s">
        <v>264</v>
      </c>
      <c r="K1234" s="443">
        <v>2005</v>
      </c>
      <c r="L1234" s="443" t="s">
        <v>261</v>
      </c>
      <c r="AA1234" s="443" t="s">
        <v>5686</v>
      </c>
      <c r="AB1234" s="443" t="s">
        <v>5687</v>
      </c>
      <c r="AC1234" s="443" t="s">
        <v>5688</v>
      </c>
      <c r="AD1234" s="443" t="s">
        <v>4785</v>
      </c>
    </row>
    <row r="1235" spans="1:30" x14ac:dyDescent="0.3">
      <c r="A1235" s="443">
        <v>707128</v>
      </c>
      <c r="B1235" s="443" t="s">
        <v>3210</v>
      </c>
      <c r="C1235" s="443" t="s">
        <v>118</v>
      </c>
      <c r="D1235" s="443" t="s">
        <v>3938</v>
      </c>
      <c r="E1235" s="443" t="s">
        <v>221</v>
      </c>
      <c r="F1235" s="444">
        <v>35906</v>
      </c>
      <c r="G1235" s="443" t="s">
        <v>261</v>
      </c>
      <c r="H1235" s="443" t="s">
        <v>3222</v>
      </c>
      <c r="I1235" s="443" t="s">
        <v>317</v>
      </c>
      <c r="J1235" s="443" t="s">
        <v>262</v>
      </c>
      <c r="K1235" s="443">
        <v>2016</v>
      </c>
      <c r="L1235" s="443" t="s">
        <v>261</v>
      </c>
      <c r="AA1235" s="443" t="s">
        <v>7235</v>
      </c>
      <c r="AB1235" s="443" t="s">
        <v>7236</v>
      </c>
      <c r="AC1235" s="443" t="s">
        <v>7237</v>
      </c>
      <c r="AD1235" s="443" t="s">
        <v>5832</v>
      </c>
    </row>
    <row r="1236" spans="1:30" x14ac:dyDescent="0.3">
      <c r="A1236" s="443">
        <v>706721</v>
      </c>
      <c r="B1236" s="443" t="s">
        <v>688</v>
      </c>
      <c r="C1236" s="443" t="s">
        <v>334</v>
      </c>
      <c r="D1236" s="443" t="s">
        <v>3319</v>
      </c>
      <c r="E1236" s="443" t="s">
        <v>222</v>
      </c>
      <c r="F1236" s="444">
        <v>34700</v>
      </c>
      <c r="G1236" s="443" t="s">
        <v>3659</v>
      </c>
      <c r="H1236" s="443" t="s">
        <v>3222</v>
      </c>
      <c r="I1236" s="443" t="s">
        <v>317</v>
      </c>
      <c r="J1236" s="443" t="s">
        <v>264</v>
      </c>
      <c r="K1236" s="443">
        <v>2013</v>
      </c>
      <c r="L1236" s="443" t="s">
        <v>261</v>
      </c>
      <c r="AA1236" s="443" t="s">
        <v>6339</v>
      </c>
      <c r="AB1236" s="443" t="s">
        <v>6340</v>
      </c>
      <c r="AC1236" s="443" t="s">
        <v>5198</v>
      </c>
      <c r="AD1236" s="443" t="s">
        <v>5165</v>
      </c>
    </row>
    <row r="1237" spans="1:30" x14ac:dyDescent="0.3">
      <c r="A1237" s="443">
        <v>707348</v>
      </c>
      <c r="B1237" s="443" t="s">
        <v>4667</v>
      </c>
      <c r="C1237" s="443" t="s">
        <v>67</v>
      </c>
      <c r="D1237" s="443" t="s">
        <v>3831</v>
      </c>
      <c r="E1237" s="443" t="s">
        <v>4740</v>
      </c>
      <c r="F1237" s="444">
        <v>32902</v>
      </c>
      <c r="G1237" s="443" t="s">
        <v>261</v>
      </c>
      <c r="H1237" s="443" t="s">
        <v>3222</v>
      </c>
      <c r="I1237" s="443" t="s">
        <v>317</v>
      </c>
      <c r="J1237" s="443" t="s">
        <v>264</v>
      </c>
      <c r="K1237" s="443">
        <v>2007</v>
      </c>
      <c r="L1237" s="443" t="s">
        <v>261</v>
      </c>
      <c r="AA1237" s="443" t="s">
        <v>5803</v>
      </c>
      <c r="AB1237" s="443" t="s">
        <v>5333</v>
      </c>
      <c r="AC1237" s="443" t="s">
        <v>5804</v>
      </c>
      <c r="AD1237" s="443" t="s">
        <v>5165</v>
      </c>
    </row>
    <row r="1238" spans="1:30" x14ac:dyDescent="0.3">
      <c r="A1238" s="443">
        <v>707134</v>
      </c>
      <c r="B1238" s="443" t="s">
        <v>2454</v>
      </c>
      <c r="C1238" s="443" t="s">
        <v>2455</v>
      </c>
      <c r="D1238" s="443" t="s">
        <v>3755</v>
      </c>
      <c r="E1238" s="443" t="s">
        <v>221</v>
      </c>
      <c r="F1238" s="444">
        <v>29040</v>
      </c>
      <c r="G1238" s="443" t="s">
        <v>3273</v>
      </c>
      <c r="H1238" s="443" t="s">
        <v>3264</v>
      </c>
      <c r="I1238" s="443" t="s">
        <v>317</v>
      </c>
      <c r="J1238" s="443" t="s">
        <v>262</v>
      </c>
      <c r="K1238" s="443">
        <v>1998</v>
      </c>
      <c r="L1238" s="443" t="s">
        <v>261</v>
      </c>
      <c r="R1238" s="443">
        <v>2000</v>
      </c>
      <c r="X1238" s="443" t="s">
        <v>4729</v>
      </c>
      <c r="AA1238" s="443" t="s">
        <v>5326</v>
      </c>
      <c r="AB1238" s="443" t="s">
        <v>5327</v>
      </c>
      <c r="AC1238" s="443" t="s">
        <v>5328</v>
      </c>
      <c r="AD1238" s="443" t="s">
        <v>5329</v>
      </c>
    </row>
    <row r="1239" spans="1:30" x14ac:dyDescent="0.3">
      <c r="A1239" s="443">
        <v>707129</v>
      </c>
      <c r="B1239" s="443" t="s">
        <v>857</v>
      </c>
      <c r="C1239" s="443" t="s">
        <v>144</v>
      </c>
      <c r="D1239" s="443" t="s">
        <v>3436</v>
      </c>
      <c r="E1239" s="443" t="s">
        <v>222</v>
      </c>
      <c r="F1239" s="444">
        <v>35266</v>
      </c>
      <c r="G1239" s="443" t="s">
        <v>261</v>
      </c>
      <c r="H1239" s="443" t="s">
        <v>3222</v>
      </c>
      <c r="I1239" s="443" t="s">
        <v>317</v>
      </c>
      <c r="J1239" s="443" t="s">
        <v>264</v>
      </c>
      <c r="K1239" s="443">
        <v>2015</v>
      </c>
      <c r="L1239" s="443" t="s">
        <v>261</v>
      </c>
      <c r="R1239" s="443">
        <v>2000</v>
      </c>
      <c r="X1239" s="443" t="s">
        <v>4729</v>
      </c>
      <c r="AA1239" s="443" t="s">
        <v>5306</v>
      </c>
      <c r="AB1239" s="443" t="s">
        <v>5307</v>
      </c>
      <c r="AC1239" s="443" t="s">
        <v>5308</v>
      </c>
      <c r="AD1239" s="443" t="s">
        <v>5165</v>
      </c>
    </row>
    <row r="1240" spans="1:30" x14ac:dyDescent="0.3">
      <c r="A1240" s="443">
        <v>707346</v>
      </c>
      <c r="B1240" s="443" t="s">
        <v>4665</v>
      </c>
      <c r="C1240" s="443" t="s">
        <v>116</v>
      </c>
      <c r="D1240" s="443" t="s">
        <v>3836</v>
      </c>
      <c r="E1240" s="443" t="s">
        <v>222</v>
      </c>
      <c r="F1240" s="444">
        <v>29679</v>
      </c>
      <c r="G1240" s="443" t="s">
        <v>4019</v>
      </c>
      <c r="H1240" s="443" t="s">
        <v>3222</v>
      </c>
      <c r="I1240" s="443" t="s">
        <v>317</v>
      </c>
      <c r="J1240" s="443" t="s">
        <v>264</v>
      </c>
      <c r="K1240" s="443">
        <v>1999</v>
      </c>
      <c r="L1240" s="443" t="s">
        <v>3888</v>
      </c>
      <c r="AA1240" s="443" t="s">
        <v>5488</v>
      </c>
      <c r="AB1240" s="443" t="s">
        <v>5489</v>
      </c>
      <c r="AC1240" s="443" t="s">
        <v>5487</v>
      </c>
      <c r="AD1240" s="443" t="s">
        <v>5104</v>
      </c>
    </row>
    <row r="1241" spans="1:30" x14ac:dyDescent="0.3">
      <c r="A1241" s="443">
        <v>706716</v>
      </c>
      <c r="B1241" s="443" t="s">
        <v>901</v>
      </c>
      <c r="C1241" s="443" t="s">
        <v>902</v>
      </c>
      <c r="D1241" s="443" t="s">
        <v>3655</v>
      </c>
      <c r="E1241" s="443" t="s">
        <v>222</v>
      </c>
      <c r="F1241" s="444">
        <v>33730</v>
      </c>
      <c r="G1241" s="443" t="s">
        <v>3656</v>
      </c>
      <c r="H1241" s="443" t="s">
        <v>3222</v>
      </c>
      <c r="I1241" s="443" t="s">
        <v>317</v>
      </c>
      <c r="J1241" s="443" t="s">
        <v>264</v>
      </c>
      <c r="K1241" s="443">
        <v>2010</v>
      </c>
      <c r="L1241" s="443" t="s">
        <v>273</v>
      </c>
      <c r="AA1241" s="443" t="s">
        <v>6102</v>
      </c>
      <c r="AB1241" s="443" t="s">
        <v>6103</v>
      </c>
      <c r="AC1241" s="443" t="s">
        <v>6104</v>
      </c>
      <c r="AD1241" s="443" t="s">
        <v>6105</v>
      </c>
    </row>
    <row r="1242" spans="1:30" x14ac:dyDescent="0.3">
      <c r="A1242" s="443">
        <v>707132</v>
      </c>
      <c r="B1242" s="443" t="s">
        <v>3211</v>
      </c>
      <c r="C1242" s="443" t="s">
        <v>103</v>
      </c>
      <c r="D1242" s="443" t="s">
        <v>3754</v>
      </c>
      <c r="E1242" s="443" t="s">
        <v>221</v>
      </c>
      <c r="F1242" s="444">
        <v>29758</v>
      </c>
      <c r="G1242" s="443" t="s">
        <v>261</v>
      </c>
      <c r="H1242" s="443" t="s">
        <v>3222</v>
      </c>
      <c r="I1242" s="443" t="s">
        <v>317</v>
      </c>
      <c r="J1242" s="443" t="s">
        <v>264</v>
      </c>
      <c r="K1242" s="443">
        <v>2002</v>
      </c>
      <c r="L1242" s="443" t="s">
        <v>272</v>
      </c>
      <c r="R1242" s="443">
        <v>2000</v>
      </c>
      <c r="X1242" s="443" t="s">
        <v>4729</v>
      </c>
      <c r="AA1242" s="443" t="s">
        <v>5230</v>
      </c>
      <c r="AB1242" s="443" t="s">
        <v>5231</v>
      </c>
      <c r="AC1242" s="443" t="s">
        <v>5232</v>
      </c>
      <c r="AD1242" s="443" t="s">
        <v>5233</v>
      </c>
    </row>
    <row r="1243" spans="1:30" x14ac:dyDescent="0.3">
      <c r="A1243" s="443">
        <v>706736</v>
      </c>
      <c r="B1243" s="443" t="s">
        <v>2373</v>
      </c>
      <c r="C1243" s="443" t="s">
        <v>67</v>
      </c>
      <c r="D1243" s="443" t="s">
        <v>4840</v>
      </c>
      <c r="E1243" s="443" t="s">
        <v>221</v>
      </c>
      <c r="F1243" s="444">
        <v>31361</v>
      </c>
      <c r="G1243" s="443" t="s">
        <v>261</v>
      </c>
      <c r="H1243" s="443" t="s">
        <v>3222</v>
      </c>
      <c r="I1243" s="443" t="s">
        <v>317</v>
      </c>
      <c r="J1243" s="443" t="s">
        <v>262</v>
      </c>
      <c r="K1243" s="443">
        <v>2004</v>
      </c>
      <c r="L1243" s="443" t="s">
        <v>263</v>
      </c>
      <c r="AA1243" s="443" t="s">
        <v>6962</v>
      </c>
      <c r="AB1243" s="443" t="s">
        <v>5333</v>
      </c>
      <c r="AC1243" s="443" t="s">
        <v>6963</v>
      </c>
      <c r="AD1243" s="443" t="s">
        <v>4785</v>
      </c>
    </row>
    <row r="1244" spans="1:30" x14ac:dyDescent="0.3">
      <c r="A1244" s="443">
        <v>706726</v>
      </c>
      <c r="B1244" s="443" t="s">
        <v>2366</v>
      </c>
      <c r="C1244" s="443" t="s">
        <v>2367</v>
      </c>
      <c r="D1244" s="443" t="s">
        <v>3536</v>
      </c>
      <c r="E1244" s="443" t="s">
        <v>222</v>
      </c>
      <c r="F1244" s="444">
        <v>36393</v>
      </c>
      <c r="G1244" s="443" t="s">
        <v>261</v>
      </c>
      <c r="H1244" s="443" t="s">
        <v>3222</v>
      </c>
      <c r="I1244" s="443" t="s">
        <v>317</v>
      </c>
      <c r="J1244" s="443" t="s">
        <v>262</v>
      </c>
      <c r="K1244" s="443">
        <v>2017</v>
      </c>
      <c r="L1244" s="443" t="s">
        <v>263</v>
      </c>
      <c r="AA1244" s="443" t="s">
        <v>7294</v>
      </c>
      <c r="AB1244" s="443" t="s">
        <v>7295</v>
      </c>
      <c r="AC1244" s="443" t="s">
        <v>7296</v>
      </c>
      <c r="AD1244" s="443" t="s">
        <v>5034</v>
      </c>
    </row>
    <row r="1245" spans="1:30" x14ac:dyDescent="0.3">
      <c r="A1245" s="443">
        <v>707142</v>
      </c>
      <c r="B1245" s="443" t="s">
        <v>852</v>
      </c>
      <c r="C1245" s="443" t="s">
        <v>100</v>
      </c>
      <c r="D1245" s="443" t="s">
        <v>3396</v>
      </c>
      <c r="E1245" s="443" t="s">
        <v>221</v>
      </c>
      <c r="F1245" s="444">
        <v>32099</v>
      </c>
      <c r="G1245" s="443" t="s">
        <v>270</v>
      </c>
      <c r="H1245" s="443" t="s">
        <v>3222</v>
      </c>
      <c r="I1245" s="443" t="s">
        <v>317</v>
      </c>
      <c r="J1245" s="443" t="s">
        <v>264</v>
      </c>
      <c r="K1245" s="443">
        <v>2014</v>
      </c>
      <c r="L1245" s="443" t="s">
        <v>279</v>
      </c>
      <c r="R1245" s="443">
        <v>2000</v>
      </c>
      <c r="X1245" s="443" t="s">
        <v>4729</v>
      </c>
      <c r="AA1245" s="443" t="s">
        <v>5294</v>
      </c>
      <c r="AB1245" s="443" t="s">
        <v>5295</v>
      </c>
      <c r="AC1245" s="443" t="s">
        <v>5296</v>
      </c>
      <c r="AD1245" s="443" t="s">
        <v>5297</v>
      </c>
    </row>
    <row r="1246" spans="1:30" x14ac:dyDescent="0.3">
      <c r="A1246" s="443">
        <v>707145</v>
      </c>
      <c r="B1246" s="443" t="s">
        <v>2486</v>
      </c>
      <c r="C1246" s="443" t="s">
        <v>103</v>
      </c>
      <c r="D1246" s="443" t="s">
        <v>3863</v>
      </c>
      <c r="E1246" s="443" t="s">
        <v>221</v>
      </c>
      <c r="F1246" s="444">
        <v>33018</v>
      </c>
      <c r="G1246" s="443" t="s">
        <v>3350</v>
      </c>
      <c r="H1246" s="443" t="s">
        <v>3264</v>
      </c>
      <c r="I1246" s="443" t="s">
        <v>317</v>
      </c>
      <c r="J1246" s="443" t="s">
        <v>264</v>
      </c>
      <c r="K1246" s="443">
        <v>2013</v>
      </c>
      <c r="L1246" s="443" t="s">
        <v>261</v>
      </c>
      <c r="AA1246" s="443" t="s">
        <v>6327</v>
      </c>
      <c r="AB1246" s="443" t="s">
        <v>5197</v>
      </c>
      <c r="AC1246" s="443" t="s">
        <v>5952</v>
      </c>
      <c r="AD1246" s="443" t="s">
        <v>4785</v>
      </c>
    </row>
    <row r="1247" spans="1:30" x14ac:dyDescent="0.3">
      <c r="A1247" s="443">
        <v>707352</v>
      </c>
      <c r="B1247" s="443" t="s">
        <v>4672</v>
      </c>
      <c r="C1247" s="443" t="s">
        <v>89</v>
      </c>
      <c r="D1247" s="443" t="s">
        <v>3258</v>
      </c>
      <c r="E1247" s="443" t="s">
        <v>221</v>
      </c>
      <c r="F1247" s="444">
        <v>35796</v>
      </c>
      <c r="G1247" s="443" t="s">
        <v>4737</v>
      </c>
      <c r="H1247" s="443" t="s">
        <v>3222</v>
      </c>
      <c r="I1247" s="443" t="s">
        <v>317</v>
      </c>
      <c r="J1247" s="443" t="s">
        <v>264</v>
      </c>
      <c r="K1247" s="443">
        <v>2015</v>
      </c>
      <c r="L1247" s="443" t="s">
        <v>271</v>
      </c>
      <c r="AA1247" s="443" t="s">
        <v>6497</v>
      </c>
      <c r="AB1247" s="443" t="s">
        <v>6498</v>
      </c>
      <c r="AC1247" s="443" t="s">
        <v>6499</v>
      </c>
      <c r="AD1247" s="443" t="s">
        <v>4985</v>
      </c>
    </row>
    <row r="1248" spans="1:30" x14ac:dyDescent="0.3">
      <c r="A1248" s="443">
        <v>707351</v>
      </c>
      <c r="B1248" s="443" t="s">
        <v>4671</v>
      </c>
      <c r="C1248" s="443" t="s">
        <v>150</v>
      </c>
      <c r="D1248" s="443" t="s">
        <v>3535</v>
      </c>
      <c r="E1248" s="443" t="s">
        <v>222</v>
      </c>
      <c r="F1248" s="444">
        <v>28235</v>
      </c>
      <c r="G1248" s="443" t="s">
        <v>3550</v>
      </c>
      <c r="H1248" s="443" t="s">
        <v>3222</v>
      </c>
      <c r="I1248" s="443" t="s">
        <v>317</v>
      </c>
      <c r="J1248" s="443" t="s">
        <v>264</v>
      </c>
      <c r="K1248" s="443">
        <v>1997</v>
      </c>
      <c r="L1248" s="443" t="s">
        <v>275</v>
      </c>
      <c r="AA1248" s="443" t="s">
        <v>5440</v>
      </c>
      <c r="AB1248" s="443" t="s">
        <v>5441</v>
      </c>
      <c r="AC1248" s="443" t="s">
        <v>5442</v>
      </c>
      <c r="AD1248" s="443" t="s">
        <v>5443</v>
      </c>
    </row>
    <row r="1249" spans="1:30" x14ac:dyDescent="0.3">
      <c r="A1249" s="443">
        <v>706395</v>
      </c>
      <c r="B1249" s="443" t="s">
        <v>2583</v>
      </c>
      <c r="C1249" s="443" t="s">
        <v>102</v>
      </c>
      <c r="D1249" s="443" t="s">
        <v>3592</v>
      </c>
      <c r="E1249" s="443" t="s">
        <v>221</v>
      </c>
      <c r="F1249" s="444">
        <v>35929</v>
      </c>
      <c r="G1249" s="443" t="s">
        <v>3593</v>
      </c>
      <c r="H1249" s="443" t="s">
        <v>3222</v>
      </c>
      <c r="I1249" s="443" t="s">
        <v>317</v>
      </c>
      <c r="J1249" s="443" t="s">
        <v>264</v>
      </c>
      <c r="K1249" s="443">
        <v>2016</v>
      </c>
      <c r="L1249" s="443" t="s">
        <v>275</v>
      </c>
      <c r="AA1249" s="443" t="s">
        <v>6598</v>
      </c>
      <c r="AB1249" s="443" t="s">
        <v>6599</v>
      </c>
      <c r="AC1249" s="443" t="s">
        <v>6600</v>
      </c>
      <c r="AD1249" s="443" t="s">
        <v>5345</v>
      </c>
    </row>
    <row r="1250" spans="1:30" x14ac:dyDescent="0.3">
      <c r="A1250" s="443">
        <v>706899</v>
      </c>
      <c r="B1250" s="443" t="s">
        <v>3135</v>
      </c>
      <c r="C1250" s="443" t="s">
        <v>674</v>
      </c>
      <c r="D1250" s="443" t="s">
        <v>3313</v>
      </c>
      <c r="E1250" s="443" t="s">
        <v>222</v>
      </c>
      <c r="F1250" s="444">
        <v>31364</v>
      </c>
      <c r="G1250" s="443" t="s">
        <v>4935</v>
      </c>
      <c r="H1250" s="443" t="s">
        <v>3704</v>
      </c>
      <c r="I1250" s="443" t="s">
        <v>317</v>
      </c>
      <c r="J1250" s="443" t="s">
        <v>264</v>
      </c>
      <c r="K1250" s="443">
        <v>2007</v>
      </c>
      <c r="L1250" s="443" t="s">
        <v>261</v>
      </c>
      <c r="AA1250" s="443" t="s">
        <v>5844</v>
      </c>
      <c r="AB1250" s="443" t="s">
        <v>5845</v>
      </c>
      <c r="AC1250" s="443" t="s">
        <v>5846</v>
      </c>
      <c r="AD1250" s="443" t="s">
        <v>5847</v>
      </c>
    </row>
    <row r="1251" spans="1:30" x14ac:dyDescent="0.3">
      <c r="A1251" s="443">
        <v>707205</v>
      </c>
      <c r="B1251" s="443" t="s">
        <v>4513</v>
      </c>
      <c r="C1251" s="443" t="s">
        <v>90</v>
      </c>
      <c r="D1251" s="443" t="s">
        <v>4857</v>
      </c>
      <c r="E1251" s="443" t="s">
        <v>221</v>
      </c>
      <c r="F1251" s="444">
        <v>35797</v>
      </c>
      <c r="G1251" s="443" t="s">
        <v>3387</v>
      </c>
      <c r="H1251" s="443" t="s">
        <v>3222</v>
      </c>
      <c r="I1251" s="443" t="s">
        <v>317</v>
      </c>
      <c r="J1251" s="443" t="s">
        <v>264</v>
      </c>
      <c r="K1251" s="443">
        <v>2015</v>
      </c>
      <c r="L1251" s="443" t="s">
        <v>263</v>
      </c>
      <c r="AA1251" s="443" t="s">
        <v>6592</v>
      </c>
      <c r="AB1251" s="443" t="s">
        <v>6593</v>
      </c>
      <c r="AC1251" s="443" t="s">
        <v>6594</v>
      </c>
      <c r="AD1251" s="443" t="s">
        <v>6595</v>
      </c>
    </row>
    <row r="1252" spans="1:30" x14ac:dyDescent="0.3">
      <c r="A1252" s="443">
        <v>706893</v>
      </c>
      <c r="B1252" s="443" t="s">
        <v>3133</v>
      </c>
      <c r="C1252" s="443" t="s">
        <v>3134</v>
      </c>
      <c r="D1252" s="443" t="s">
        <v>3702</v>
      </c>
      <c r="E1252" s="443" t="s">
        <v>221</v>
      </c>
      <c r="F1252" s="444">
        <v>30175</v>
      </c>
      <c r="G1252" s="443" t="s">
        <v>269</v>
      </c>
      <c r="H1252" s="443" t="s">
        <v>3264</v>
      </c>
      <c r="I1252" s="443" t="s">
        <v>317</v>
      </c>
      <c r="J1252" s="443" t="s">
        <v>262</v>
      </c>
      <c r="K1252" s="443">
        <v>2001</v>
      </c>
      <c r="L1252" s="443" t="s">
        <v>269</v>
      </c>
      <c r="AA1252" s="443" t="s">
        <v>6888</v>
      </c>
      <c r="AB1252" s="443" t="s">
        <v>6889</v>
      </c>
      <c r="AC1252" s="443" t="s">
        <v>6890</v>
      </c>
      <c r="AD1252" s="443" t="s">
        <v>5772</v>
      </c>
    </row>
    <row r="1253" spans="1:30" x14ac:dyDescent="0.3">
      <c r="A1253" s="443">
        <v>707021</v>
      </c>
      <c r="B1253" s="443" t="s">
        <v>926</v>
      </c>
      <c r="C1253" s="443" t="s">
        <v>72</v>
      </c>
      <c r="D1253" s="443" t="s">
        <v>4070</v>
      </c>
      <c r="H1253" s="443"/>
      <c r="I1253" s="443" t="s">
        <v>317</v>
      </c>
      <c r="J1253" s="443"/>
      <c r="L1253" s="443"/>
      <c r="R1253" s="443">
        <v>2000</v>
      </c>
      <c r="W1253" s="443" t="s">
        <v>4195</v>
      </c>
      <c r="X1253" s="443" t="s">
        <v>4729</v>
      </c>
    </row>
    <row r="1254" spans="1:30" x14ac:dyDescent="0.3">
      <c r="A1254" s="443">
        <v>707120</v>
      </c>
      <c r="B1254" s="443" t="s">
        <v>2451</v>
      </c>
      <c r="C1254" s="443" t="s">
        <v>79</v>
      </c>
      <c r="D1254" s="443" t="s">
        <v>3981</v>
      </c>
      <c r="H1254" s="443"/>
      <c r="I1254" s="443" t="s">
        <v>317</v>
      </c>
      <c r="J1254" s="443"/>
      <c r="L1254" s="443"/>
      <c r="R1254" s="443">
        <v>2000</v>
      </c>
      <c r="W1254" s="443" t="s">
        <v>4195</v>
      </c>
      <c r="X1254" s="443" t="s">
        <v>4729</v>
      </c>
    </row>
    <row r="1255" spans="1:30" x14ac:dyDescent="0.3">
      <c r="A1255" s="443">
        <v>706544</v>
      </c>
      <c r="B1255" s="443" t="s">
        <v>3003</v>
      </c>
      <c r="C1255" s="443" t="s">
        <v>163</v>
      </c>
      <c r="D1255" s="443" t="s">
        <v>4009</v>
      </c>
      <c r="H1255" s="443"/>
      <c r="I1255" s="443" t="s">
        <v>317</v>
      </c>
      <c r="J1255" s="443"/>
      <c r="L1255" s="443"/>
      <c r="R1255" s="443">
        <v>2000</v>
      </c>
      <c r="W1255" s="443" t="s">
        <v>4195</v>
      </c>
      <c r="X1255" s="443" t="s">
        <v>4729</v>
      </c>
    </row>
    <row r="1256" spans="1:30" x14ac:dyDescent="0.3">
      <c r="A1256" s="443">
        <v>706896</v>
      </c>
      <c r="B1256" s="443" t="s">
        <v>2406</v>
      </c>
      <c r="C1256" s="443" t="s">
        <v>66</v>
      </c>
      <c r="D1256" s="443" t="s">
        <v>3388</v>
      </c>
      <c r="H1256" s="443"/>
      <c r="I1256" s="443" t="s">
        <v>317</v>
      </c>
      <c r="J1256" s="443"/>
      <c r="L1256" s="443"/>
      <c r="R1256" s="443">
        <v>2000</v>
      </c>
      <c r="W1256" s="443" t="s">
        <v>4195</v>
      </c>
      <c r="X1256" s="443" t="s">
        <v>4729</v>
      </c>
    </row>
    <row r="1257" spans="1:30" x14ac:dyDescent="0.3">
      <c r="A1257" s="443">
        <v>706674</v>
      </c>
      <c r="B1257" s="443" t="s">
        <v>3044</v>
      </c>
      <c r="C1257" s="443" t="s">
        <v>3045</v>
      </c>
      <c r="D1257" s="443" t="s">
        <v>4014</v>
      </c>
      <c r="H1257" s="443"/>
      <c r="I1257" s="443" t="s">
        <v>317</v>
      </c>
      <c r="J1257" s="443"/>
      <c r="L1257" s="443"/>
      <c r="R1257" s="443">
        <v>2000</v>
      </c>
      <c r="W1257" s="443" t="s">
        <v>4195</v>
      </c>
      <c r="X1257" s="443" t="s">
        <v>4729</v>
      </c>
    </row>
    <row r="1258" spans="1:30" x14ac:dyDescent="0.3">
      <c r="A1258" s="443">
        <v>706766</v>
      </c>
      <c r="B1258" s="443" t="s">
        <v>3079</v>
      </c>
      <c r="C1258" s="443" t="s">
        <v>347</v>
      </c>
      <c r="D1258" s="443" t="s">
        <v>3754</v>
      </c>
      <c r="H1258" s="443"/>
      <c r="I1258" s="443" t="s">
        <v>317</v>
      </c>
      <c r="J1258" s="443"/>
      <c r="L1258" s="443"/>
      <c r="R1258" s="443">
        <v>2000</v>
      </c>
      <c r="W1258" s="443" t="s">
        <v>4195</v>
      </c>
      <c r="X1258" s="443" t="s">
        <v>4729</v>
      </c>
    </row>
    <row r="1259" spans="1:30" x14ac:dyDescent="0.3">
      <c r="A1259" s="443">
        <v>707020</v>
      </c>
      <c r="B1259" s="443" t="s">
        <v>3174</v>
      </c>
      <c r="C1259" s="443" t="s">
        <v>90</v>
      </c>
      <c r="D1259" s="443" t="s">
        <v>3537</v>
      </c>
      <c r="H1259" s="443"/>
      <c r="I1259" s="443" t="s">
        <v>317</v>
      </c>
      <c r="J1259" s="443"/>
      <c r="L1259" s="443"/>
      <c r="R1259" s="443">
        <v>2000</v>
      </c>
      <c r="W1259" s="443" t="s">
        <v>4195</v>
      </c>
      <c r="X1259" s="443" t="s">
        <v>4729</v>
      </c>
    </row>
    <row r="1260" spans="1:30" x14ac:dyDescent="0.3">
      <c r="A1260" s="443">
        <v>707109</v>
      </c>
      <c r="B1260" s="443" t="s">
        <v>3204</v>
      </c>
      <c r="C1260" s="443" t="s">
        <v>79</v>
      </c>
      <c r="D1260" s="443" t="s">
        <v>3299</v>
      </c>
      <c r="H1260" s="443"/>
      <c r="I1260" s="443" t="s">
        <v>317</v>
      </c>
      <c r="J1260" s="443"/>
      <c r="L1260" s="443"/>
      <c r="R1260" s="443">
        <v>2000</v>
      </c>
      <c r="W1260" s="443" t="s">
        <v>4195</v>
      </c>
      <c r="X1260" s="443" t="s">
        <v>4729</v>
      </c>
    </row>
    <row r="1261" spans="1:30" x14ac:dyDescent="0.3">
      <c r="A1261" s="443">
        <v>706891</v>
      </c>
      <c r="B1261" s="443" t="s">
        <v>2405</v>
      </c>
      <c r="C1261" s="443" t="s">
        <v>348</v>
      </c>
      <c r="D1261" s="443" t="s">
        <v>4048</v>
      </c>
      <c r="H1261" s="443"/>
      <c r="I1261" s="443" t="s">
        <v>317</v>
      </c>
      <c r="J1261" s="443"/>
      <c r="L1261" s="443"/>
      <c r="R1261" s="443">
        <v>2000</v>
      </c>
      <c r="W1261" s="443" t="s">
        <v>4195</v>
      </c>
      <c r="X1261" s="443" t="s">
        <v>4729</v>
      </c>
    </row>
    <row r="1262" spans="1:30" x14ac:dyDescent="0.3">
      <c r="A1262" s="443">
        <v>706924</v>
      </c>
      <c r="B1262" s="443" t="s">
        <v>2414</v>
      </c>
      <c r="C1262" s="443" t="s">
        <v>91</v>
      </c>
      <c r="D1262" s="443" t="s">
        <v>3371</v>
      </c>
      <c r="H1262" s="443"/>
      <c r="I1262" s="443" t="s">
        <v>317</v>
      </c>
      <c r="J1262" s="443"/>
      <c r="L1262" s="443"/>
      <c r="R1262" s="443">
        <v>2000</v>
      </c>
      <c r="W1262" s="443" t="s">
        <v>4195</v>
      </c>
      <c r="X1262" s="443" t="s">
        <v>4729</v>
      </c>
    </row>
    <row r="1263" spans="1:30" x14ac:dyDescent="0.3">
      <c r="A1263" s="443">
        <v>706919</v>
      </c>
      <c r="B1263" s="443" t="s">
        <v>986</v>
      </c>
      <c r="C1263" s="443" t="s">
        <v>97</v>
      </c>
      <c r="D1263" s="443" t="s">
        <v>4052</v>
      </c>
      <c r="H1263" s="443"/>
      <c r="I1263" s="443" t="s">
        <v>317</v>
      </c>
      <c r="J1263" s="443"/>
      <c r="L1263" s="443"/>
      <c r="R1263" s="443">
        <v>2000</v>
      </c>
      <c r="W1263" s="443" t="s">
        <v>4195</v>
      </c>
      <c r="X1263" s="443" t="s">
        <v>4729</v>
      </c>
    </row>
    <row r="1264" spans="1:30" x14ac:dyDescent="0.3">
      <c r="A1264" s="443">
        <v>706271</v>
      </c>
      <c r="B1264" s="443" t="s">
        <v>2533</v>
      </c>
      <c r="C1264" s="443" t="s">
        <v>199</v>
      </c>
      <c r="D1264" s="443" t="s">
        <v>4002</v>
      </c>
      <c r="H1264" s="443"/>
      <c r="I1264" s="443" t="s">
        <v>317</v>
      </c>
      <c r="J1264" s="443"/>
      <c r="L1264" s="443"/>
      <c r="R1264" s="443">
        <v>2000</v>
      </c>
      <c r="W1264" s="443" t="s">
        <v>4195</v>
      </c>
      <c r="X1264" s="443" t="s">
        <v>4729</v>
      </c>
    </row>
    <row r="1265" spans="1:24" x14ac:dyDescent="0.3">
      <c r="A1265" s="443">
        <v>707060</v>
      </c>
      <c r="B1265" s="443" t="s">
        <v>3187</v>
      </c>
      <c r="C1265" s="443" t="s">
        <v>68</v>
      </c>
      <c r="D1265" s="443" t="s">
        <v>3511</v>
      </c>
      <c r="H1265" s="443"/>
      <c r="I1265" s="443" t="s">
        <v>317</v>
      </c>
      <c r="J1265" s="443"/>
      <c r="L1265" s="443"/>
      <c r="R1265" s="443">
        <v>2000</v>
      </c>
      <c r="W1265" s="443" t="s">
        <v>4195</v>
      </c>
      <c r="X1265" s="443" t="s">
        <v>4729</v>
      </c>
    </row>
    <row r="1266" spans="1:24" x14ac:dyDescent="0.3">
      <c r="A1266" s="443">
        <v>706701</v>
      </c>
      <c r="B1266" s="443" t="s">
        <v>3058</v>
      </c>
      <c r="C1266" s="443" t="s">
        <v>2249</v>
      </c>
      <c r="D1266" s="443" t="s">
        <v>3338</v>
      </c>
      <c r="H1266" s="443"/>
      <c r="I1266" s="443" t="s">
        <v>317</v>
      </c>
      <c r="J1266" s="443"/>
      <c r="L1266" s="443"/>
      <c r="R1266" s="443">
        <v>2000</v>
      </c>
      <c r="W1266" s="443" t="s">
        <v>4195</v>
      </c>
      <c r="X1266" s="443" t="s">
        <v>4729</v>
      </c>
    </row>
    <row r="1267" spans="1:24" x14ac:dyDescent="0.3">
      <c r="A1267" s="443">
        <v>706368</v>
      </c>
      <c r="B1267" s="443" t="s">
        <v>2571</v>
      </c>
      <c r="C1267" s="443" t="s">
        <v>617</v>
      </c>
      <c r="D1267" s="443" t="s">
        <v>4005</v>
      </c>
      <c r="H1267" s="443"/>
      <c r="I1267" s="443" t="s">
        <v>317</v>
      </c>
      <c r="J1267" s="443"/>
      <c r="L1267" s="443"/>
      <c r="R1267" s="443">
        <v>2000</v>
      </c>
      <c r="W1267" s="443" t="s">
        <v>4195</v>
      </c>
      <c r="X1267" s="443" t="s">
        <v>4729</v>
      </c>
    </row>
    <row r="1268" spans="1:24" x14ac:dyDescent="0.3">
      <c r="A1268" s="443">
        <v>706974</v>
      </c>
      <c r="B1268" s="443" t="s">
        <v>948</v>
      </c>
      <c r="C1268" s="443" t="s">
        <v>142</v>
      </c>
      <c r="D1268" s="443" t="s">
        <v>4065</v>
      </c>
      <c r="H1268" s="443"/>
      <c r="I1268" s="443" t="s">
        <v>317</v>
      </c>
      <c r="J1268" s="443"/>
      <c r="L1268" s="443"/>
      <c r="R1268" s="443">
        <v>2000</v>
      </c>
      <c r="W1268" s="443" t="s">
        <v>4195</v>
      </c>
      <c r="X1268" s="443" t="s">
        <v>4729</v>
      </c>
    </row>
    <row r="1269" spans="1:24" x14ac:dyDescent="0.3">
      <c r="A1269" s="443">
        <v>707014</v>
      </c>
      <c r="B1269" s="443" t="s">
        <v>925</v>
      </c>
      <c r="C1269" s="443" t="s">
        <v>68</v>
      </c>
      <c r="D1269" s="443" t="s">
        <v>3283</v>
      </c>
      <c r="H1269" s="443"/>
      <c r="I1269" s="443" t="s">
        <v>317</v>
      </c>
      <c r="J1269" s="443"/>
      <c r="L1269" s="443"/>
      <c r="R1269" s="443">
        <v>2000</v>
      </c>
      <c r="W1269" s="443" t="s">
        <v>4195</v>
      </c>
      <c r="X1269" s="443" t="s">
        <v>4729</v>
      </c>
    </row>
    <row r="1270" spans="1:24" x14ac:dyDescent="0.3">
      <c r="A1270" s="443">
        <v>707006</v>
      </c>
      <c r="B1270" s="443" t="s">
        <v>924</v>
      </c>
      <c r="C1270" s="443" t="s">
        <v>68</v>
      </c>
      <c r="D1270" s="443" t="s">
        <v>3623</v>
      </c>
      <c r="H1270" s="443"/>
      <c r="I1270" s="443" t="s">
        <v>317</v>
      </c>
      <c r="J1270" s="443"/>
      <c r="L1270" s="443"/>
      <c r="R1270" s="443">
        <v>2000</v>
      </c>
      <c r="W1270" s="443" t="s">
        <v>4195</v>
      </c>
      <c r="X1270" s="443" t="s">
        <v>4729</v>
      </c>
    </row>
    <row r="1271" spans="1:24" x14ac:dyDescent="0.3">
      <c r="A1271" s="443">
        <v>706861</v>
      </c>
      <c r="B1271" s="443" t="s">
        <v>2401</v>
      </c>
      <c r="C1271" s="443" t="s">
        <v>500</v>
      </c>
      <c r="D1271" s="443" t="s">
        <v>4040</v>
      </c>
      <c r="H1271" s="443"/>
      <c r="I1271" s="443" t="s">
        <v>317</v>
      </c>
      <c r="J1271" s="443"/>
      <c r="L1271" s="443"/>
      <c r="R1271" s="443">
        <v>2000</v>
      </c>
      <c r="W1271" s="443" t="s">
        <v>4195</v>
      </c>
      <c r="X1271" s="443" t="s">
        <v>4729</v>
      </c>
    </row>
    <row r="1272" spans="1:24" x14ac:dyDescent="0.3">
      <c r="A1272" s="443">
        <v>706828</v>
      </c>
      <c r="B1272" s="443" t="s">
        <v>2393</v>
      </c>
      <c r="C1272" s="443" t="s">
        <v>161</v>
      </c>
      <c r="D1272" s="443" t="s">
        <v>3991</v>
      </c>
      <c r="H1272" s="443"/>
      <c r="I1272" s="443" t="s">
        <v>317</v>
      </c>
      <c r="J1272" s="443"/>
      <c r="L1272" s="443"/>
      <c r="R1272" s="443">
        <v>2000</v>
      </c>
      <c r="W1272" s="443" t="s">
        <v>4195</v>
      </c>
      <c r="X1272" s="443" t="s">
        <v>4729</v>
      </c>
    </row>
    <row r="1273" spans="1:24" x14ac:dyDescent="0.3">
      <c r="A1273" s="443">
        <v>707024</v>
      </c>
      <c r="B1273" s="443" t="s">
        <v>2434</v>
      </c>
      <c r="C1273" s="443" t="s">
        <v>63</v>
      </c>
      <c r="D1273" s="443" t="s">
        <v>4071</v>
      </c>
      <c r="H1273" s="443"/>
      <c r="I1273" s="443" t="s">
        <v>317</v>
      </c>
      <c r="J1273" s="443"/>
      <c r="L1273" s="443"/>
      <c r="R1273" s="443">
        <v>2000</v>
      </c>
      <c r="W1273" s="443" t="s">
        <v>4195</v>
      </c>
      <c r="X1273" s="443" t="s">
        <v>4729</v>
      </c>
    </row>
    <row r="1274" spans="1:24" x14ac:dyDescent="0.3">
      <c r="A1274" s="443">
        <v>706776</v>
      </c>
      <c r="B1274" s="443" t="s">
        <v>989</v>
      </c>
      <c r="C1274" s="443" t="s">
        <v>61</v>
      </c>
      <c r="D1274" s="443" t="s">
        <v>3827</v>
      </c>
      <c r="H1274" s="443"/>
      <c r="I1274" s="443" t="s">
        <v>317</v>
      </c>
      <c r="J1274" s="443"/>
      <c r="L1274" s="443"/>
      <c r="R1274" s="443">
        <v>2000</v>
      </c>
      <c r="W1274" s="443" t="s">
        <v>4195</v>
      </c>
      <c r="X1274" s="443" t="s">
        <v>4729</v>
      </c>
    </row>
    <row r="1275" spans="1:24" x14ac:dyDescent="0.3">
      <c r="A1275" s="443">
        <v>706491</v>
      </c>
      <c r="B1275" s="443" t="s">
        <v>2988</v>
      </c>
      <c r="C1275" s="443" t="s">
        <v>2989</v>
      </c>
      <c r="D1275" s="443" t="s">
        <v>3827</v>
      </c>
      <c r="H1275" s="443"/>
      <c r="I1275" s="443" t="s">
        <v>317</v>
      </c>
      <c r="J1275" s="443"/>
      <c r="L1275" s="443"/>
      <c r="R1275" s="443">
        <v>2000</v>
      </c>
      <c r="W1275" s="443" t="s">
        <v>4195</v>
      </c>
      <c r="X1275" s="443" t="s">
        <v>4729</v>
      </c>
    </row>
    <row r="1276" spans="1:24" x14ac:dyDescent="0.3">
      <c r="A1276" s="443">
        <v>706737</v>
      </c>
      <c r="B1276" s="443" t="s">
        <v>982</v>
      </c>
      <c r="C1276" s="443" t="s">
        <v>456</v>
      </c>
      <c r="D1276" s="443" t="s">
        <v>4018</v>
      </c>
      <c r="H1276" s="443"/>
      <c r="I1276" s="443" t="s">
        <v>317</v>
      </c>
      <c r="J1276" s="443"/>
      <c r="L1276" s="443"/>
      <c r="R1276" s="443">
        <v>2000</v>
      </c>
      <c r="W1276" s="443" t="s">
        <v>4195</v>
      </c>
      <c r="X1276" s="443" t="s">
        <v>4729</v>
      </c>
    </row>
    <row r="1277" spans="1:24" x14ac:dyDescent="0.3">
      <c r="A1277" s="443">
        <v>706937</v>
      </c>
      <c r="B1277" s="443" t="s">
        <v>859</v>
      </c>
      <c r="C1277" s="443" t="s">
        <v>68</v>
      </c>
      <c r="D1277" s="443" t="s">
        <v>3476</v>
      </c>
      <c r="H1277" s="443"/>
      <c r="I1277" s="443" t="s">
        <v>317</v>
      </c>
      <c r="J1277" s="443"/>
      <c r="L1277" s="443"/>
      <c r="R1277" s="443">
        <v>2000</v>
      </c>
      <c r="W1277" s="443" t="s">
        <v>4195</v>
      </c>
      <c r="X1277" s="443" t="s">
        <v>4729</v>
      </c>
    </row>
    <row r="1278" spans="1:24" x14ac:dyDescent="0.3">
      <c r="A1278" s="443">
        <v>706959</v>
      </c>
      <c r="B1278" s="443" t="s">
        <v>3146</v>
      </c>
      <c r="C1278" s="443" t="s">
        <v>640</v>
      </c>
      <c r="D1278" s="443" t="s">
        <v>4063</v>
      </c>
      <c r="H1278" s="443"/>
      <c r="I1278" s="443" t="s">
        <v>317</v>
      </c>
      <c r="J1278" s="443"/>
      <c r="L1278" s="443"/>
      <c r="R1278" s="443">
        <v>2000</v>
      </c>
      <c r="W1278" s="443" t="s">
        <v>4195</v>
      </c>
      <c r="X1278" s="443" t="s">
        <v>4729</v>
      </c>
    </row>
    <row r="1279" spans="1:24" x14ac:dyDescent="0.3">
      <c r="A1279" s="443">
        <v>707001</v>
      </c>
      <c r="B1279" s="443" t="s">
        <v>2491</v>
      </c>
      <c r="C1279" s="443" t="s">
        <v>66</v>
      </c>
      <c r="D1279" s="443" t="s">
        <v>3979</v>
      </c>
      <c r="H1279" s="443"/>
      <c r="I1279" s="443" t="s">
        <v>317</v>
      </c>
      <c r="J1279" s="443"/>
      <c r="L1279" s="443"/>
      <c r="R1279" s="443">
        <v>2000</v>
      </c>
      <c r="W1279" s="443" t="s">
        <v>4195</v>
      </c>
      <c r="X1279" s="443" t="s">
        <v>4729</v>
      </c>
    </row>
    <row r="1280" spans="1:24" x14ac:dyDescent="0.3">
      <c r="A1280" s="443">
        <v>706786</v>
      </c>
      <c r="B1280" s="443" t="s">
        <v>3087</v>
      </c>
      <c r="C1280" s="443" t="s">
        <v>525</v>
      </c>
      <c r="D1280" s="443" t="s">
        <v>4023</v>
      </c>
      <c r="H1280" s="443"/>
      <c r="I1280" s="443" t="s">
        <v>317</v>
      </c>
      <c r="J1280" s="443"/>
      <c r="L1280" s="443"/>
      <c r="R1280" s="443">
        <v>2000</v>
      </c>
      <c r="W1280" s="443" t="s">
        <v>4195</v>
      </c>
      <c r="X1280" s="443" t="s">
        <v>4729</v>
      </c>
    </row>
    <row r="1281" spans="1:24" x14ac:dyDescent="0.3">
      <c r="A1281" s="443">
        <v>706948</v>
      </c>
      <c r="B1281" s="443" t="s">
        <v>3145</v>
      </c>
      <c r="C1281" s="443" t="s">
        <v>66</v>
      </c>
      <c r="D1281" s="443" t="s">
        <v>4059</v>
      </c>
      <c r="H1281" s="443"/>
      <c r="I1281" s="443" t="s">
        <v>317</v>
      </c>
      <c r="J1281" s="443"/>
      <c r="L1281" s="443"/>
      <c r="R1281" s="443">
        <v>2000</v>
      </c>
      <c r="W1281" s="443" t="s">
        <v>4195</v>
      </c>
      <c r="X1281" s="443" t="s">
        <v>4729</v>
      </c>
    </row>
    <row r="1282" spans="1:24" x14ac:dyDescent="0.3">
      <c r="A1282" s="443">
        <v>706371</v>
      </c>
      <c r="B1282" s="443" t="s">
        <v>2572</v>
      </c>
      <c r="C1282" s="443" t="s">
        <v>162</v>
      </c>
      <c r="D1282" s="443" t="s">
        <v>3397</v>
      </c>
      <c r="H1282" s="443"/>
      <c r="I1282" s="443" t="s">
        <v>317</v>
      </c>
      <c r="J1282" s="443"/>
      <c r="L1282" s="443"/>
      <c r="R1282" s="443">
        <v>2000</v>
      </c>
      <c r="W1282" s="443" t="s">
        <v>4195</v>
      </c>
      <c r="X1282" s="443" t="s">
        <v>4729</v>
      </c>
    </row>
    <row r="1283" spans="1:24" x14ac:dyDescent="0.3">
      <c r="A1283" s="443">
        <v>706933</v>
      </c>
      <c r="B1283" s="443" t="s">
        <v>633</v>
      </c>
      <c r="C1283" s="443" t="s">
        <v>149</v>
      </c>
      <c r="D1283" s="443" t="s">
        <v>3482</v>
      </c>
      <c r="H1283" s="443"/>
      <c r="I1283" s="443" t="s">
        <v>317</v>
      </c>
      <c r="J1283" s="443"/>
      <c r="L1283" s="443"/>
      <c r="R1283" s="443">
        <v>2000</v>
      </c>
      <c r="W1283" s="443" t="s">
        <v>4195</v>
      </c>
      <c r="X1283" s="443" t="s">
        <v>4729</v>
      </c>
    </row>
    <row r="1284" spans="1:24" x14ac:dyDescent="0.3">
      <c r="A1284" s="443">
        <v>706834</v>
      </c>
      <c r="B1284" s="443" t="s">
        <v>527</v>
      </c>
      <c r="C1284" s="443" t="s">
        <v>107</v>
      </c>
      <c r="D1284" s="443" t="s">
        <v>4030</v>
      </c>
      <c r="H1284" s="443"/>
      <c r="I1284" s="443" t="s">
        <v>317</v>
      </c>
      <c r="J1284" s="443"/>
      <c r="L1284" s="443"/>
      <c r="R1284" s="443">
        <v>2000</v>
      </c>
      <c r="W1284" s="443" t="s">
        <v>4195</v>
      </c>
      <c r="X1284" s="443" t="s">
        <v>4729</v>
      </c>
    </row>
    <row r="1285" spans="1:24" x14ac:dyDescent="0.3">
      <c r="A1285" s="443">
        <v>706228</v>
      </c>
      <c r="B1285" s="443" t="s">
        <v>955</v>
      </c>
      <c r="C1285" s="443" t="s">
        <v>597</v>
      </c>
      <c r="D1285" s="443" t="s">
        <v>3999</v>
      </c>
      <c r="H1285" s="443"/>
      <c r="I1285" s="443" t="s">
        <v>317</v>
      </c>
      <c r="J1285" s="443"/>
      <c r="L1285" s="443"/>
      <c r="R1285" s="443">
        <v>2000</v>
      </c>
      <c r="W1285" s="443" t="s">
        <v>4195</v>
      </c>
      <c r="X1285" s="443" t="s">
        <v>4729</v>
      </c>
    </row>
    <row r="1286" spans="1:24" x14ac:dyDescent="0.3">
      <c r="A1286" s="443">
        <v>706837</v>
      </c>
      <c r="B1286" s="443" t="s">
        <v>3107</v>
      </c>
      <c r="C1286" s="443" t="s">
        <v>472</v>
      </c>
      <c r="D1286" s="443" t="s">
        <v>4031</v>
      </c>
      <c r="H1286" s="443"/>
      <c r="I1286" s="443" t="s">
        <v>317</v>
      </c>
      <c r="J1286" s="443"/>
      <c r="L1286" s="443"/>
      <c r="R1286" s="443">
        <v>2000</v>
      </c>
      <c r="W1286" s="443" t="s">
        <v>4195</v>
      </c>
      <c r="X1286" s="443" t="s">
        <v>4729</v>
      </c>
    </row>
    <row r="1287" spans="1:24" x14ac:dyDescent="0.3">
      <c r="A1287" s="443">
        <v>707019</v>
      </c>
      <c r="B1287" s="443" t="s">
        <v>3173</v>
      </c>
      <c r="C1287" s="443" t="s">
        <v>337</v>
      </c>
      <c r="D1287" s="443" t="s">
        <v>4069</v>
      </c>
      <c r="H1287" s="443"/>
      <c r="I1287" s="443" t="s">
        <v>317</v>
      </c>
      <c r="J1287" s="443"/>
      <c r="L1287" s="443"/>
      <c r="R1287" s="443">
        <v>2000</v>
      </c>
      <c r="W1287" s="443" t="s">
        <v>4195</v>
      </c>
      <c r="X1287" s="443" t="s">
        <v>4729</v>
      </c>
    </row>
    <row r="1288" spans="1:24" x14ac:dyDescent="0.3">
      <c r="A1288" s="443">
        <v>706288</v>
      </c>
      <c r="B1288" s="443" t="s">
        <v>2541</v>
      </c>
      <c r="C1288" s="443" t="s">
        <v>92</v>
      </c>
      <c r="D1288" s="443" t="s">
        <v>4003</v>
      </c>
      <c r="H1288" s="443"/>
      <c r="I1288" s="443" t="s">
        <v>317</v>
      </c>
      <c r="J1288" s="443"/>
      <c r="L1288" s="443"/>
      <c r="R1288" s="443">
        <v>2000</v>
      </c>
      <c r="W1288" s="443" t="s">
        <v>4195</v>
      </c>
      <c r="X1288" s="443" t="s">
        <v>4729</v>
      </c>
    </row>
    <row r="1289" spans="1:24" x14ac:dyDescent="0.3">
      <c r="A1289" s="443">
        <v>706984</v>
      </c>
      <c r="B1289" s="443" t="s">
        <v>2426</v>
      </c>
      <c r="C1289" s="443" t="s">
        <v>133</v>
      </c>
      <c r="D1289" s="443" t="s">
        <v>3910</v>
      </c>
      <c r="H1289" s="443"/>
      <c r="I1289" s="443" t="s">
        <v>317</v>
      </c>
      <c r="J1289" s="443"/>
      <c r="L1289" s="443"/>
      <c r="R1289" s="443">
        <v>2000</v>
      </c>
      <c r="W1289" s="443" t="s">
        <v>4195</v>
      </c>
      <c r="X1289" s="443" t="s">
        <v>4729</v>
      </c>
    </row>
    <row r="1290" spans="1:24" x14ac:dyDescent="0.3">
      <c r="A1290" s="443">
        <v>706813</v>
      </c>
      <c r="B1290" s="443" t="s">
        <v>3098</v>
      </c>
      <c r="C1290" s="443" t="s">
        <v>213</v>
      </c>
      <c r="D1290" s="443" t="s">
        <v>4027</v>
      </c>
      <c r="H1290" s="443"/>
      <c r="I1290" s="443" t="s">
        <v>317</v>
      </c>
      <c r="J1290" s="443"/>
      <c r="L1290" s="443"/>
      <c r="R1290" s="443">
        <v>2000</v>
      </c>
      <c r="W1290" s="443" t="s">
        <v>4195</v>
      </c>
      <c r="X1290" s="443" t="s">
        <v>4729</v>
      </c>
    </row>
    <row r="1291" spans="1:24" x14ac:dyDescent="0.3">
      <c r="A1291" s="443">
        <v>706898</v>
      </c>
      <c r="B1291" s="443" t="s">
        <v>2407</v>
      </c>
      <c r="C1291" s="443" t="s">
        <v>66</v>
      </c>
      <c r="D1291" s="443" t="s">
        <v>3420</v>
      </c>
      <c r="H1291" s="443"/>
      <c r="I1291" s="443" t="s">
        <v>317</v>
      </c>
      <c r="J1291" s="443"/>
      <c r="L1291" s="443"/>
      <c r="R1291" s="443">
        <v>2000</v>
      </c>
      <c r="W1291" s="443" t="s">
        <v>4195</v>
      </c>
      <c r="X1291" s="443" t="s">
        <v>4729</v>
      </c>
    </row>
    <row r="1292" spans="1:24" x14ac:dyDescent="0.3">
      <c r="A1292" s="443">
        <v>707009</v>
      </c>
      <c r="B1292" s="443" t="s">
        <v>3168</v>
      </c>
      <c r="C1292" s="443" t="s">
        <v>65</v>
      </c>
      <c r="D1292" s="443" t="s">
        <v>3420</v>
      </c>
      <c r="H1292" s="443"/>
      <c r="I1292" s="443" t="s">
        <v>317</v>
      </c>
      <c r="J1292" s="443"/>
      <c r="L1292" s="443"/>
      <c r="R1292" s="443">
        <v>2000</v>
      </c>
      <c r="W1292" s="443" t="s">
        <v>4195</v>
      </c>
      <c r="X1292" s="443" t="s">
        <v>4729</v>
      </c>
    </row>
    <row r="1293" spans="1:24" x14ac:dyDescent="0.3">
      <c r="A1293" s="443">
        <v>707091</v>
      </c>
      <c r="B1293" s="443" t="s">
        <v>2494</v>
      </c>
      <c r="C1293" s="443" t="s">
        <v>378</v>
      </c>
      <c r="D1293" s="443" t="s">
        <v>3420</v>
      </c>
      <c r="H1293" s="443"/>
      <c r="I1293" s="443" t="s">
        <v>317</v>
      </c>
      <c r="J1293" s="443"/>
      <c r="L1293" s="443"/>
      <c r="R1293" s="443">
        <v>2000</v>
      </c>
      <c r="W1293" s="443" t="s">
        <v>4195</v>
      </c>
      <c r="X1293" s="443" t="s">
        <v>4729</v>
      </c>
    </row>
    <row r="1294" spans="1:24" x14ac:dyDescent="0.3">
      <c r="A1294" s="443">
        <v>706932</v>
      </c>
      <c r="B1294" s="443" t="s">
        <v>2417</v>
      </c>
      <c r="C1294" s="443" t="s">
        <v>323</v>
      </c>
      <c r="D1294" s="443" t="s">
        <v>4056</v>
      </c>
      <c r="H1294" s="443"/>
      <c r="I1294" s="443" t="s">
        <v>317</v>
      </c>
      <c r="J1294" s="443"/>
      <c r="L1294" s="443"/>
      <c r="R1294" s="443">
        <v>2000</v>
      </c>
      <c r="W1294" s="443" t="s">
        <v>4195</v>
      </c>
      <c r="X1294" s="443" t="s">
        <v>4729</v>
      </c>
    </row>
    <row r="1295" spans="1:24" x14ac:dyDescent="0.3">
      <c r="A1295" s="443">
        <v>706844</v>
      </c>
      <c r="B1295" s="443" t="s">
        <v>3112</v>
      </c>
      <c r="C1295" s="443" t="s">
        <v>356</v>
      </c>
      <c r="D1295" s="443" t="s">
        <v>4035</v>
      </c>
      <c r="H1295" s="443"/>
      <c r="I1295" s="443" t="s">
        <v>317</v>
      </c>
      <c r="J1295" s="443"/>
      <c r="L1295" s="443"/>
      <c r="R1295" s="443">
        <v>2000</v>
      </c>
      <c r="W1295" s="443" t="s">
        <v>4195</v>
      </c>
      <c r="X1295" s="443" t="s">
        <v>4729</v>
      </c>
    </row>
    <row r="1296" spans="1:24" x14ac:dyDescent="0.3">
      <c r="A1296" s="443">
        <v>706765</v>
      </c>
      <c r="B1296" s="443" t="s">
        <v>937</v>
      </c>
      <c r="C1296" s="443" t="s">
        <v>68</v>
      </c>
      <c r="D1296" s="443" t="s">
        <v>4020</v>
      </c>
      <c r="H1296" s="443"/>
      <c r="I1296" s="443" t="s">
        <v>317</v>
      </c>
      <c r="J1296" s="443"/>
      <c r="L1296" s="443"/>
      <c r="R1296" s="443">
        <v>2000</v>
      </c>
      <c r="W1296" s="443" t="s">
        <v>4195</v>
      </c>
      <c r="X1296" s="443" t="s">
        <v>4729</v>
      </c>
    </row>
    <row r="1297" spans="1:24" x14ac:dyDescent="0.3">
      <c r="A1297" s="443">
        <v>706183</v>
      </c>
      <c r="B1297" s="443" t="s">
        <v>2511</v>
      </c>
      <c r="C1297" s="443" t="s">
        <v>63</v>
      </c>
      <c r="D1297" s="443" t="s">
        <v>3237</v>
      </c>
      <c r="H1297" s="443"/>
      <c r="I1297" s="443" t="s">
        <v>317</v>
      </c>
      <c r="J1297" s="443"/>
      <c r="L1297" s="443"/>
      <c r="R1297" s="443">
        <v>2000</v>
      </c>
      <c r="W1297" s="443" t="s">
        <v>4195</v>
      </c>
      <c r="X1297" s="443" t="s">
        <v>4729</v>
      </c>
    </row>
    <row r="1298" spans="1:24" x14ac:dyDescent="0.3">
      <c r="A1298" s="443">
        <v>707144</v>
      </c>
      <c r="B1298" s="443" t="s">
        <v>3215</v>
      </c>
      <c r="C1298" s="443" t="s">
        <v>3216</v>
      </c>
      <c r="D1298" s="443" t="s">
        <v>4090</v>
      </c>
      <c r="H1298" s="443"/>
      <c r="I1298" s="443" t="s">
        <v>317</v>
      </c>
      <c r="J1298" s="443"/>
      <c r="L1298" s="443"/>
      <c r="R1298" s="443">
        <v>2000</v>
      </c>
      <c r="W1298" s="443" t="s">
        <v>4195</v>
      </c>
      <c r="X1298" s="443" t="s">
        <v>4729</v>
      </c>
    </row>
    <row r="1299" spans="1:24" x14ac:dyDescent="0.3">
      <c r="A1299" s="443">
        <v>706846</v>
      </c>
      <c r="B1299" s="443" t="s">
        <v>2488</v>
      </c>
      <c r="C1299" s="443" t="s">
        <v>601</v>
      </c>
      <c r="D1299" s="443" t="s">
        <v>4037</v>
      </c>
      <c r="H1299" s="443"/>
      <c r="I1299" s="443" t="s">
        <v>317</v>
      </c>
      <c r="J1299" s="443"/>
      <c r="L1299" s="443"/>
      <c r="R1299" s="443">
        <v>2000</v>
      </c>
      <c r="W1299" s="443" t="s">
        <v>4195</v>
      </c>
      <c r="X1299" s="443" t="s">
        <v>4729</v>
      </c>
    </row>
    <row r="1300" spans="1:24" x14ac:dyDescent="0.3">
      <c r="A1300" s="443">
        <v>706767</v>
      </c>
      <c r="B1300" s="443" t="s">
        <v>2459</v>
      </c>
      <c r="C1300" s="443" t="s">
        <v>1909</v>
      </c>
      <c r="D1300" s="443" t="s">
        <v>4021</v>
      </c>
      <c r="H1300" s="443"/>
      <c r="I1300" s="443" t="s">
        <v>317</v>
      </c>
      <c r="J1300" s="443"/>
      <c r="L1300" s="443"/>
      <c r="R1300" s="443">
        <v>2000</v>
      </c>
      <c r="W1300" s="443" t="s">
        <v>4195</v>
      </c>
      <c r="X1300" s="443" t="s">
        <v>4729</v>
      </c>
    </row>
    <row r="1301" spans="1:24" x14ac:dyDescent="0.3">
      <c r="A1301" s="443">
        <v>707033</v>
      </c>
      <c r="B1301" s="443" t="s">
        <v>609</v>
      </c>
      <c r="C1301" s="443" t="s">
        <v>450</v>
      </c>
      <c r="D1301" s="443" t="s">
        <v>4074</v>
      </c>
      <c r="H1301" s="443"/>
      <c r="I1301" s="443" t="s">
        <v>317</v>
      </c>
      <c r="J1301" s="443"/>
      <c r="L1301" s="443"/>
      <c r="R1301" s="443">
        <v>2000</v>
      </c>
      <c r="W1301" s="443" t="s">
        <v>4195</v>
      </c>
      <c r="X1301" s="443" t="s">
        <v>4729</v>
      </c>
    </row>
    <row r="1302" spans="1:24" x14ac:dyDescent="0.3">
      <c r="A1302" s="443">
        <v>706763</v>
      </c>
      <c r="B1302" s="443" t="s">
        <v>905</v>
      </c>
      <c r="C1302" s="443" t="s">
        <v>68</v>
      </c>
      <c r="D1302" s="443" t="s">
        <v>3923</v>
      </c>
      <c r="H1302" s="443"/>
      <c r="I1302" s="443" t="s">
        <v>317</v>
      </c>
      <c r="J1302" s="443"/>
      <c r="L1302" s="443"/>
      <c r="R1302" s="443">
        <v>2000</v>
      </c>
      <c r="W1302" s="443" t="s">
        <v>4195</v>
      </c>
      <c r="X1302" s="443" t="s">
        <v>4729</v>
      </c>
    </row>
    <row r="1303" spans="1:24" x14ac:dyDescent="0.3">
      <c r="A1303" s="443">
        <v>706616</v>
      </c>
      <c r="B1303" s="443" t="s">
        <v>3021</v>
      </c>
      <c r="C1303" s="443" t="s">
        <v>3022</v>
      </c>
      <c r="D1303" s="443" t="s">
        <v>4011</v>
      </c>
      <c r="H1303" s="443"/>
      <c r="I1303" s="443" t="s">
        <v>317</v>
      </c>
      <c r="J1303" s="443"/>
      <c r="L1303" s="443"/>
      <c r="R1303" s="443">
        <v>2000</v>
      </c>
      <c r="W1303" s="443" t="s">
        <v>4195</v>
      </c>
      <c r="X1303" s="443" t="s">
        <v>4729</v>
      </c>
    </row>
    <row r="1304" spans="1:24" x14ac:dyDescent="0.3">
      <c r="A1304" s="443">
        <v>706251</v>
      </c>
      <c r="B1304" s="443" t="s">
        <v>2525</v>
      </c>
      <c r="C1304" s="443" t="s">
        <v>96</v>
      </c>
      <c r="D1304" s="443" t="s">
        <v>3858</v>
      </c>
      <c r="H1304" s="443"/>
      <c r="I1304" s="443" t="s">
        <v>317</v>
      </c>
      <c r="J1304" s="443"/>
      <c r="L1304" s="443"/>
      <c r="R1304" s="443">
        <v>2000</v>
      </c>
      <c r="W1304" s="443" t="s">
        <v>4195</v>
      </c>
      <c r="X1304" s="443" t="s">
        <v>4729</v>
      </c>
    </row>
    <row r="1305" spans="1:24" x14ac:dyDescent="0.3">
      <c r="A1305" s="443">
        <v>706928</v>
      </c>
      <c r="B1305" s="443" t="s">
        <v>947</v>
      </c>
      <c r="C1305" s="443" t="s">
        <v>68</v>
      </c>
      <c r="D1305" s="443" t="s">
        <v>4053</v>
      </c>
      <c r="H1305" s="443"/>
      <c r="I1305" s="443" t="s">
        <v>317</v>
      </c>
      <c r="J1305" s="443"/>
      <c r="L1305" s="443"/>
      <c r="R1305" s="443">
        <v>2000</v>
      </c>
      <c r="W1305" s="443" t="s">
        <v>4195</v>
      </c>
      <c r="X1305" s="443" t="s">
        <v>4729</v>
      </c>
    </row>
    <row r="1306" spans="1:24" x14ac:dyDescent="0.3">
      <c r="A1306" s="443">
        <v>706801</v>
      </c>
      <c r="B1306" s="443" t="s">
        <v>2460</v>
      </c>
      <c r="C1306" s="443" t="s">
        <v>554</v>
      </c>
      <c r="D1306" s="443" t="s">
        <v>3752</v>
      </c>
      <c r="H1306" s="443"/>
      <c r="I1306" s="443" t="s">
        <v>317</v>
      </c>
      <c r="J1306" s="443"/>
      <c r="L1306" s="443"/>
      <c r="R1306" s="443">
        <v>2000</v>
      </c>
      <c r="W1306" s="443" t="s">
        <v>4195</v>
      </c>
      <c r="X1306" s="443" t="s">
        <v>4729</v>
      </c>
    </row>
    <row r="1307" spans="1:24" x14ac:dyDescent="0.3">
      <c r="A1307" s="443">
        <v>707100</v>
      </c>
      <c r="B1307" s="443" t="s">
        <v>2483</v>
      </c>
      <c r="C1307" s="443" t="s">
        <v>124</v>
      </c>
      <c r="D1307" s="443" t="s">
        <v>3417</v>
      </c>
      <c r="H1307" s="443"/>
      <c r="I1307" s="443" t="s">
        <v>317</v>
      </c>
      <c r="J1307" s="443"/>
      <c r="L1307" s="443"/>
      <c r="R1307" s="443">
        <v>2000</v>
      </c>
      <c r="W1307" s="443" t="s">
        <v>4195</v>
      </c>
      <c r="X1307" s="443" t="s">
        <v>4729</v>
      </c>
    </row>
    <row r="1308" spans="1:24" x14ac:dyDescent="0.3">
      <c r="A1308" s="443">
        <v>706873</v>
      </c>
      <c r="B1308" s="443" t="s">
        <v>2467</v>
      </c>
      <c r="C1308" s="443" t="s">
        <v>66</v>
      </c>
      <c r="D1308" s="443" t="s">
        <v>3998</v>
      </c>
      <c r="H1308" s="443"/>
      <c r="I1308" s="443" t="s">
        <v>317</v>
      </c>
      <c r="J1308" s="443"/>
      <c r="L1308" s="443"/>
      <c r="R1308" s="443">
        <v>2000</v>
      </c>
      <c r="W1308" s="443" t="s">
        <v>4195</v>
      </c>
      <c r="X1308" s="443" t="s">
        <v>4729</v>
      </c>
    </row>
    <row r="1309" spans="1:24" x14ac:dyDescent="0.3">
      <c r="A1309" s="443">
        <v>707122</v>
      </c>
      <c r="B1309" s="443" t="s">
        <v>996</v>
      </c>
      <c r="C1309" s="443" t="s">
        <v>61</v>
      </c>
      <c r="D1309" s="443" t="s">
        <v>3998</v>
      </c>
      <c r="H1309" s="443"/>
      <c r="I1309" s="443" t="s">
        <v>317</v>
      </c>
      <c r="J1309" s="443"/>
      <c r="L1309" s="443"/>
      <c r="R1309" s="443">
        <v>2000</v>
      </c>
      <c r="W1309" s="443" t="s">
        <v>4195</v>
      </c>
      <c r="X1309" s="443" t="s">
        <v>4729</v>
      </c>
    </row>
    <row r="1310" spans="1:24" x14ac:dyDescent="0.3">
      <c r="A1310" s="443">
        <v>707103</v>
      </c>
      <c r="B1310" s="443" t="s">
        <v>864</v>
      </c>
      <c r="C1310" s="443" t="s">
        <v>865</v>
      </c>
      <c r="D1310" s="443" t="s">
        <v>4081</v>
      </c>
      <c r="H1310" s="443"/>
      <c r="I1310" s="443" t="s">
        <v>317</v>
      </c>
      <c r="J1310" s="443"/>
      <c r="L1310" s="443"/>
      <c r="R1310" s="443">
        <v>2000</v>
      </c>
      <c r="W1310" s="443" t="s">
        <v>4195</v>
      </c>
      <c r="X1310" s="443" t="s">
        <v>4729</v>
      </c>
    </row>
    <row r="1311" spans="1:24" x14ac:dyDescent="0.3">
      <c r="A1311" s="443">
        <v>707123</v>
      </c>
      <c r="B1311" s="443" t="s">
        <v>2452</v>
      </c>
      <c r="C1311" s="443" t="s">
        <v>184</v>
      </c>
      <c r="D1311" s="443" t="s">
        <v>4086</v>
      </c>
      <c r="H1311" s="443"/>
      <c r="I1311" s="443" t="s">
        <v>317</v>
      </c>
      <c r="J1311" s="443"/>
      <c r="L1311" s="443"/>
      <c r="R1311" s="443">
        <v>2000</v>
      </c>
      <c r="W1311" s="443" t="s">
        <v>4195</v>
      </c>
      <c r="X1311" s="443" t="s">
        <v>4729</v>
      </c>
    </row>
    <row r="1312" spans="1:24" x14ac:dyDescent="0.3">
      <c r="A1312" s="443">
        <v>706946</v>
      </c>
      <c r="B1312" s="443" t="s">
        <v>918</v>
      </c>
      <c r="C1312" s="443" t="s">
        <v>484</v>
      </c>
      <c r="D1312" s="443" t="s">
        <v>4058</v>
      </c>
      <c r="H1312" s="443"/>
      <c r="I1312" s="443" t="s">
        <v>317</v>
      </c>
      <c r="J1312" s="443"/>
      <c r="L1312" s="443"/>
      <c r="R1312" s="443">
        <v>2000</v>
      </c>
      <c r="W1312" s="443" t="s">
        <v>4195</v>
      </c>
      <c r="X1312" s="443" t="s">
        <v>4729</v>
      </c>
    </row>
    <row r="1313" spans="1:24" x14ac:dyDescent="0.3">
      <c r="A1313" s="443">
        <v>707038</v>
      </c>
      <c r="B1313" s="443" t="s">
        <v>170</v>
      </c>
      <c r="C1313" s="443" t="s">
        <v>377</v>
      </c>
      <c r="D1313" s="443" t="s">
        <v>4075</v>
      </c>
      <c r="H1313" s="443"/>
      <c r="I1313" s="443" t="s">
        <v>317</v>
      </c>
      <c r="J1313" s="443"/>
      <c r="L1313" s="443"/>
      <c r="R1313" s="443">
        <v>2000</v>
      </c>
      <c r="W1313" s="443" t="s">
        <v>4195</v>
      </c>
      <c r="X1313" s="443" t="s">
        <v>4729</v>
      </c>
    </row>
    <row r="1314" spans="1:24" x14ac:dyDescent="0.3">
      <c r="A1314" s="443">
        <v>706573</v>
      </c>
      <c r="B1314" s="443" t="s">
        <v>3013</v>
      </c>
      <c r="C1314" s="443" t="s">
        <v>131</v>
      </c>
      <c r="D1314" s="443" t="s">
        <v>3389</v>
      </c>
      <c r="H1314" s="443"/>
      <c r="I1314" s="443" t="s">
        <v>317</v>
      </c>
      <c r="J1314" s="443"/>
      <c r="L1314" s="443"/>
      <c r="R1314" s="443">
        <v>2000</v>
      </c>
      <c r="W1314" s="443" t="s">
        <v>4195</v>
      </c>
      <c r="X1314" s="443" t="s">
        <v>4729</v>
      </c>
    </row>
    <row r="1315" spans="1:24" x14ac:dyDescent="0.3">
      <c r="A1315" s="443">
        <v>706969</v>
      </c>
      <c r="B1315" s="443" t="s">
        <v>1048</v>
      </c>
      <c r="C1315" s="443" t="s">
        <v>566</v>
      </c>
      <c r="D1315" s="443" t="s">
        <v>3389</v>
      </c>
      <c r="H1315" s="443"/>
      <c r="I1315" s="443" t="s">
        <v>317</v>
      </c>
      <c r="J1315" s="443"/>
      <c r="L1315" s="443"/>
      <c r="R1315" s="443">
        <v>2000</v>
      </c>
      <c r="W1315" s="443" t="s">
        <v>4195</v>
      </c>
      <c r="X1315" s="443" t="s">
        <v>4729</v>
      </c>
    </row>
    <row r="1316" spans="1:24" x14ac:dyDescent="0.3">
      <c r="A1316" s="443">
        <v>706978</v>
      </c>
      <c r="B1316" s="443" t="s">
        <v>3153</v>
      </c>
      <c r="C1316" s="443" t="s">
        <v>66</v>
      </c>
      <c r="D1316" s="443" t="s">
        <v>4067</v>
      </c>
      <c r="H1316" s="443"/>
      <c r="I1316" s="443" t="s">
        <v>317</v>
      </c>
      <c r="J1316" s="443"/>
      <c r="L1316" s="443"/>
      <c r="R1316" s="443">
        <v>2000</v>
      </c>
      <c r="W1316" s="443" t="s">
        <v>4195</v>
      </c>
      <c r="X1316" s="443" t="s">
        <v>4729</v>
      </c>
    </row>
    <row r="1317" spans="1:24" x14ac:dyDescent="0.3">
      <c r="A1317" s="443">
        <v>706967</v>
      </c>
      <c r="B1317" s="443" t="s">
        <v>2420</v>
      </c>
      <c r="C1317" s="443" t="s">
        <v>2421</v>
      </c>
      <c r="D1317" s="443" t="s">
        <v>3825</v>
      </c>
      <c r="H1317" s="443"/>
      <c r="I1317" s="443" t="s">
        <v>317</v>
      </c>
      <c r="J1317" s="443"/>
      <c r="L1317" s="443"/>
      <c r="R1317" s="443">
        <v>2000</v>
      </c>
      <c r="W1317" s="443" t="s">
        <v>4195</v>
      </c>
      <c r="X1317" s="443" t="s">
        <v>4729</v>
      </c>
    </row>
    <row r="1318" spans="1:24" x14ac:dyDescent="0.3">
      <c r="A1318" s="443">
        <v>706854</v>
      </c>
      <c r="B1318" s="443" t="s">
        <v>2397</v>
      </c>
      <c r="C1318" s="443" t="s">
        <v>328</v>
      </c>
      <c r="D1318" s="443" t="s">
        <v>3224</v>
      </c>
      <c r="H1318" s="443"/>
      <c r="I1318" s="443" t="s">
        <v>317</v>
      </c>
      <c r="J1318" s="443"/>
      <c r="L1318" s="443"/>
      <c r="R1318" s="443">
        <v>2000</v>
      </c>
      <c r="W1318" s="443" t="s">
        <v>4195</v>
      </c>
      <c r="X1318" s="443" t="s">
        <v>4729</v>
      </c>
    </row>
    <row r="1319" spans="1:24" x14ac:dyDescent="0.3">
      <c r="A1319" s="443">
        <v>706952</v>
      </c>
      <c r="B1319" s="443" t="s">
        <v>2419</v>
      </c>
      <c r="C1319" s="443" t="s">
        <v>103</v>
      </c>
      <c r="D1319" s="443" t="s">
        <v>3319</v>
      </c>
      <c r="H1319" s="443"/>
      <c r="I1319" s="443" t="s">
        <v>317</v>
      </c>
      <c r="J1319" s="443"/>
      <c r="L1319" s="443"/>
      <c r="R1319" s="443">
        <v>2000</v>
      </c>
      <c r="W1319" s="443" t="s">
        <v>4195</v>
      </c>
      <c r="X1319" s="443" t="s">
        <v>4729</v>
      </c>
    </row>
    <row r="1320" spans="1:24" x14ac:dyDescent="0.3">
      <c r="A1320" s="443">
        <v>706824</v>
      </c>
      <c r="B1320" s="443" t="s">
        <v>2463</v>
      </c>
      <c r="C1320" s="443" t="s">
        <v>66</v>
      </c>
      <c r="D1320" s="443" t="s">
        <v>3319</v>
      </c>
      <c r="H1320" s="443"/>
      <c r="I1320" s="443" t="s">
        <v>317</v>
      </c>
      <c r="J1320" s="443"/>
      <c r="L1320" s="443"/>
      <c r="R1320" s="443">
        <v>2000</v>
      </c>
      <c r="W1320" s="443" t="s">
        <v>4195</v>
      </c>
      <c r="X1320" s="443" t="s">
        <v>4729</v>
      </c>
    </row>
    <row r="1321" spans="1:24" x14ac:dyDescent="0.3">
      <c r="A1321" s="443">
        <v>706868</v>
      </c>
      <c r="B1321" s="443" t="s">
        <v>3120</v>
      </c>
      <c r="C1321" s="443" t="s">
        <v>136</v>
      </c>
      <c r="D1321" s="443" t="s">
        <v>4042</v>
      </c>
      <c r="H1321" s="443"/>
      <c r="I1321" s="443" t="s">
        <v>317</v>
      </c>
      <c r="J1321" s="443"/>
      <c r="L1321" s="443"/>
      <c r="R1321" s="443">
        <v>2000</v>
      </c>
      <c r="W1321" s="443" t="s">
        <v>4195</v>
      </c>
      <c r="X1321" s="443" t="s">
        <v>4729</v>
      </c>
    </row>
    <row r="1322" spans="1:24" x14ac:dyDescent="0.3">
      <c r="A1322" s="443">
        <v>707113</v>
      </c>
      <c r="B1322" s="443" t="s">
        <v>931</v>
      </c>
      <c r="C1322" s="443" t="s">
        <v>932</v>
      </c>
      <c r="D1322" s="443" t="s">
        <v>3727</v>
      </c>
      <c r="H1322" s="443"/>
      <c r="I1322" s="443" t="s">
        <v>317</v>
      </c>
      <c r="J1322" s="443"/>
      <c r="L1322" s="443"/>
      <c r="R1322" s="443">
        <v>2000</v>
      </c>
      <c r="W1322" s="443" t="s">
        <v>4195</v>
      </c>
      <c r="X1322" s="443" t="s">
        <v>4729</v>
      </c>
    </row>
    <row r="1323" spans="1:24" x14ac:dyDescent="0.3">
      <c r="A1323" s="443">
        <v>706671</v>
      </c>
      <c r="B1323" s="443" t="s">
        <v>3043</v>
      </c>
      <c r="C1323" s="443" t="s">
        <v>128</v>
      </c>
      <c r="D1323" s="443" t="s">
        <v>4013</v>
      </c>
      <c r="H1323" s="443"/>
      <c r="I1323" s="443" t="s">
        <v>317</v>
      </c>
      <c r="J1323" s="443"/>
      <c r="L1323" s="443"/>
      <c r="R1323" s="443">
        <v>2000</v>
      </c>
      <c r="W1323" s="443" t="s">
        <v>4195</v>
      </c>
      <c r="X1323" s="443" t="s">
        <v>4729</v>
      </c>
    </row>
    <row r="1324" spans="1:24" x14ac:dyDescent="0.3">
      <c r="A1324" s="443">
        <v>706754</v>
      </c>
      <c r="B1324" s="443" t="s">
        <v>1042</v>
      </c>
      <c r="C1324" s="443" t="s">
        <v>97</v>
      </c>
      <c r="D1324" s="443" t="s">
        <v>3614</v>
      </c>
      <c r="H1324" s="443"/>
      <c r="I1324" s="443" t="s">
        <v>317</v>
      </c>
      <c r="J1324" s="443"/>
      <c r="L1324" s="443"/>
      <c r="R1324" s="443">
        <v>2000</v>
      </c>
      <c r="W1324" s="443" t="s">
        <v>4195</v>
      </c>
      <c r="X1324" s="443" t="s">
        <v>4729</v>
      </c>
    </row>
    <row r="1325" spans="1:24" x14ac:dyDescent="0.3">
      <c r="A1325" s="443">
        <v>706806</v>
      </c>
      <c r="B1325" s="443" t="s">
        <v>2389</v>
      </c>
      <c r="C1325" s="443" t="s">
        <v>121</v>
      </c>
      <c r="D1325" s="443" t="s">
        <v>3289</v>
      </c>
      <c r="H1325" s="443"/>
      <c r="I1325" s="443" t="s">
        <v>317</v>
      </c>
      <c r="J1325" s="443"/>
      <c r="L1325" s="443"/>
      <c r="R1325" s="443">
        <v>2000</v>
      </c>
      <c r="W1325" s="443" t="s">
        <v>4195</v>
      </c>
      <c r="X1325" s="443" t="s">
        <v>4729</v>
      </c>
    </row>
    <row r="1326" spans="1:24" x14ac:dyDescent="0.3">
      <c r="A1326" s="443">
        <v>706910</v>
      </c>
      <c r="B1326" s="443" t="s">
        <v>2489</v>
      </c>
      <c r="C1326" s="443" t="s">
        <v>97</v>
      </c>
      <c r="D1326" s="443" t="s">
        <v>3426</v>
      </c>
      <c r="H1326" s="443"/>
      <c r="I1326" s="443" t="s">
        <v>317</v>
      </c>
      <c r="J1326" s="443"/>
      <c r="L1326" s="443"/>
      <c r="R1326" s="443">
        <v>2000</v>
      </c>
      <c r="W1326" s="443" t="s">
        <v>4195</v>
      </c>
      <c r="X1326" s="443" t="s">
        <v>4729</v>
      </c>
    </row>
    <row r="1327" spans="1:24" x14ac:dyDescent="0.3">
      <c r="A1327" s="443">
        <v>706847</v>
      </c>
      <c r="B1327" s="443" t="s">
        <v>3113</v>
      </c>
      <c r="C1327" s="443" t="s">
        <v>106</v>
      </c>
      <c r="D1327" s="443" t="s">
        <v>3398</v>
      </c>
      <c r="H1327" s="443"/>
      <c r="I1327" s="443" t="s">
        <v>317</v>
      </c>
      <c r="J1327" s="443"/>
      <c r="L1327" s="443"/>
      <c r="R1327" s="443">
        <v>2000</v>
      </c>
      <c r="W1327" s="443" t="s">
        <v>4195</v>
      </c>
      <c r="X1327" s="443" t="s">
        <v>4729</v>
      </c>
    </row>
    <row r="1328" spans="1:24" x14ac:dyDescent="0.3">
      <c r="A1328" s="443">
        <v>706782</v>
      </c>
      <c r="B1328" s="443" t="s">
        <v>2384</v>
      </c>
      <c r="C1328" s="443" t="s">
        <v>144</v>
      </c>
      <c r="D1328" s="443" t="s">
        <v>3398</v>
      </c>
      <c r="H1328" s="443"/>
      <c r="I1328" s="443" t="s">
        <v>317</v>
      </c>
      <c r="J1328" s="443"/>
      <c r="L1328" s="443"/>
      <c r="R1328" s="443">
        <v>2000</v>
      </c>
      <c r="W1328" s="443" t="s">
        <v>4195</v>
      </c>
      <c r="X1328" s="443" t="s">
        <v>4729</v>
      </c>
    </row>
    <row r="1329" spans="1:24" x14ac:dyDescent="0.3">
      <c r="A1329" s="443">
        <v>706795</v>
      </c>
      <c r="B1329" s="443" t="s">
        <v>2387</v>
      </c>
      <c r="C1329" s="443" t="s">
        <v>574</v>
      </c>
      <c r="D1329" s="443" t="s">
        <v>3398</v>
      </c>
      <c r="H1329" s="443"/>
      <c r="I1329" s="443" t="s">
        <v>317</v>
      </c>
      <c r="J1329" s="443"/>
      <c r="L1329" s="443"/>
      <c r="R1329" s="443">
        <v>2000</v>
      </c>
      <c r="W1329" s="443" t="s">
        <v>4195</v>
      </c>
      <c r="X1329" s="443" t="s">
        <v>4729</v>
      </c>
    </row>
    <row r="1330" spans="1:24" x14ac:dyDescent="0.3">
      <c r="A1330" s="443">
        <v>706900</v>
      </c>
      <c r="B1330" s="443" t="s">
        <v>3136</v>
      </c>
      <c r="C1330" s="443" t="s">
        <v>136</v>
      </c>
      <c r="D1330" s="443" t="s">
        <v>4049</v>
      </c>
      <c r="H1330" s="443"/>
      <c r="I1330" s="443" t="s">
        <v>317</v>
      </c>
      <c r="J1330" s="443"/>
      <c r="L1330" s="443"/>
      <c r="R1330" s="443">
        <v>2000</v>
      </c>
      <c r="W1330" s="443" t="s">
        <v>4195</v>
      </c>
      <c r="X1330" s="443" t="s">
        <v>4729</v>
      </c>
    </row>
    <row r="1331" spans="1:24" x14ac:dyDescent="0.3">
      <c r="A1331" s="443">
        <v>706414</v>
      </c>
      <c r="B1331" s="443" t="s">
        <v>2591</v>
      </c>
      <c r="C1331" s="443" t="s">
        <v>2592</v>
      </c>
      <c r="D1331" s="443" t="s">
        <v>4006</v>
      </c>
      <c r="H1331" s="443"/>
      <c r="I1331" s="443" t="s">
        <v>317</v>
      </c>
      <c r="J1331" s="443"/>
      <c r="L1331" s="443"/>
      <c r="R1331" s="443">
        <v>2000</v>
      </c>
      <c r="W1331" s="443" t="s">
        <v>4195</v>
      </c>
      <c r="X1331" s="443" t="s">
        <v>4729</v>
      </c>
    </row>
    <row r="1332" spans="1:24" x14ac:dyDescent="0.3">
      <c r="A1332" s="443">
        <v>707141</v>
      </c>
      <c r="B1332" s="443" t="s">
        <v>851</v>
      </c>
      <c r="C1332" s="443" t="s">
        <v>133</v>
      </c>
      <c r="D1332" s="443" t="s">
        <v>4089</v>
      </c>
      <c r="H1332" s="443"/>
      <c r="I1332" s="443" t="s">
        <v>317</v>
      </c>
      <c r="J1332" s="443"/>
      <c r="L1332" s="443"/>
      <c r="R1332" s="443">
        <v>2000</v>
      </c>
      <c r="W1332" s="443" t="s">
        <v>4195</v>
      </c>
      <c r="X1332" s="443" t="s">
        <v>4729</v>
      </c>
    </row>
    <row r="1333" spans="1:24" x14ac:dyDescent="0.3">
      <c r="A1333" s="443">
        <v>706888</v>
      </c>
      <c r="B1333" s="443" t="s">
        <v>2404</v>
      </c>
      <c r="C1333" s="443" t="s">
        <v>149</v>
      </c>
      <c r="D1333" s="443" t="s">
        <v>4047</v>
      </c>
      <c r="H1333" s="443"/>
      <c r="I1333" s="443" t="s">
        <v>317</v>
      </c>
      <c r="J1333" s="443"/>
      <c r="L1333" s="443"/>
      <c r="R1333" s="443">
        <v>2000</v>
      </c>
      <c r="W1333" s="443" t="s">
        <v>4195</v>
      </c>
      <c r="X1333" s="443" t="s">
        <v>4729</v>
      </c>
    </row>
    <row r="1334" spans="1:24" x14ac:dyDescent="0.3">
      <c r="A1334" s="443">
        <v>706939</v>
      </c>
      <c r="B1334" s="443" t="s">
        <v>916</v>
      </c>
      <c r="C1334" s="443" t="s">
        <v>917</v>
      </c>
      <c r="D1334" s="443" t="s">
        <v>3859</v>
      </c>
      <c r="H1334" s="443"/>
      <c r="I1334" s="443" t="s">
        <v>317</v>
      </c>
      <c r="J1334" s="443"/>
      <c r="L1334" s="443"/>
      <c r="R1334" s="443">
        <v>2000</v>
      </c>
      <c r="W1334" s="443" t="s">
        <v>4195</v>
      </c>
      <c r="X1334" s="443" t="s">
        <v>4729</v>
      </c>
    </row>
    <row r="1335" spans="1:24" x14ac:dyDescent="0.3">
      <c r="A1335" s="443">
        <v>706840</v>
      </c>
      <c r="B1335" s="443" t="s">
        <v>3109</v>
      </c>
      <c r="C1335" s="443" t="s">
        <v>103</v>
      </c>
      <c r="D1335" s="443" t="s">
        <v>4033</v>
      </c>
      <c r="H1335" s="443"/>
      <c r="I1335" s="443" t="s">
        <v>317</v>
      </c>
      <c r="J1335" s="443"/>
      <c r="L1335" s="443"/>
      <c r="R1335" s="443">
        <v>2000</v>
      </c>
      <c r="W1335" s="443" t="s">
        <v>4195</v>
      </c>
      <c r="X1335" s="443" t="s">
        <v>4729</v>
      </c>
    </row>
    <row r="1336" spans="1:24" x14ac:dyDescent="0.3">
      <c r="A1336" s="443">
        <v>706400</v>
      </c>
      <c r="B1336" s="443" t="s">
        <v>2585</v>
      </c>
      <c r="C1336" s="443" t="s">
        <v>240</v>
      </c>
      <c r="D1336" s="443" t="s">
        <v>3444</v>
      </c>
      <c r="H1336" s="443"/>
      <c r="I1336" s="443" t="s">
        <v>317</v>
      </c>
      <c r="J1336" s="443"/>
      <c r="L1336" s="443"/>
      <c r="R1336" s="443">
        <v>2000</v>
      </c>
      <c r="W1336" s="443" t="s">
        <v>4195</v>
      </c>
      <c r="X1336" s="443" t="s">
        <v>4729</v>
      </c>
    </row>
    <row r="1337" spans="1:24" x14ac:dyDescent="0.3">
      <c r="A1337" s="443">
        <v>706889</v>
      </c>
      <c r="B1337" s="443" t="s">
        <v>3131</v>
      </c>
      <c r="C1337" s="443" t="s">
        <v>489</v>
      </c>
      <c r="D1337" s="443" t="s">
        <v>3823</v>
      </c>
      <c r="H1337" s="443"/>
      <c r="I1337" s="443" t="s">
        <v>317</v>
      </c>
      <c r="J1337" s="443"/>
      <c r="L1337" s="443"/>
      <c r="R1337" s="443">
        <v>2000</v>
      </c>
      <c r="W1337" s="443" t="s">
        <v>4195</v>
      </c>
      <c r="X1337" s="443" t="s">
        <v>4729</v>
      </c>
    </row>
    <row r="1338" spans="1:24" x14ac:dyDescent="0.3">
      <c r="A1338" s="443">
        <v>706508</v>
      </c>
      <c r="B1338" s="443" t="s">
        <v>2995</v>
      </c>
      <c r="C1338" s="443" t="s">
        <v>246</v>
      </c>
      <c r="D1338" s="443" t="s">
        <v>3937</v>
      </c>
      <c r="H1338" s="443"/>
      <c r="I1338" s="443" t="s">
        <v>317</v>
      </c>
      <c r="J1338" s="443"/>
      <c r="L1338" s="443"/>
      <c r="R1338" s="443">
        <v>2000</v>
      </c>
      <c r="W1338" s="443" t="s">
        <v>4195</v>
      </c>
      <c r="X1338" s="443" t="s">
        <v>4729</v>
      </c>
    </row>
    <row r="1339" spans="1:24" x14ac:dyDescent="0.3">
      <c r="A1339" s="443">
        <v>706845</v>
      </c>
      <c r="B1339" s="443" t="s">
        <v>2464</v>
      </c>
      <c r="C1339" s="443" t="s">
        <v>136</v>
      </c>
      <c r="D1339" s="443" t="s">
        <v>4036</v>
      </c>
      <c r="H1339" s="443"/>
      <c r="I1339" s="443" t="s">
        <v>317</v>
      </c>
      <c r="J1339" s="443"/>
      <c r="L1339" s="443"/>
      <c r="R1339" s="443">
        <v>2000</v>
      </c>
      <c r="W1339" s="443" t="s">
        <v>4195</v>
      </c>
      <c r="X1339" s="443" t="s">
        <v>4729</v>
      </c>
    </row>
    <row r="1340" spans="1:24" x14ac:dyDescent="0.3">
      <c r="A1340" s="443">
        <v>707052</v>
      </c>
      <c r="B1340" s="443" t="s">
        <v>2435</v>
      </c>
      <c r="C1340" s="443" t="s">
        <v>545</v>
      </c>
      <c r="D1340" s="443" t="s">
        <v>4076</v>
      </c>
      <c r="H1340" s="443"/>
      <c r="I1340" s="443" t="s">
        <v>317</v>
      </c>
      <c r="J1340" s="443"/>
      <c r="L1340" s="443"/>
      <c r="R1340" s="443">
        <v>2000</v>
      </c>
      <c r="W1340" s="443" t="s">
        <v>4195</v>
      </c>
      <c r="X1340" s="443" t="s">
        <v>4729</v>
      </c>
    </row>
    <row r="1341" spans="1:24" x14ac:dyDescent="0.3">
      <c r="A1341" s="443">
        <v>706750</v>
      </c>
      <c r="B1341" s="443" t="s">
        <v>612</v>
      </c>
      <c r="C1341" s="443" t="s">
        <v>320</v>
      </c>
      <c r="D1341" s="443" t="s">
        <v>3788</v>
      </c>
      <c r="H1341" s="443"/>
      <c r="I1341" s="443" t="s">
        <v>317</v>
      </c>
      <c r="J1341" s="443"/>
      <c r="L1341" s="443"/>
      <c r="R1341" s="443">
        <v>2000</v>
      </c>
      <c r="W1341" s="443" t="s">
        <v>4195</v>
      </c>
      <c r="X1341" s="443" t="s">
        <v>4729</v>
      </c>
    </row>
    <row r="1342" spans="1:24" x14ac:dyDescent="0.3">
      <c r="A1342" s="443">
        <v>706180</v>
      </c>
      <c r="B1342" s="443" t="s">
        <v>2510</v>
      </c>
      <c r="C1342" s="443" t="s">
        <v>340</v>
      </c>
      <c r="D1342" s="443" t="s">
        <v>3392</v>
      </c>
      <c r="H1342" s="443"/>
      <c r="I1342" s="443" t="s">
        <v>317</v>
      </c>
      <c r="J1342" s="443"/>
      <c r="L1342" s="443"/>
      <c r="R1342" s="443">
        <v>2000</v>
      </c>
      <c r="W1342" s="443" t="s">
        <v>4195</v>
      </c>
      <c r="X1342" s="443" t="s">
        <v>4729</v>
      </c>
    </row>
    <row r="1343" spans="1:24" x14ac:dyDescent="0.3">
      <c r="A1343" s="443">
        <v>706542</v>
      </c>
      <c r="B1343" s="443" t="s">
        <v>3001</v>
      </c>
      <c r="C1343" s="443" t="s">
        <v>426</v>
      </c>
      <c r="D1343" s="443" t="s">
        <v>3347</v>
      </c>
      <c r="H1343" s="443"/>
      <c r="I1343" s="443" t="s">
        <v>317</v>
      </c>
      <c r="J1343" s="443"/>
      <c r="L1343" s="443"/>
      <c r="R1343" s="443">
        <v>2000</v>
      </c>
      <c r="W1343" s="443" t="s">
        <v>4195</v>
      </c>
      <c r="X1343" s="443" t="s">
        <v>4729</v>
      </c>
    </row>
    <row r="1344" spans="1:24" x14ac:dyDescent="0.3">
      <c r="A1344" s="443">
        <v>706774</v>
      </c>
      <c r="B1344" s="443" t="s">
        <v>3082</v>
      </c>
      <c r="C1344" s="443" t="s">
        <v>76</v>
      </c>
      <c r="D1344" s="443" t="s">
        <v>3347</v>
      </c>
      <c r="H1344" s="443"/>
      <c r="I1344" s="443" t="s">
        <v>317</v>
      </c>
      <c r="J1344" s="443"/>
      <c r="L1344" s="443"/>
      <c r="R1344" s="443">
        <v>2000</v>
      </c>
      <c r="W1344" s="443" t="s">
        <v>4195</v>
      </c>
      <c r="X1344" s="443" t="s">
        <v>4729</v>
      </c>
    </row>
    <row r="1345" spans="1:24" x14ac:dyDescent="0.3">
      <c r="A1345" s="443">
        <v>707106</v>
      </c>
      <c r="B1345" s="443" t="s">
        <v>3202</v>
      </c>
      <c r="C1345" s="443" t="s">
        <v>638</v>
      </c>
      <c r="D1345" s="443" t="s">
        <v>3347</v>
      </c>
      <c r="H1345" s="443"/>
      <c r="I1345" s="443" t="s">
        <v>317</v>
      </c>
      <c r="J1345" s="443"/>
      <c r="L1345" s="443"/>
      <c r="R1345" s="443">
        <v>2000</v>
      </c>
      <c r="W1345" s="443" t="s">
        <v>4195</v>
      </c>
      <c r="X1345" s="443" t="s">
        <v>4729</v>
      </c>
    </row>
    <row r="1346" spans="1:24" x14ac:dyDescent="0.3">
      <c r="A1346" s="443">
        <v>706870</v>
      </c>
      <c r="B1346" s="443" t="s">
        <v>3122</v>
      </c>
      <c r="C1346" s="443" t="s">
        <v>761</v>
      </c>
      <c r="D1346" s="443" t="s">
        <v>3347</v>
      </c>
      <c r="H1346" s="443"/>
      <c r="I1346" s="443" t="s">
        <v>317</v>
      </c>
      <c r="J1346" s="443"/>
      <c r="L1346" s="443"/>
      <c r="R1346" s="443">
        <v>2000</v>
      </c>
      <c r="W1346" s="443" t="s">
        <v>4195</v>
      </c>
      <c r="X1346" s="443" t="s">
        <v>4729</v>
      </c>
    </row>
    <row r="1347" spans="1:24" x14ac:dyDescent="0.3">
      <c r="A1347" s="443">
        <v>706768</v>
      </c>
      <c r="B1347" s="443" t="s">
        <v>988</v>
      </c>
      <c r="C1347" s="443" t="s">
        <v>64</v>
      </c>
      <c r="D1347" s="443" t="s">
        <v>4022</v>
      </c>
      <c r="H1347" s="443"/>
      <c r="I1347" s="443" t="s">
        <v>317</v>
      </c>
      <c r="J1347" s="443"/>
      <c r="L1347" s="443"/>
      <c r="R1347" s="443">
        <v>2000</v>
      </c>
      <c r="W1347" s="443" t="s">
        <v>4195</v>
      </c>
      <c r="X1347" s="443" t="s">
        <v>4729</v>
      </c>
    </row>
    <row r="1348" spans="1:24" x14ac:dyDescent="0.3">
      <c r="A1348" s="443">
        <v>706856</v>
      </c>
      <c r="B1348" s="443" t="s">
        <v>2399</v>
      </c>
      <c r="C1348" s="443" t="s">
        <v>66</v>
      </c>
      <c r="D1348" s="443" t="s">
        <v>4039</v>
      </c>
      <c r="H1348" s="443"/>
      <c r="I1348" s="443" t="s">
        <v>317</v>
      </c>
      <c r="J1348" s="443"/>
      <c r="L1348" s="443"/>
      <c r="R1348" s="443">
        <v>2000</v>
      </c>
      <c r="W1348" s="443" t="s">
        <v>4195</v>
      </c>
      <c r="X1348" s="443" t="s">
        <v>4729</v>
      </c>
    </row>
    <row r="1349" spans="1:24" x14ac:dyDescent="0.3">
      <c r="A1349" s="443">
        <v>706212</v>
      </c>
      <c r="B1349" s="443" t="s">
        <v>2515</v>
      </c>
      <c r="C1349" s="443" t="s">
        <v>496</v>
      </c>
      <c r="D1349" s="443" t="s">
        <v>3223</v>
      </c>
      <c r="H1349" s="443"/>
      <c r="I1349" s="443" t="s">
        <v>317</v>
      </c>
      <c r="J1349" s="443"/>
      <c r="L1349" s="443"/>
      <c r="R1349" s="443">
        <v>2000</v>
      </c>
      <c r="W1349" s="443" t="s">
        <v>4195</v>
      </c>
      <c r="X1349" s="443" t="s">
        <v>4729</v>
      </c>
    </row>
    <row r="1350" spans="1:24" x14ac:dyDescent="0.3">
      <c r="A1350" s="443">
        <v>707011</v>
      </c>
      <c r="B1350" s="443" t="s">
        <v>3169</v>
      </c>
      <c r="C1350" s="443" t="s">
        <v>68</v>
      </c>
      <c r="D1350" s="443" t="s">
        <v>3675</v>
      </c>
      <c r="H1350" s="443"/>
      <c r="I1350" s="443" t="s">
        <v>317</v>
      </c>
      <c r="J1350" s="443"/>
      <c r="L1350" s="443"/>
      <c r="R1350" s="443">
        <v>2000</v>
      </c>
      <c r="W1350" s="443" t="s">
        <v>4195</v>
      </c>
      <c r="X1350" s="443" t="s">
        <v>4729</v>
      </c>
    </row>
    <row r="1351" spans="1:24" x14ac:dyDescent="0.3">
      <c r="A1351" s="443">
        <v>706715</v>
      </c>
      <c r="B1351" s="443" t="s">
        <v>3066</v>
      </c>
      <c r="C1351" s="443" t="s">
        <v>116</v>
      </c>
      <c r="D1351" s="443" t="s">
        <v>4017</v>
      </c>
      <c r="H1351" s="443"/>
      <c r="I1351" s="443" t="s">
        <v>317</v>
      </c>
      <c r="J1351" s="443"/>
      <c r="L1351" s="443"/>
      <c r="R1351" s="443">
        <v>2000</v>
      </c>
      <c r="W1351" s="443" t="s">
        <v>4195</v>
      </c>
      <c r="X1351" s="443" t="s">
        <v>4729</v>
      </c>
    </row>
    <row r="1352" spans="1:24" x14ac:dyDescent="0.3">
      <c r="A1352" s="443">
        <v>706441</v>
      </c>
      <c r="B1352" s="443" t="s">
        <v>2974</v>
      </c>
      <c r="C1352" s="443" t="s">
        <v>249</v>
      </c>
      <c r="D1352" s="443" t="s">
        <v>3257</v>
      </c>
      <c r="H1352" s="443"/>
      <c r="I1352" s="443" t="s">
        <v>317</v>
      </c>
      <c r="J1352" s="443"/>
      <c r="L1352" s="443"/>
      <c r="R1352" s="443">
        <v>2000</v>
      </c>
      <c r="W1352" s="443" t="s">
        <v>4195</v>
      </c>
      <c r="X1352" s="443" t="s">
        <v>4729</v>
      </c>
    </row>
    <row r="1353" spans="1:24" x14ac:dyDescent="0.3">
      <c r="A1353" s="443">
        <v>707040</v>
      </c>
      <c r="B1353" s="443" t="s">
        <v>927</v>
      </c>
      <c r="C1353" s="443" t="s">
        <v>103</v>
      </c>
      <c r="D1353" s="443" t="s">
        <v>3354</v>
      </c>
      <c r="H1353" s="443"/>
      <c r="I1353" s="443" t="s">
        <v>317</v>
      </c>
      <c r="J1353" s="443"/>
      <c r="L1353" s="443"/>
      <c r="R1353" s="443">
        <v>2000</v>
      </c>
      <c r="W1353" s="443" t="s">
        <v>4195</v>
      </c>
      <c r="X1353" s="443" t="s">
        <v>4729</v>
      </c>
    </row>
    <row r="1354" spans="1:24" x14ac:dyDescent="0.3">
      <c r="A1354" s="443">
        <v>706390</v>
      </c>
      <c r="B1354" s="443" t="s">
        <v>2580</v>
      </c>
      <c r="C1354" s="443" t="s">
        <v>672</v>
      </c>
      <c r="D1354" s="443" t="s">
        <v>3354</v>
      </c>
      <c r="H1354" s="443"/>
      <c r="I1354" s="443" t="s">
        <v>317</v>
      </c>
      <c r="J1354" s="443"/>
      <c r="L1354" s="443"/>
      <c r="R1354" s="443">
        <v>2000</v>
      </c>
      <c r="W1354" s="443" t="s">
        <v>4195</v>
      </c>
      <c r="X1354" s="443" t="s">
        <v>4729</v>
      </c>
    </row>
    <row r="1355" spans="1:24" x14ac:dyDescent="0.3">
      <c r="A1355" s="443">
        <v>707101</v>
      </c>
      <c r="B1355" s="443" t="s">
        <v>2484</v>
      </c>
      <c r="C1355" s="443" t="s">
        <v>577</v>
      </c>
      <c r="D1355" s="443" t="s">
        <v>3260</v>
      </c>
      <c r="H1355" s="443"/>
      <c r="I1355" s="443" t="s">
        <v>317</v>
      </c>
      <c r="J1355" s="443"/>
      <c r="L1355" s="443"/>
      <c r="R1355" s="443">
        <v>2000</v>
      </c>
      <c r="W1355" s="443" t="s">
        <v>4195</v>
      </c>
      <c r="X1355" s="443" t="s">
        <v>4729</v>
      </c>
    </row>
    <row r="1356" spans="1:24" x14ac:dyDescent="0.3">
      <c r="A1356" s="443">
        <v>706262</v>
      </c>
      <c r="B1356" s="443" t="s">
        <v>2529</v>
      </c>
      <c r="C1356" s="443" t="s">
        <v>563</v>
      </c>
      <c r="D1356" s="443" t="s">
        <v>4000</v>
      </c>
      <c r="H1356" s="443"/>
      <c r="I1356" s="443" t="s">
        <v>317</v>
      </c>
      <c r="J1356" s="443"/>
      <c r="L1356" s="443"/>
      <c r="R1356" s="443">
        <v>2000</v>
      </c>
      <c r="W1356" s="443" t="s">
        <v>4195</v>
      </c>
      <c r="X1356" s="443" t="s">
        <v>4729</v>
      </c>
    </row>
    <row r="1357" spans="1:24" x14ac:dyDescent="0.3">
      <c r="A1357" s="443">
        <v>706811</v>
      </c>
      <c r="B1357" s="443" t="s">
        <v>2462</v>
      </c>
      <c r="C1357" s="443" t="s">
        <v>90</v>
      </c>
      <c r="D1357" s="443" t="s">
        <v>3933</v>
      </c>
      <c r="H1357" s="443"/>
      <c r="I1357" s="443" t="s">
        <v>317</v>
      </c>
      <c r="J1357" s="443"/>
      <c r="L1357" s="443"/>
      <c r="R1357" s="443">
        <v>2000</v>
      </c>
      <c r="W1357" s="443" t="s">
        <v>4195</v>
      </c>
      <c r="X1357" s="443" t="s">
        <v>4729</v>
      </c>
    </row>
    <row r="1358" spans="1:24" x14ac:dyDescent="0.3">
      <c r="A1358" s="443">
        <v>706463</v>
      </c>
      <c r="B1358" s="443" t="s">
        <v>2981</v>
      </c>
      <c r="C1358" s="443" t="s">
        <v>83</v>
      </c>
      <c r="D1358" s="443" t="s">
        <v>3724</v>
      </c>
      <c r="H1358" s="443"/>
      <c r="I1358" s="443" t="s">
        <v>317</v>
      </c>
      <c r="J1358" s="443"/>
      <c r="L1358" s="443"/>
      <c r="R1358" s="443">
        <v>2000</v>
      </c>
      <c r="W1358" s="443" t="s">
        <v>4195</v>
      </c>
      <c r="X1358" s="443" t="s">
        <v>4729</v>
      </c>
    </row>
    <row r="1359" spans="1:24" x14ac:dyDescent="0.3">
      <c r="A1359" s="443">
        <v>707064</v>
      </c>
      <c r="B1359" s="443" t="s">
        <v>3190</v>
      </c>
      <c r="C1359" s="443" t="s">
        <v>393</v>
      </c>
      <c r="D1359" s="443" t="s">
        <v>4077</v>
      </c>
      <c r="H1359" s="443"/>
      <c r="I1359" s="443" t="s">
        <v>317</v>
      </c>
      <c r="J1359" s="443"/>
      <c r="L1359" s="443"/>
      <c r="R1359" s="443">
        <v>2000</v>
      </c>
      <c r="W1359" s="443" t="s">
        <v>4195</v>
      </c>
      <c r="X1359" s="443" t="s">
        <v>4729</v>
      </c>
    </row>
    <row r="1360" spans="1:24" x14ac:dyDescent="0.3">
      <c r="A1360" s="443">
        <v>706954</v>
      </c>
      <c r="B1360" s="443" t="s">
        <v>919</v>
      </c>
      <c r="C1360" s="443" t="s">
        <v>69</v>
      </c>
      <c r="D1360" s="443" t="s">
        <v>4062</v>
      </c>
      <c r="H1360" s="443"/>
      <c r="I1360" s="443" t="s">
        <v>317</v>
      </c>
      <c r="J1360" s="443"/>
      <c r="L1360" s="443"/>
      <c r="R1360" s="443">
        <v>2000</v>
      </c>
      <c r="W1360" s="443" t="s">
        <v>4195</v>
      </c>
      <c r="X1360" s="443" t="s">
        <v>4729</v>
      </c>
    </row>
    <row r="1361" spans="1:24" x14ac:dyDescent="0.3">
      <c r="A1361" s="443">
        <v>707034</v>
      </c>
      <c r="B1361" s="443" t="s">
        <v>481</v>
      </c>
      <c r="C1361" s="443" t="s">
        <v>350</v>
      </c>
      <c r="D1361" s="443" t="s">
        <v>3837</v>
      </c>
      <c r="H1361" s="443"/>
      <c r="I1361" s="443" t="s">
        <v>317</v>
      </c>
      <c r="J1361" s="443"/>
      <c r="L1361" s="443"/>
      <c r="R1361" s="443">
        <v>2000</v>
      </c>
      <c r="W1361" s="443" t="s">
        <v>4195</v>
      </c>
      <c r="X1361" s="443" t="s">
        <v>4729</v>
      </c>
    </row>
    <row r="1362" spans="1:24" x14ac:dyDescent="0.3">
      <c r="A1362" s="443">
        <v>707046</v>
      </c>
      <c r="B1362" s="443" t="s">
        <v>2478</v>
      </c>
      <c r="C1362" s="443" t="s">
        <v>90</v>
      </c>
      <c r="D1362" s="443" t="s">
        <v>3978</v>
      </c>
      <c r="H1362" s="443"/>
      <c r="I1362" s="443" t="s">
        <v>317</v>
      </c>
      <c r="J1362" s="443"/>
      <c r="L1362" s="443"/>
      <c r="R1362" s="443">
        <v>2000</v>
      </c>
      <c r="W1362" s="443" t="s">
        <v>4195</v>
      </c>
      <c r="X1362" s="443" t="s">
        <v>4729</v>
      </c>
    </row>
    <row r="1363" spans="1:24" x14ac:dyDescent="0.3">
      <c r="A1363" s="443">
        <v>706793</v>
      </c>
      <c r="B1363" s="443" t="s">
        <v>3091</v>
      </c>
      <c r="C1363" s="443" t="s">
        <v>103</v>
      </c>
      <c r="D1363" s="443" t="s">
        <v>3578</v>
      </c>
      <c r="H1363" s="443"/>
      <c r="I1363" s="443" t="s">
        <v>317</v>
      </c>
      <c r="J1363" s="443"/>
      <c r="L1363" s="443"/>
      <c r="R1363" s="443">
        <v>2000</v>
      </c>
      <c r="W1363" s="443" t="s">
        <v>4195</v>
      </c>
      <c r="X1363" s="443" t="s">
        <v>4729</v>
      </c>
    </row>
    <row r="1364" spans="1:24" x14ac:dyDescent="0.3">
      <c r="A1364" s="443">
        <v>706930</v>
      </c>
      <c r="B1364" s="443" t="s">
        <v>867</v>
      </c>
      <c r="C1364" s="443" t="s">
        <v>90</v>
      </c>
      <c r="D1364" s="443" t="s">
        <v>4054</v>
      </c>
      <c r="H1364" s="443"/>
      <c r="I1364" s="443" t="s">
        <v>317</v>
      </c>
      <c r="J1364" s="443"/>
      <c r="L1364" s="443"/>
      <c r="R1364" s="443">
        <v>2000</v>
      </c>
      <c r="W1364" s="443" t="s">
        <v>4195</v>
      </c>
      <c r="X1364" s="443" t="s">
        <v>4729</v>
      </c>
    </row>
    <row r="1365" spans="1:24" x14ac:dyDescent="0.3">
      <c r="A1365" s="443">
        <v>707050</v>
      </c>
      <c r="B1365" s="443" t="s">
        <v>556</v>
      </c>
      <c r="C1365" s="443" t="s">
        <v>347</v>
      </c>
      <c r="D1365" s="443" t="s">
        <v>3941</v>
      </c>
      <c r="H1365" s="443"/>
      <c r="I1365" s="443" t="s">
        <v>317</v>
      </c>
      <c r="J1365" s="443"/>
      <c r="L1365" s="443"/>
      <c r="R1365" s="443">
        <v>2000</v>
      </c>
      <c r="W1365" s="443" t="s">
        <v>4195</v>
      </c>
      <c r="X1365" s="443" t="s">
        <v>4729</v>
      </c>
    </row>
    <row r="1366" spans="1:24" x14ac:dyDescent="0.3">
      <c r="A1366" s="443">
        <v>706968</v>
      </c>
      <c r="B1366" s="443" t="s">
        <v>3151</v>
      </c>
      <c r="C1366" s="443" t="s">
        <v>69</v>
      </c>
      <c r="D1366" s="443" t="s">
        <v>3229</v>
      </c>
      <c r="H1366" s="443"/>
      <c r="I1366" s="443" t="s">
        <v>317</v>
      </c>
      <c r="J1366" s="443"/>
      <c r="L1366" s="443"/>
      <c r="R1366" s="443">
        <v>2000</v>
      </c>
      <c r="W1366" s="443" t="s">
        <v>4195</v>
      </c>
      <c r="X1366" s="443" t="s">
        <v>4729</v>
      </c>
    </row>
    <row r="1367" spans="1:24" x14ac:dyDescent="0.3">
      <c r="A1367" s="443">
        <v>706646</v>
      </c>
      <c r="B1367" s="443" t="s">
        <v>3035</v>
      </c>
      <c r="C1367" s="443" t="s">
        <v>1559</v>
      </c>
      <c r="D1367" s="443" t="s">
        <v>3325</v>
      </c>
      <c r="H1367" s="443"/>
      <c r="I1367" s="443" t="s">
        <v>317</v>
      </c>
      <c r="J1367" s="443"/>
      <c r="L1367" s="443"/>
      <c r="R1367" s="443">
        <v>2000</v>
      </c>
      <c r="W1367" s="443" t="s">
        <v>4195</v>
      </c>
      <c r="X1367" s="443" t="s">
        <v>4729</v>
      </c>
    </row>
    <row r="1368" spans="1:24" x14ac:dyDescent="0.3">
      <c r="A1368" s="443">
        <v>706826</v>
      </c>
      <c r="B1368" s="443" t="s">
        <v>911</v>
      </c>
      <c r="C1368" s="443" t="s">
        <v>64</v>
      </c>
      <c r="D1368" s="443" t="s">
        <v>3711</v>
      </c>
      <c r="H1368" s="443"/>
      <c r="I1368" s="443" t="s">
        <v>317</v>
      </c>
      <c r="J1368" s="443"/>
      <c r="L1368" s="443"/>
      <c r="R1368" s="443">
        <v>2000</v>
      </c>
      <c r="W1368" s="443" t="s">
        <v>4195</v>
      </c>
      <c r="X1368" s="443" t="s">
        <v>4729</v>
      </c>
    </row>
    <row r="1369" spans="1:24" x14ac:dyDescent="0.3">
      <c r="A1369" s="443">
        <v>706925</v>
      </c>
      <c r="B1369" s="443" t="s">
        <v>3140</v>
      </c>
      <c r="C1369" s="443" t="s">
        <v>421</v>
      </c>
      <c r="D1369" s="443" t="s">
        <v>3428</v>
      </c>
      <c r="H1369" s="443"/>
      <c r="I1369" s="443" t="s">
        <v>317</v>
      </c>
      <c r="J1369" s="443"/>
      <c r="L1369" s="443"/>
      <c r="R1369" s="443">
        <v>2000</v>
      </c>
      <c r="W1369" s="443" t="s">
        <v>4195</v>
      </c>
      <c r="X1369" s="443" t="s">
        <v>4729</v>
      </c>
    </row>
    <row r="1370" spans="1:24" x14ac:dyDescent="0.3">
      <c r="A1370" s="443">
        <v>706788</v>
      </c>
      <c r="B1370" s="443" t="s">
        <v>3088</v>
      </c>
      <c r="C1370" s="443" t="s">
        <v>71</v>
      </c>
      <c r="D1370" s="443" t="s">
        <v>4024</v>
      </c>
      <c r="H1370" s="443"/>
      <c r="I1370" s="443" t="s">
        <v>317</v>
      </c>
      <c r="J1370" s="443"/>
      <c r="L1370" s="443"/>
      <c r="R1370" s="443">
        <v>2000</v>
      </c>
      <c r="W1370" s="443" t="s">
        <v>4195</v>
      </c>
      <c r="X1370" s="443" t="s">
        <v>4729</v>
      </c>
    </row>
    <row r="1371" spans="1:24" x14ac:dyDescent="0.3">
      <c r="A1371" s="443">
        <v>706529</v>
      </c>
      <c r="B1371" s="443" t="s">
        <v>1033</v>
      </c>
      <c r="C1371" s="443" t="s">
        <v>64</v>
      </c>
      <c r="D1371" s="443" t="s">
        <v>4008</v>
      </c>
      <c r="H1371" s="443"/>
      <c r="I1371" s="443" t="s">
        <v>317</v>
      </c>
      <c r="J1371" s="443"/>
      <c r="L1371" s="443"/>
      <c r="R1371" s="443">
        <v>2000</v>
      </c>
      <c r="W1371" s="443" t="s">
        <v>4195</v>
      </c>
      <c r="X1371" s="443" t="s">
        <v>4729</v>
      </c>
    </row>
    <row r="1372" spans="1:24" x14ac:dyDescent="0.3">
      <c r="A1372" s="443">
        <v>707080</v>
      </c>
      <c r="B1372" s="443" t="s">
        <v>2445</v>
      </c>
      <c r="C1372" s="443" t="s">
        <v>331</v>
      </c>
      <c r="D1372" s="443" t="s">
        <v>4079</v>
      </c>
      <c r="H1372" s="443"/>
      <c r="I1372" s="443" t="s">
        <v>317</v>
      </c>
      <c r="J1372" s="443"/>
      <c r="L1372" s="443"/>
      <c r="R1372" s="443">
        <v>2000</v>
      </c>
      <c r="W1372" s="443" t="s">
        <v>4195</v>
      </c>
      <c r="X1372" s="443" t="s">
        <v>4729</v>
      </c>
    </row>
    <row r="1373" spans="1:24" x14ac:dyDescent="0.3">
      <c r="A1373" s="443">
        <v>707030</v>
      </c>
      <c r="B1373" s="443" t="s">
        <v>3177</v>
      </c>
      <c r="C1373" s="443" t="s">
        <v>445</v>
      </c>
      <c r="D1373" s="443" t="s">
        <v>3255</v>
      </c>
      <c r="H1373" s="443"/>
      <c r="I1373" s="443" t="s">
        <v>317</v>
      </c>
      <c r="J1373" s="443"/>
      <c r="L1373" s="443"/>
      <c r="R1373" s="443">
        <v>2000</v>
      </c>
      <c r="W1373" s="443" t="s">
        <v>4195</v>
      </c>
      <c r="X1373" s="443" t="s">
        <v>4729</v>
      </c>
    </row>
    <row r="1374" spans="1:24" x14ac:dyDescent="0.3">
      <c r="A1374" s="443">
        <v>706779</v>
      </c>
      <c r="B1374" s="443" t="s">
        <v>2382</v>
      </c>
      <c r="C1374" s="443" t="s">
        <v>399</v>
      </c>
      <c r="D1374" s="443" t="s">
        <v>3255</v>
      </c>
      <c r="H1374" s="443"/>
      <c r="I1374" s="443" t="s">
        <v>317</v>
      </c>
      <c r="J1374" s="443"/>
      <c r="L1374" s="443"/>
      <c r="R1374" s="443">
        <v>2000</v>
      </c>
      <c r="W1374" s="443" t="s">
        <v>4195</v>
      </c>
      <c r="X1374" s="443" t="s">
        <v>4729</v>
      </c>
    </row>
    <row r="1375" spans="1:24" x14ac:dyDescent="0.3">
      <c r="A1375" s="443">
        <v>706709</v>
      </c>
      <c r="B1375" s="443" t="s">
        <v>3062</v>
      </c>
      <c r="C1375" s="443" t="s">
        <v>64</v>
      </c>
      <c r="D1375" s="443" t="s">
        <v>4015</v>
      </c>
      <c r="H1375" s="443"/>
      <c r="I1375" s="443" t="s">
        <v>317</v>
      </c>
      <c r="J1375" s="443"/>
      <c r="L1375" s="443"/>
      <c r="R1375" s="443">
        <v>2000</v>
      </c>
      <c r="W1375" s="443" t="s">
        <v>4195</v>
      </c>
      <c r="X1375" s="443" t="s">
        <v>4729</v>
      </c>
    </row>
    <row r="1376" spans="1:24" x14ac:dyDescent="0.3">
      <c r="A1376" s="443">
        <v>707016</v>
      </c>
      <c r="B1376" s="443" t="s">
        <v>2433</v>
      </c>
      <c r="C1376" s="443" t="s">
        <v>323</v>
      </c>
      <c r="D1376" s="443" t="s">
        <v>3247</v>
      </c>
      <c r="H1376" s="443"/>
      <c r="I1376" s="443" t="s">
        <v>317</v>
      </c>
      <c r="J1376" s="443"/>
      <c r="L1376" s="443"/>
      <c r="R1376" s="443">
        <v>2000</v>
      </c>
      <c r="W1376" s="443" t="s">
        <v>4195</v>
      </c>
      <c r="X1376" s="443" t="s">
        <v>4729</v>
      </c>
    </row>
    <row r="1377" spans="1:24" x14ac:dyDescent="0.3">
      <c r="A1377" s="443">
        <v>707140</v>
      </c>
      <c r="B1377" s="443" t="s">
        <v>2456</v>
      </c>
      <c r="C1377" s="443" t="s">
        <v>189</v>
      </c>
      <c r="D1377" s="443" t="s">
        <v>4088</v>
      </c>
      <c r="H1377" s="443"/>
      <c r="I1377" s="443" t="s">
        <v>317</v>
      </c>
      <c r="J1377" s="443"/>
      <c r="L1377" s="443"/>
      <c r="R1377" s="443">
        <v>2000</v>
      </c>
      <c r="W1377" s="443" t="s">
        <v>4195</v>
      </c>
      <c r="X1377" s="443" t="s">
        <v>4729</v>
      </c>
    </row>
    <row r="1378" spans="1:24" x14ac:dyDescent="0.3">
      <c r="A1378" s="443">
        <v>706299</v>
      </c>
      <c r="B1378" s="443" t="s">
        <v>2545</v>
      </c>
      <c r="C1378" s="443" t="s">
        <v>155</v>
      </c>
      <c r="D1378" s="443" t="s">
        <v>3232</v>
      </c>
      <c r="H1378" s="443"/>
      <c r="I1378" s="443" t="s">
        <v>317</v>
      </c>
      <c r="J1378" s="443"/>
      <c r="L1378" s="443"/>
      <c r="R1378" s="443">
        <v>2000</v>
      </c>
      <c r="W1378" s="443" t="s">
        <v>4195</v>
      </c>
      <c r="X1378" s="443" t="s">
        <v>4729</v>
      </c>
    </row>
    <row r="1379" spans="1:24" x14ac:dyDescent="0.3">
      <c r="A1379" s="443">
        <v>706927</v>
      </c>
      <c r="B1379" s="443" t="s">
        <v>2415</v>
      </c>
      <c r="C1379" s="443" t="s">
        <v>359</v>
      </c>
      <c r="D1379" s="443" t="s">
        <v>3232</v>
      </c>
      <c r="H1379" s="443"/>
      <c r="I1379" s="443" t="s">
        <v>317</v>
      </c>
      <c r="J1379" s="443"/>
      <c r="L1379" s="443"/>
      <c r="R1379" s="443">
        <v>2000</v>
      </c>
      <c r="W1379" s="443" t="s">
        <v>4195</v>
      </c>
      <c r="X1379" s="443" t="s">
        <v>4729</v>
      </c>
    </row>
    <row r="1380" spans="1:24" x14ac:dyDescent="0.3">
      <c r="A1380" s="443">
        <v>706808</v>
      </c>
      <c r="B1380" s="443" t="s">
        <v>2391</v>
      </c>
      <c r="C1380" s="443" t="s">
        <v>92</v>
      </c>
      <c r="D1380" s="443" t="s">
        <v>3232</v>
      </c>
      <c r="H1380" s="443"/>
      <c r="I1380" s="443" t="s">
        <v>317</v>
      </c>
      <c r="J1380" s="443"/>
      <c r="L1380" s="443"/>
      <c r="R1380" s="443">
        <v>2000</v>
      </c>
      <c r="W1380" s="443" t="s">
        <v>4195</v>
      </c>
      <c r="X1380" s="443" t="s">
        <v>4729</v>
      </c>
    </row>
    <row r="1381" spans="1:24" x14ac:dyDescent="0.3">
      <c r="A1381" s="443">
        <v>706628</v>
      </c>
      <c r="B1381" s="443" t="s">
        <v>3026</v>
      </c>
      <c r="C1381" s="443" t="s">
        <v>357</v>
      </c>
      <c r="D1381" s="443" t="s">
        <v>3707</v>
      </c>
      <c r="H1381" s="443"/>
      <c r="I1381" s="443" t="s">
        <v>317</v>
      </c>
      <c r="J1381" s="443"/>
      <c r="L1381" s="443"/>
      <c r="R1381" s="443">
        <v>2000</v>
      </c>
      <c r="W1381" s="443" t="s">
        <v>4195</v>
      </c>
      <c r="X1381" s="443" t="s">
        <v>4729</v>
      </c>
    </row>
    <row r="1382" spans="1:24" x14ac:dyDescent="0.3">
      <c r="A1382" s="443">
        <v>707117</v>
      </c>
      <c r="B1382" s="443" t="s">
        <v>2450</v>
      </c>
      <c r="C1382" s="443" t="s">
        <v>64</v>
      </c>
      <c r="D1382" s="443" t="s">
        <v>4085</v>
      </c>
      <c r="H1382" s="443"/>
      <c r="I1382" s="443" t="s">
        <v>317</v>
      </c>
      <c r="J1382" s="443"/>
      <c r="L1382" s="443"/>
      <c r="R1382" s="443">
        <v>2000</v>
      </c>
      <c r="W1382" s="443" t="s">
        <v>4195</v>
      </c>
      <c r="X1382" s="443" t="s">
        <v>4729</v>
      </c>
    </row>
    <row r="1383" spans="1:24" x14ac:dyDescent="0.3">
      <c r="A1383" s="443">
        <v>706798</v>
      </c>
      <c r="B1383" s="443" t="s">
        <v>3093</v>
      </c>
      <c r="C1383" s="443" t="s">
        <v>312</v>
      </c>
      <c r="D1383" s="443" t="s">
        <v>4025</v>
      </c>
      <c r="H1383" s="443"/>
      <c r="I1383" s="443" t="s">
        <v>317</v>
      </c>
      <c r="J1383" s="443"/>
      <c r="L1383" s="443"/>
      <c r="R1383" s="443">
        <v>2000</v>
      </c>
      <c r="W1383" s="443" t="s">
        <v>4195</v>
      </c>
      <c r="X1383" s="443" t="s">
        <v>4729</v>
      </c>
    </row>
    <row r="1384" spans="1:24" x14ac:dyDescent="0.3">
      <c r="A1384" s="443">
        <v>706885</v>
      </c>
      <c r="B1384" s="443" t="s">
        <v>2468</v>
      </c>
      <c r="C1384" s="443" t="s">
        <v>97</v>
      </c>
      <c r="D1384" s="443" t="s">
        <v>4046</v>
      </c>
      <c r="H1384" s="443"/>
      <c r="I1384" s="443" t="s">
        <v>317</v>
      </c>
      <c r="J1384" s="443"/>
      <c r="L1384" s="443"/>
      <c r="R1384" s="443">
        <v>2000</v>
      </c>
      <c r="W1384" s="443" t="s">
        <v>4195</v>
      </c>
      <c r="X1384" s="443" t="s">
        <v>4729</v>
      </c>
    </row>
    <row r="1385" spans="1:24" x14ac:dyDescent="0.3">
      <c r="A1385" s="443">
        <v>706756</v>
      </c>
      <c r="B1385" s="443" t="s">
        <v>2458</v>
      </c>
      <c r="C1385" s="443" t="s">
        <v>69</v>
      </c>
      <c r="D1385" s="443" t="s">
        <v>3313</v>
      </c>
      <c r="H1385" s="443"/>
      <c r="I1385" s="443" t="s">
        <v>317</v>
      </c>
      <c r="J1385" s="443"/>
      <c r="L1385" s="443"/>
      <c r="R1385" s="443">
        <v>2000</v>
      </c>
      <c r="W1385" s="443" t="s">
        <v>4195</v>
      </c>
      <c r="X1385" s="443" t="s">
        <v>4729</v>
      </c>
    </row>
    <row r="1386" spans="1:24" x14ac:dyDescent="0.3">
      <c r="A1386" s="443">
        <v>707004</v>
      </c>
      <c r="B1386" s="443" t="s">
        <v>3166</v>
      </c>
      <c r="C1386" s="443" t="s">
        <v>92</v>
      </c>
      <c r="D1386" s="443" t="s">
        <v>3313</v>
      </c>
      <c r="H1386" s="443"/>
      <c r="I1386" s="443" t="s">
        <v>317</v>
      </c>
      <c r="J1386" s="443"/>
      <c r="L1386" s="443"/>
      <c r="R1386" s="443">
        <v>2000</v>
      </c>
      <c r="W1386" s="443" t="s">
        <v>4195</v>
      </c>
      <c r="X1386" s="443" t="s">
        <v>4729</v>
      </c>
    </row>
    <row r="1387" spans="1:24" x14ac:dyDescent="0.3">
      <c r="A1387" s="443">
        <v>706698</v>
      </c>
      <c r="B1387" s="443" t="s">
        <v>3053</v>
      </c>
      <c r="C1387" s="443" t="s">
        <v>3054</v>
      </c>
      <c r="D1387" s="443" t="s">
        <v>3313</v>
      </c>
      <c r="H1387" s="443"/>
      <c r="I1387" s="443" t="s">
        <v>317</v>
      </c>
      <c r="J1387" s="443"/>
      <c r="L1387" s="443"/>
      <c r="R1387" s="443">
        <v>2000</v>
      </c>
      <c r="W1387" s="443" t="s">
        <v>4195</v>
      </c>
      <c r="X1387" s="443" t="s">
        <v>4729</v>
      </c>
    </row>
    <row r="1388" spans="1:24" x14ac:dyDescent="0.3">
      <c r="A1388" s="443">
        <v>707063</v>
      </c>
      <c r="B1388" s="443" t="s">
        <v>930</v>
      </c>
      <c r="C1388" s="443" t="s">
        <v>143</v>
      </c>
      <c r="D1388" s="443" t="s">
        <v>3739</v>
      </c>
      <c r="H1388" s="443"/>
      <c r="I1388" s="443" t="s">
        <v>317</v>
      </c>
      <c r="J1388" s="443"/>
      <c r="L1388" s="443"/>
      <c r="R1388" s="443">
        <v>2000</v>
      </c>
      <c r="W1388" s="443" t="s">
        <v>4195</v>
      </c>
      <c r="X1388" s="443" t="s">
        <v>4729</v>
      </c>
    </row>
    <row r="1389" spans="1:24" x14ac:dyDescent="0.3">
      <c r="A1389" s="443">
        <v>706266</v>
      </c>
      <c r="B1389" s="443" t="s">
        <v>2532</v>
      </c>
      <c r="C1389" s="443" t="s">
        <v>115</v>
      </c>
      <c r="D1389" s="443" t="s">
        <v>4001</v>
      </c>
      <c r="H1389" s="443"/>
      <c r="I1389" s="443" t="s">
        <v>317</v>
      </c>
      <c r="J1389" s="443"/>
      <c r="L1389" s="443"/>
      <c r="R1389" s="443">
        <v>2000</v>
      </c>
      <c r="W1389" s="443" t="s">
        <v>4195</v>
      </c>
      <c r="X1389" s="443" t="s">
        <v>4729</v>
      </c>
    </row>
    <row r="1390" spans="1:24" x14ac:dyDescent="0.3">
      <c r="A1390" s="443">
        <v>706951</v>
      </c>
      <c r="B1390" s="443" t="s">
        <v>652</v>
      </c>
      <c r="C1390" s="443" t="s">
        <v>392</v>
      </c>
      <c r="D1390" s="443" t="s">
        <v>4060</v>
      </c>
      <c r="H1390" s="443"/>
      <c r="I1390" s="443" t="s">
        <v>317</v>
      </c>
      <c r="J1390" s="443"/>
      <c r="L1390" s="443"/>
      <c r="R1390" s="443">
        <v>2000</v>
      </c>
      <c r="W1390" s="443" t="s">
        <v>4195</v>
      </c>
      <c r="X1390" s="443" t="s">
        <v>4729</v>
      </c>
    </row>
    <row r="1391" spans="1:24" x14ac:dyDescent="0.3">
      <c r="A1391" s="443">
        <v>706977</v>
      </c>
      <c r="B1391" s="443" t="s">
        <v>922</v>
      </c>
      <c r="C1391" s="443" t="s">
        <v>124</v>
      </c>
      <c r="D1391" s="443" t="s">
        <v>4066</v>
      </c>
      <c r="H1391" s="443"/>
      <c r="I1391" s="443" t="s">
        <v>317</v>
      </c>
      <c r="J1391" s="443"/>
      <c r="L1391" s="443"/>
      <c r="R1391" s="443">
        <v>2000</v>
      </c>
      <c r="W1391" s="443" t="s">
        <v>4195</v>
      </c>
      <c r="X1391" s="443" t="s">
        <v>4729</v>
      </c>
    </row>
    <row r="1392" spans="1:24" x14ac:dyDescent="0.3">
      <c r="A1392" s="443">
        <v>706970</v>
      </c>
      <c r="B1392" s="443" t="s">
        <v>2475</v>
      </c>
      <c r="C1392" s="443" t="s">
        <v>156</v>
      </c>
      <c r="D1392" s="443" t="s">
        <v>4064</v>
      </c>
      <c r="H1392" s="443"/>
      <c r="I1392" s="443" t="s">
        <v>317</v>
      </c>
      <c r="J1392" s="443"/>
      <c r="L1392" s="443"/>
      <c r="R1392" s="443">
        <v>2000</v>
      </c>
      <c r="W1392" s="443" t="s">
        <v>4195</v>
      </c>
      <c r="X1392" s="443" t="s">
        <v>4729</v>
      </c>
    </row>
    <row r="1393" spans="1:24" x14ac:dyDescent="0.3">
      <c r="A1393" s="443">
        <v>706445</v>
      </c>
      <c r="B1393" s="443" t="s">
        <v>2975</v>
      </c>
      <c r="C1393" s="443" t="s">
        <v>176</v>
      </c>
      <c r="D1393" s="443" t="s">
        <v>4007</v>
      </c>
      <c r="H1393" s="443"/>
      <c r="I1393" s="443" t="s">
        <v>317</v>
      </c>
      <c r="J1393" s="443"/>
      <c r="L1393" s="443"/>
      <c r="R1393" s="443">
        <v>2000</v>
      </c>
      <c r="W1393" s="443" t="s">
        <v>4195</v>
      </c>
      <c r="X1393" s="443" t="s">
        <v>4729</v>
      </c>
    </row>
    <row r="1394" spans="1:24" x14ac:dyDescent="0.3">
      <c r="A1394" s="443">
        <v>706960</v>
      </c>
      <c r="B1394" s="443" t="s">
        <v>3147</v>
      </c>
      <c r="C1394" s="443" t="s">
        <v>87</v>
      </c>
      <c r="D1394" s="443" t="s">
        <v>3466</v>
      </c>
      <c r="H1394" s="443"/>
      <c r="I1394" s="443" t="s">
        <v>317</v>
      </c>
      <c r="J1394" s="443"/>
      <c r="L1394" s="443"/>
      <c r="R1394" s="443">
        <v>2000</v>
      </c>
      <c r="W1394" s="443" t="s">
        <v>4195</v>
      </c>
      <c r="X1394" s="443" t="s">
        <v>4729</v>
      </c>
    </row>
    <row r="1395" spans="1:24" x14ac:dyDescent="0.3">
      <c r="A1395" s="443">
        <v>707026</v>
      </c>
      <c r="B1395" s="443" t="s">
        <v>949</v>
      </c>
      <c r="C1395" s="443" t="s">
        <v>350</v>
      </c>
      <c r="D1395" s="443" t="s">
        <v>4072</v>
      </c>
      <c r="H1395" s="443"/>
      <c r="I1395" s="443" t="s">
        <v>317</v>
      </c>
      <c r="J1395" s="443"/>
      <c r="L1395" s="443"/>
      <c r="R1395" s="443">
        <v>2000</v>
      </c>
      <c r="W1395" s="443" t="s">
        <v>4195</v>
      </c>
      <c r="X1395" s="443" t="s">
        <v>4729</v>
      </c>
    </row>
    <row r="1396" spans="1:24" x14ac:dyDescent="0.3">
      <c r="A1396" s="443">
        <v>706214</v>
      </c>
      <c r="B1396" s="443" t="s">
        <v>2516</v>
      </c>
      <c r="C1396" s="443" t="s">
        <v>531</v>
      </c>
      <c r="D1396" s="443" t="s">
        <v>3294</v>
      </c>
      <c r="H1396" s="443"/>
      <c r="I1396" s="443" t="s">
        <v>317</v>
      </c>
      <c r="J1396" s="443"/>
      <c r="L1396" s="443"/>
      <c r="R1396" s="443">
        <v>2000</v>
      </c>
      <c r="W1396" s="443" t="s">
        <v>4195</v>
      </c>
      <c r="X1396" s="443" t="s">
        <v>4729</v>
      </c>
    </row>
    <row r="1397" spans="1:24" x14ac:dyDescent="0.3">
      <c r="A1397" s="443">
        <v>706895</v>
      </c>
      <c r="B1397" s="443" t="s">
        <v>2469</v>
      </c>
      <c r="C1397" s="443" t="s">
        <v>79</v>
      </c>
      <c r="D1397" s="443" t="s">
        <v>3294</v>
      </c>
      <c r="H1397" s="443"/>
      <c r="I1397" s="443" t="s">
        <v>317</v>
      </c>
      <c r="J1397" s="443"/>
      <c r="L1397" s="443"/>
      <c r="R1397" s="443">
        <v>2000</v>
      </c>
      <c r="W1397" s="443" t="s">
        <v>4195</v>
      </c>
      <c r="X1397" s="443" t="s">
        <v>4729</v>
      </c>
    </row>
    <row r="1398" spans="1:24" x14ac:dyDescent="0.3">
      <c r="A1398" s="443">
        <v>707121</v>
      </c>
      <c r="B1398" s="443" t="s">
        <v>606</v>
      </c>
      <c r="C1398" s="443" t="s">
        <v>94</v>
      </c>
      <c r="D1398" s="443" t="s">
        <v>3294</v>
      </c>
      <c r="H1398" s="443"/>
      <c r="I1398" s="443" t="s">
        <v>317</v>
      </c>
      <c r="J1398" s="443"/>
      <c r="L1398" s="443"/>
      <c r="R1398" s="443">
        <v>2000</v>
      </c>
      <c r="W1398" s="443" t="s">
        <v>4195</v>
      </c>
      <c r="X1398" s="443" t="s">
        <v>4729</v>
      </c>
    </row>
    <row r="1399" spans="1:24" x14ac:dyDescent="0.3">
      <c r="A1399" s="443">
        <v>706874</v>
      </c>
      <c r="B1399" s="443" t="s">
        <v>3124</v>
      </c>
      <c r="C1399" s="443" t="s">
        <v>363</v>
      </c>
      <c r="D1399" s="443" t="s">
        <v>4044</v>
      </c>
      <c r="H1399" s="443"/>
      <c r="I1399" s="443" t="s">
        <v>317</v>
      </c>
      <c r="J1399" s="443"/>
      <c r="L1399" s="443"/>
      <c r="R1399" s="443">
        <v>2000</v>
      </c>
      <c r="W1399" s="443" t="s">
        <v>4195</v>
      </c>
      <c r="X1399" s="443" t="s">
        <v>4729</v>
      </c>
    </row>
    <row r="1400" spans="1:24" x14ac:dyDescent="0.3">
      <c r="A1400" s="443">
        <v>706944</v>
      </c>
      <c r="B1400" s="443" t="s">
        <v>3143</v>
      </c>
      <c r="C1400" s="443" t="s">
        <v>78</v>
      </c>
      <c r="D1400" s="443" t="s">
        <v>3221</v>
      </c>
      <c r="H1400" s="443"/>
      <c r="I1400" s="443" t="s">
        <v>317</v>
      </c>
      <c r="J1400" s="443"/>
      <c r="L1400" s="443"/>
      <c r="R1400" s="443">
        <v>2000</v>
      </c>
      <c r="W1400" s="443" t="s">
        <v>4195</v>
      </c>
      <c r="X1400" s="443" t="s">
        <v>4729</v>
      </c>
    </row>
    <row r="1401" spans="1:24" x14ac:dyDescent="0.3">
      <c r="A1401" s="443">
        <v>706660</v>
      </c>
      <c r="B1401" s="443" t="s">
        <v>3040</v>
      </c>
      <c r="C1401" s="443" t="s">
        <v>147</v>
      </c>
      <c r="D1401" s="443" t="s">
        <v>3633</v>
      </c>
      <c r="H1401" s="443"/>
      <c r="I1401" s="443" t="s">
        <v>317</v>
      </c>
      <c r="J1401" s="443"/>
      <c r="L1401" s="443"/>
      <c r="R1401" s="443">
        <v>2000</v>
      </c>
      <c r="W1401" s="443" t="s">
        <v>4195</v>
      </c>
      <c r="X1401" s="443" t="s">
        <v>4729</v>
      </c>
    </row>
    <row r="1402" spans="1:24" x14ac:dyDescent="0.3">
      <c r="A1402" s="443">
        <v>706883</v>
      </c>
      <c r="B1402" s="443" t="s">
        <v>985</v>
      </c>
      <c r="C1402" s="443" t="s">
        <v>66</v>
      </c>
      <c r="D1402" s="443" t="s">
        <v>4045</v>
      </c>
      <c r="H1402" s="443"/>
      <c r="I1402" s="443" t="s">
        <v>317</v>
      </c>
      <c r="J1402" s="443"/>
      <c r="L1402" s="443"/>
      <c r="R1402" s="443">
        <v>2000</v>
      </c>
      <c r="W1402" s="443" t="s">
        <v>4195</v>
      </c>
      <c r="X1402" s="443" t="s">
        <v>4729</v>
      </c>
    </row>
    <row r="1403" spans="1:24" x14ac:dyDescent="0.3">
      <c r="A1403" s="443">
        <v>706996</v>
      </c>
      <c r="B1403" s="443" t="s">
        <v>2428</v>
      </c>
      <c r="C1403" s="443" t="s">
        <v>635</v>
      </c>
      <c r="D1403" s="443" t="s">
        <v>3782</v>
      </c>
      <c r="H1403" s="443"/>
      <c r="I1403" s="443" t="s">
        <v>317</v>
      </c>
      <c r="J1403" s="443"/>
      <c r="L1403" s="443"/>
      <c r="R1403" s="443">
        <v>2000</v>
      </c>
      <c r="W1403" s="443" t="s">
        <v>4195</v>
      </c>
      <c r="X1403" s="443" t="s">
        <v>4729</v>
      </c>
    </row>
    <row r="1404" spans="1:24" x14ac:dyDescent="0.3">
      <c r="A1404" s="443">
        <v>706867</v>
      </c>
      <c r="B1404" s="443" t="s">
        <v>2403</v>
      </c>
      <c r="C1404" s="443" t="s">
        <v>63</v>
      </c>
      <c r="D1404" s="443" t="s">
        <v>4041</v>
      </c>
      <c r="H1404" s="443"/>
      <c r="I1404" s="443" t="s">
        <v>317</v>
      </c>
      <c r="J1404" s="443"/>
      <c r="L1404" s="443"/>
      <c r="R1404" s="443">
        <v>2000</v>
      </c>
      <c r="W1404" s="443" t="s">
        <v>4195</v>
      </c>
      <c r="X1404" s="443" t="s">
        <v>4729</v>
      </c>
    </row>
    <row r="1405" spans="1:24" x14ac:dyDescent="0.3">
      <c r="A1405" s="443">
        <v>706817</v>
      </c>
      <c r="B1405" s="443" t="s">
        <v>3100</v>
      </c>
      <c r="C1405" s="443" t="s">
        <v>151</v>
      </c>
      <c r="D1405" s="443" t="s">
        <v>4028</v>
      </c>
      <c r="H1405" s="443"/>
      <c r="I1405" s="443" t="s">
        <v>317</v>
      </c>
      <c r="J1405" s="443"/>
      <c r="L1405" s="443"/>
      <c r="R1405" s="443">
        <v>2000</v>
      </c>
      <c r="W1405" s="443" t="s">
        <v>4195</v>
      </c>
      <c r="X1405" s="443" t="s">
        <v>4729</v>
      </c>
    </row>
    <row r="1406" spans="1:24" x14ac:dyDescent="0.3">
      <c r="A1406" s="443">
        <v>706890</v>
      </c>
      <c r="B1406" s="443" t="s">
        <v>3132</v>
      </c>
      <c r="C1406" s="443" t="s">
        <v>66</v>
      </c>
      <c r="D1406" s="443" t="s">
        <v>3523</v>
      </c>
      <c r="H1406" s="443"/>
      <c r="I1406" s="443" t="s">
        <v>317</v>
      </c>
      <c r="J1406" s="443"/>
      <c r="L1406" s="443"/>
      <c r="R1406" s="443">
        <v>2000</v>
      </c>
      <c r="W1406" s="443" t="s">
        <v>4195</v>
      </c>
      <c r="X1406" s="443" t="s">
        <v>4729</v>
      </c>
    </row>
    <row r="1407" spans="1:24" x14ac:dyDescent="0.3">
      <c r="A1407" s="443">
        <v>706712</v>
      </c>
      <c r="B1407" s="443" t="s">
        <v>3063</v>
      </c>
      <c r="C1407" s="443" t="s">
        <v>95</v>
      </c>
      <c r="D1407" s="443" t="s">
        <v>4016</v>
      </c>
      <c r="H1407" s="443"/>
      <c r="I1407" s="443" t="s">
        <v>317</v>
      </c>
      <c r="J1407" s="443"/>
      <c r="L1407" s="443"/>
      <c r="R1407" s="443">
        <v>2000</v>
      </c>
      <c r="W1407" s="443" t="s">
        <v>4195</v>
      </c>
      <c r="X1407" s="443" t="s">
        <v>4729</v>
      </c>
    </row>
    <row r="1408" spans="1:24" x14ac:dyDescent="0.3">
      <c r="A1408" s="443">
        <v>706912</v>
      </c>
      <c r="B1408" s="443" t="s">
        <v>3139</v>
      </c>
      <c r="C1408" s="443" t="s">
        <v>535</v>
      </c>
      <c r="D1408" s="443" t="s">
        <v>4051</v>
      </c>
      <c r="H1408" s="443"/>
      <c r="I1408" s="443" t="s">
        <v>317</v>
      </c>
      <c r="J1408" s="443"/>
      <c r="L1408" s="443"/>
      <c r="R1408" s="443">
        <v>2000</v>
      </c>
      <c r="W1408" s="443" t="s">
        <v>4195</v>
      </c>
      <c r="X1408" s="443" t="s">
        <v>4729</v>
      </c>
    </row>
    <row r="1409" spans="1:24" x14ac:dyDescent="0.3">
      <c r="A1409" s="443">
        <v>706181</v>
      </c>
      <c r="B1409" s="443" t="s">
        <v>954</v>
      </c>
      <c r="C1409" s="443" t="s">
        <v>248</v>
      </c>
      <c r="D1409" s="443" t="s">
        <v>3266</v>
      </c>
      <c r="H1409" s="443"/>
      <c r="I1409" s="443" t="s">
        <v>317</v>
      </c>
      <c r="J1409" s="443"/>
      <c r="L1409" s="443"/>
      <c r="R1409" s="443">
        <v>2000</v>
      </c>
      <c r="W1409" s="443" t="s">
        <v>4195</v>
      </c>
      <c r="X1409" s="443" t="s">
        <v>4729</v>
      </c>
    </row>
    <row r="1410" spans="1:24" x14ac:dyDescent="0.3">
      <c r="A1410" s="443">
        <v>707143</v>
      </c>
      <c r="B1410" s="443" t="s">
        <v>3214</v>
      </c>
      <c r="C1410" s="443" t="s">
        <v>87</v>
      </c>
      <c r="D1410" s="443" t="s">
        <v>3266</v>
      </c>
      <c r="H1410" s="443"/>
      <c r="I1410" s="443" t="s">
        <v>317</v>
      </c>
      <c r="J1410" s="443"/>
      <c r="L1410" s="443"/>
      <c r="R1410" s="443">
        <v>2000</v>
      </c>
      <c r="W1410" s="443" t="s">
        <v>4195</v>
      </c>
      <c r="X1410" s="443" t="s">
        <v>4729</v>
      </c>
    </row>
    <row r="1411" spans="1:24" x14ac:dyDescent="0.3">
      <c r="A1411" s="443">
        <v>706838</v>
      </c>
      <c r="B1411" s="443" t="s">
        <v>471</v>
      </c>
      <c r="C1411" s="443" t="s">
        <v>468</v>
      </c>
      <c r="D1411" s="443" t="s">
        <v>4032</v>
      </c>
      <c r="H1411" s="443"/>
      <c r="I1411" s="443" t="s">
        <v>317</v>
      </c>
      <c r="J1411" s="443"/>
      <c r="L1411" s="443"/>
      <c r="R1411" s="443">
        <v>2000</v>
      </c>
      <c r="W1411" s="443" t="s">
        <v>4195</v>
      </c>
      <c r="X1411" s="443" t="s">
        <v>4729</v>
      </c>
    </row>
    <row r="1412" spans="1:24" x14ac:dyDescent="0.3">
      <c r="A1412" s="443">
        <v>706764</v>
      </c>
      <c r="B1412" s="443" t="s">
        <v>3078</v>
      </c>
      <c r="C1412" s="443" t="s">
        <v>116</v>
      </c>
      <c r="D1412" s="443" t="s">
        <v>3339</v>
      </c>
      <c r="H1412" s="443"/>
      <c r="I1412" s="443" t="s">
        <v>317</v>
      </c>
      <c r="J1412" s="443"/>
      <c r="L1412" s="443"/>
      <c r="R1412" s="443">
        <v>2000</v>
      </c>
      <c r="W1412" s="443" t="s">
        <v>4195</v>
      </c>
      <c r="X1412" s="443" t="s">
        <v>4729</v>
      </c>
    </row>
    <row r="1413" spans="1:24" x14ac:dyDescent="0.3">
      <c r="A1413" s="443">
        <v>706962</v>
      </c>
      <c r="B1413" s="443" t="s">
        <v>3148</v>
      </c>
      <c r="C1413" s="443" t="s">
        <v>66</v>
      </c>
      <c r="D1413" s="443" t="s">
        <v>3339</v>
      </c>
      <c r="H1413" s="443"/>
      <c r="I1413" s="443" t="s">
        <v>317</v>
      </c>
      <c r="J1413" s="443"/>
      <c r="L1413" s="443"/>
      <c r="R1413" s="443">
        <v>2000</v>
      </c>
      <c r="W1413" s="443" t="s">
        <v>4195</v>
      </c>
      <c r="X1413" s="443" t="s">
        <v>4729</v>
      </c>
    </row>
    <row r="1414" spans="1:24" x14ac:dyDescent="0.3">
      <c r="A1414" s="443">
        <v>706654</v>
      </c>
      <c r="B1414" s="443" t="s">
        <v>3037</v>
      </c>
      <c r="C1414" s="443" t="s">
        <v>3038</v>
      </c>
      <c r="D1414" s="443" t="s">
        <v>3544</v>
      </c>
      <c r="H1414" s="443"/>
      <c r="I1414" s="443" t="s">
        <v>317</v>
      </c>
      <c r="J1414" s="443"/>
      <c r="L1414" s="443"/>
      <c r="R1414" s="443">
        <v>2000</v>
      </c>
      <c r="W1414" s="443" t="s">
        <v>4195</v>
      </c>
      <c r="X1414" s="443" t="s">
        <v>4729</v>
      </c>
    </row>
    <row r="1415" spans="1:24" x14ac:dyDescent="0.3">
      <c r="A1415" s="443">
        <v>706460</v>
      </c>
      <c r="B1415" s="443" t="s">
        <v>975</v>
      </c>
      <c r="C1415" s="443" t="s">
        <v>66</v>
      </c>
      <c r="D1415" s="443" t="s">
        <v>3898</v>
      </c>
      <c r="H1415" s="443"/>
      <c r="I1415" s="443" t="s">
        <v>317</v>
      </c>
      <c r="J1415" s="443"/>
      <c r="L1415" s="443"/>
      <c r="R1415" s="443">
        <v>2000</v>
      </c>
      <c r="W1415" s="443" t="s">
        <v>4195</v>
      </c>
      <c r="X1415" s="443" t="s">
        <v>4729</v>
      </c>
    </row>
    <row r="1416" spans="1:24" x14ac:dyDescent="0.3">
      <c r="A1416" s="443">
        <v>706907</v>
      </c>
      <c r="B1416" s="443" t="s">
        <v>2409</v>
      </c>
      <c r="C1416" s="443" t="s">
        <v>104</v>
      </c>
      <c r="D1416" s="443" t="s">
        <v>4050</v>
      </c>
      <c r="H1416" s="443"/>
      <c r="I1416" s="443" t="s">
        <v>317</v>
      </c>
      <c r="J1416" s="443"/>
      <c r="L1416" s="443"/>
      <c r="R1416" s="443">
        <v>2000</v>
      </c>
      <c r="W1416" s="443" t="s">
        <v>4195</v>
      </c>
      <c r="X1416" s="443" t="s">
        <v>4729</v>
      </c>
    </row>
    <row r="1417" spans="1:24" x14ac:dyDescent="0.3">
      <c r="A1417" s="443">
        <v>706231</v>
      </c>
      <c r="B1417" s="443" t="s">
        <v>2520</v>
      </c>
      <c r="C1417" s="443" t="s">
        <v>680</v>
      </c>
      <c r="D1417" s="443" t="s">
        <v>3285</v>
      </c>
      <c r="H1417" s="443"/>
      <c r="I1417" s="443" t="s">
        <v>317</v>
      </c>
      <c r="J1417" s="443"/>
      <c r="L1417" s="443"/>
      <c r="R1417" s="443">
        <v>2000</v>
      </c>
      <c r="W1417" s="443" t="s">
        <v>4195</v>
      </c>
      <c r="X1417" s="443" t="s">
        <v>4729</v>
      </c>
    </row>
    <row r="1418" spans="1:24" x14ac:dyDescent="0.3">
      <c r="A1418" s="443">
        <v>706965</v>
      </c>
      <c r="B1418" s="443" t="s">
        <v>3149</v>
      </c>
      <c r="C1418" s="443" t="s">
        <v>128</v>
      </c>
      <c r="D1418" s="443" t="s">
        <v>3265</v>
      </c>
      <c r="H1418" s="443"/>
      <c r="I1418" s="443" t="s">
        <v>317</v>
      </c>
      <c r="J1418" s="443"/>
      <c r="L1418" s="443"/>
      <c r="R1418" s="443">
        <v>2000</v>
      </c>
      <c r="W1418" s="443" t="s">
        <v>4195</v>
      </c>
      <c r="X1418" s="443" t="s">
        <v>4729</v>
      </c>
    </row>
    <row r="1419" spans="1:24" x14ac:dyDescent="0.3">
      <c r="A1419" s="443">
        <v>706775</v>
      </c>
      <c r="B1419" s="443" t="s">
        <v>3083</v>
      </c>
      <c r="C1419" s="443" t="s">
        <v>157</v>
      </c>
      <c r="D1419" s="443" t="s">
        <v>3265</v>
      </c>
      <c r="H1419" s="443"/>
      <c r="I1419" s="443" t="s">
        <v>317</v>
      </c>
      <c r="J1419" s="443"/>
      <c r="L1419" s="443"/>
      <c r="R1419" s="443">
        <v>2000</v>
      </c>
      <c r="W1419" s="443" t="s">
        <v>4195</v>
      </c>
      <c r="X1419" s="443" t="s">
        <v>4729</v>
      </c>
    </row>
    <row r="1420" spans="1:24" x14ac:dyDescent="0.3">
      <c r="A1420" s="443">
        <v>706809</v>
      </c>
      <c r="B1420" s="443" t="s">
        <v>3097</v>
      </c>
      <c r="C1420" s="443" t="s">
        <v>116</v>
      </c>
      <c r="D1420" s="443" t="s">
        <v>4026</v>
      </c>
      <c r="H1420" s="443"/>
      <c r="I1420" s="443" t="s">
        <v>317</v>
      </c>
      <c r="J1420" s="443"/>
      <c r="L1420" s="443"/>
      <c r="R1420" s="443">
        <v>2000</v>
      </c>
      <c r="W1420" s="443" t="s">
        <v>4195</v>
      </c>
      <c r="X1420" s="443" t="s">
        <v>4729</v>
      </c>
    </row>
    <row r="1421" spans="1:24" x14ac:dyDescent="0.3">
      <c r="A1421" s="443">
        <v>706310</v>
      </c>
      <c r="B1421" s="443" t="s">
        <v>2549</v>
      </c>
      <c r="C1421" s="443" t="s">
        <v>284</v>
      </c>
      <c r="D1421" s="443" t="s">
        <v>4004</v>
      </c>
      <c r="H1421" s="443"/>
      <c r="I1421" s="443" t="s">
        <v>317</v>
      </c>
      <c r="J1421" s="443"/>
      <c r="L1421" s="443"/>
      <c r="R1421" s="443">
        <v>2000</v>
      </c>
      <c r="W1421" s="443" t="s">
        <v>4195</v>
      </c>
      <c r="X1421" s="443" t="s">
        <v>4729</v>
      </c>
    </row>
    <row r="1422" spans="1:24" x14ac:dyDescent="0.3">
      <c r="A1422" s="443">
        <v>707107</v>
      </c>
      <c r="B1422" s="443" t="s">
        <v>3203</v>
      </c>
      <c r="C1422" s="443" t="s">
        <v>133</v>
      </c>
      <c r="D1422" s="443" t="s">
        <v>4083</v>
      </c>
      <c r="H1422" s="443"/>
      <c r="I1422" s="443" t="s">
        <v>317</v>
      </c>
      <c r="J1422" s="443"/>
      <c r="L1422" s="443"/>
      <c r="R1422" s="443">
        <v>2000</v>
      </c>
      <c r="W1422" s="443" t="s">
        <v>4195</v>
      </c>
      <c r="X1422" s="443" t="s">
        <v>4729</v>
      </c>
    </row>
    <row r="1423" spans="1:24" x14ac:dyDescent="0.3">
      <c r="A1423" s="443">
        <v>706825</v>
      </c>
      <c r="B1423" s="443" t="s">
        <v>910</v>
      </c>
      <c r="C1423" s="443" t="s">
        <v>473</v>
      </c>
      <c r="D1423" s="443" t="s">
        <v>4029</v>
      </c>
      <c r="H1423" s="443"/>
      <c r="I1423" s="443" t="s">
        <v>317</v>
      </c>
      <c r="J1423" s="443"/>
      <c r="L1423" s="443"/>
      <c r="R1423" s="443">
        <v>2000</v>
      </c>
      <c r="W1423" s="443" t="s">
        <v>4195</v>
      </c>
      <c r="X1423" s="443" t="s">
        <v>4729</v>
      </c>
    </row>
    <row r="1424" spans="1:24" x14ac:dyDescent="0.3">
      <c r="A1424" s="443">
        <v>706771</v>
      </c>
      <c r="B1424" s="443" t="s">
        <v>3080</v>
      </c>
      <c r="C1424" s="443" t="s">
        <v>533</v>
      </c>
      <c r="D1424" s="443" t="s">
        <v>3268</v>
      </c>
      <c r="H1424" s="443"/>
      <c r="I1424" s="443" t="s">
        <v>317</v>
      </c>
      <c r="J1424" s="443"/>
      <c r="L1424" s="443"/>
      <c r="R1424" s="443">
        <v>2000</v>
      </c>
      <c r="W1424" s="443" t="s">
        <v>4195</v>
      </c>
      <c r="X1424" s="443" t="s">
        <v>4729</v>
      </c>
    </row>
    <row r="1425" spans="1:24" x14ac:dyDescent="0.3">
      <c r="A1425" s="443">
        <v>706656</v>
      </c>
      <c r="B1425" s="443" t="s">
        <v>3039</v>
      </c>
      <c r="C1425" s="443" t="s">
        <v>675</v>
      </c>
      <c r="D1425" s="443" t="s">
        <v>3268</v>
      </c>
      <c r="H1425" s="443"/>
      <c r="I1425" s="443" t="s">
        <v>317</v>
      </c>
      <c r="J1425" s="443"/>
      <c r="L1425" s="443"/>
      <c r="R1425" s="443">
        <v>2000</v>
      </c>
      <c r="W1425" s="443" t="s">
        <v>4195</v>
      </c>
      <c r="X1425" s="443" t="s">
        <v>4729</v>
      </c>
    </row>
    <row r="1426" spans="1:24" x14ac:dyDescent="0.3">
      <c r="A1426" s="443">
        <v>706509</v>
      </c>
      <c r="B1426" s="443" t="s">
        <v>896</v>
      </c>
      <c r="C1426" s="443" t="s">
        <v>66</v>
      </c>
      <c r="D1426" s="443" t="s">
        <v>3480</v>
      </c>
      <c r="H1426" s="443"/>
      <c r="I1426" s="443" t="s">
        <v>317</v>
      </c>
      <c r="J1426" s="443"/>
      <c r="L1426" s="443"/>
      <c r="R1426" s="443">
        <v>2000</v>
      </c>
      <c r="W1426" s="443" t="s">
        <v>4195</v>
      </c>
      <c r="X1426" s="443" t="s">
        <v>4729</v>
      </c>
    </row>
    <row r="1427" spans="1:24" x14ac:dyDescent="0.3">
      <c r="A1427" s="443">
        <v>707136</v>
      </c>
      <c r="B1427" s="443" t="s">
        <v>3212</v>
      </c>
      <c r="C1427" s="443" t="s">
        <v>130</v>
      </c>
      <c r="D1427" s="443" t="s">
        <v>4087</v>
      </c>
      <c r="H1427" s="443"/>
      <c r="I1427" s="443" t="s">
        <v>317</v>
      </c>
      <c r="J1427" s="443"/>
      <c r="L1427" s="443"/>
      <c r="R1427" s="443">
        <v>2000</v>
      </c>
      <c r="W1427" s="443" t="s">
        <v>4195</v>
      </c>
      <c r="X1427" s="443" t="s">
        <v>4729</v>
      </c>
    </row>
    <row r="1428" spans="1:24" x14ac:dyDescent="0.3">
      <c r="A1428" s="443">
        <v>707074</v>
      </c>
      <c r="B1428" s="443" t="s">
        <v>2443</v>
      </c>
      <c r="C1428" s="443" t="s">
        <v>97</v>
      </c>
      <c r="D1428" s="443" t="s">
        <v>3316</v>
      </c>
      <c r="H1428" s="443"/>
      <c r="I1428" s="443" t="s">
        <v>317</v>
      </c>
      <c r="J1428" s="443"/>
      <c r="L1428" s="443"/>
      <c r="R1428" s="443">
        <v>2000</v>
      </c>
      <c r="W1428" s="443" t="s">
        <v>4195</v>
      </c>
      <c r="X1428" s="443" t="s">
        <v>4729</v>
      </c>
    </row>
    <row r="1429" spans="1:24" x14ac:dyDescent="0.3">
      <c r="A1429" s="443">
        <v>706994</v>
      </c>
      <c r="B1429" s="443" t="s">
        <v>3160</v>
      </c>
      <c r="C1429" s="443" t="s">
        <v>641</v>
      </c>
      <c r="D1429" s="443" t="s">
        <v>4068</v>
      </c>
      <c r="H1429" s="443"/>
      <c r="I1429" s="443" t="s">
        <v>317</v>
      </c>
      <c r="J1429" s="443"/>
      <c r="L1429" s="443"/>
      <c r="R1429" s="443">
        <v>2000</v>
      </c>
      <c r="W1429" s="443" t="s">
        <v>4195</v>
      </c>
      <c r="X1429" s="443" t="s">
        <v>4729</v>
      </c>
    </row>
    <row r="1430" spans="1:24" x14ac:dyDescent="0.3">
      <c r="A1430" s="443">
        <v>706796</v>
      </c>
      <c r="B1430" s="443" t="s">
        <v>2388</v>
      </c>
      <c r="C1430" s="443" t="s">
        <v>112</v>
      </c>
      <c r="H1430" s="443"/>
      <c r="I1430" s="443" t="s">
        <v>317</v>
      </c>
      <c r="J1430" s="443"/>
      <c r="L1430" s="443"/>
      <c r="R1430" s="443">
        <v>2000</v>
      </c>
      <c r="W1430" s="443" t="s">
        <v>4195</v>
      </c>
      <c r="X1430" s="443" t="s">
        <v>4729</v>
      </c>
    </row>
    <row r="1431" spans="1:24" x14ac:dyDescent="0.3">
      <c r="A1431" s="443">
        <v>706816</v>
      </c>
      <c r="B1431" s="443" t="s">
        <v>2392</v>
      </c>
      <c r="C1431" s="443" t="s">
        <v>86</v>
      </c>
      <c r="H1431" s="443"/>
      <c r="I1431" s="443" t="s">
        <v>317</v>
      </c>
      <c r="J1431" s="443"/>
      <c r="L1431" s="443"/>
      <c r="R1431" s="443">
        <v>2000</v>
      </c>
      <c r="W1431" s="443" t="s">
        <v>4195</v>
      </c>
      <c r="X1431" s="443" t="s">
        <v>4729</v>
      </c>
    </row>
    <row r="1432" spans="1:24" x14ac:dyDescent="0.3">
      <c r="A1432" s="443">
        <v>706949</v>
      </c>
      <c r="B1432" s="443" t="s">
        <v>2418</v>
      </c>
      <c r="C1432" s="443" t="s">
        <v>495</v>
      </c>
      <c r="H1432" s="443"/>
      <c r="I1432" s="443" t="s">
        <v>317</v>
      </c>
      <c r="J1432" s="443"/>
      <c r="L1432" s="443"/>
      <c r="R1432" s="443">
        <v>2000</v>
      </c>
      <c r="W1432" s="443" t="s">
        <v>4195</v>
      </c>
      <c r="X1432" s="443" t="s">
        <v>4729</v>
      </c>
    </row>
    <row r="1433" spans="1:24" x14ac:dyDescent="0.3">
      <c r="A1433" s="443">
        <v>707146</v>
      </c>
      <c r="B1433" s="443" t="s">
        <v>2457</v>
      </c>
      <c r="C1433" s="443" t="s">
        <v>88</v>
      </c>
      <c r="H1433" s="443"/>
      <c r="I1433" s="443" t="s">
        <v>317</v>
      </c>
      <c r="J1433" s="443"/>
      <c r="L1433" s="443"/>
      <c r="R1433" s="443">
        <v>2000</v>
      </c>
      <c r="W1433" s="443" t="s">
        <v>4195</v>
      </c>
      <c r="X1433" s="443" t="s">
        <v>4729</v>
      </c>
    </row>
    <row r="1434" spans="1:24" x14ac:dyDescent="0.3">
      <c r="A1434" s="443">
        <v>707083</v>
      </c>
      <c r="B1434" s="443" t="s">
        <v>850</v>
      </c>
      <c r="C1434" s="443" t="s">
        <v>548</v>
      </c>
      <c r="H1434" s="443"/>
      <c r="I1434" s="443" t="s">
        <v>317</v>
      </c>
      <c r="J1434" s="443"/>
      <c r="L1434" s="443"/>
      <c r="R1434" s="443">
        <v>2000</v>
      </c>
      <c r="W1434" s="443" t="s">
        <v>4195</v>
      </c>
      <c r="X1434" s="443" t="s">
        <v>4729</v>
      </c>
    </row>
    <row r="1435" spans="1:24" x14ac:dyDescent="0.3">
      <c r="A1435" s="443">
        <v>706914</v>
      </c>
      <c r="B1435" s="443" t="s">
        <v>915</v>
      </c>
      <c r="C1435" s="443" t="s">
        <v>64</v>
      </c>
      <c r="H1435" s="443"/>
      <c r="I1435" s="443" t="s">
        <v>317</v>
      </c>
      <c r="J1435" s="443"/>
      <c r="L1435" s="443"/>
      <c r="R1435" s="443">
        <v>2000</v>
      </c>
      <c r="W1435" s="443" t="s">
        <v>4195</v>
      </c>
      <c r="X1435" s="443" t="s">
        <v>4729</v>
      </c>
    </row>
    <row r="1436" spans="1:24" x14ac:dyDescent="0.3">
      <c r="A1436" s="443">
        <v>707045</v>
      </c>
      <c r="B1436" s="443" t="s">
        <v>2477</v>
      </c>
      <c r="C1436" s="443" t="s">
        <v>325</v>
      </c>
      <c r="H1436" s="443"/>
      <c r="I1436" s="443" t="s">
        <v>317</v>
      </c>
      <c r="J1436" s="443"/>
      <c r="L1436" s="443"/>
      <c r="R1436" s="443">
        <v>2000</v>
      </c>
      <c r="W1436" s="443" t="s">
        <v>4195</v>
      </c>
      <c r="X1436" s="443" t="s">
        <v>4729</v>
      </c>
    </row>
    <row r="1437" spans="1:24" x14ac:dyDescent="0.3">
      <c r="A1437" s="443">
        <v>706172</v>
      </c>
      <c r="B1437" s="443" t="s">
        <v>1164</v>
      </c>
      <c r="C1437" s="443" t="s">
        <v>324</v>
      </c>
      <c r="H1437" s="443"/>
      <c r="I1437" s="443" t="s">
        <v>317</v>
      </c>
      <c r="J1437" s="443"/>
      <c r="L1437" s="443"/>
      <c r="R1437" s="443">
        <v>2000</v>
      </c>
      <c r="V1437" s="443" t="s">
        <v>4195</v>
      </c>
      <c r="W1437" s="443" t="s">
        <v>4195</v>
      </c>
      <c r="X1437" s="443" t="s">
        <v>4729</v>
      </c>
    </row>
    <row r="1438" spans="1:24" x14ac:dyDescent="0.3">
      <c r="A1438" s="443">
        <v>706174</v>
      </c>
      <c r="B1438" s="443" t="s">
        <v>1165</v>
      </c>
      <c r="C1438" s="443" t="s">
        <v>1166</v>
      </c>
      <c r="H1438" s="443"/>
      <c r="I1438" s="443" t="s">
        <v>317</v>
      </c>
      <c r="J1438" s="443"/>
      <c r="L1438" s="443"/>
      <c r="R1438" s="443">
        <v>2000</v>
      </c>
      <c r="V1438" s="443" t="s">
        <v>4195</v>
      </c>
      <c r="W1438" s="443" t="s">
        <v>4195</v>
      </c>
      <c r="X1438" s="443" t="s">
        <v>4729</v>
      </c>
    </row>
    <row r="1439" spans="1:24" x14ac:dyDescent="0.3">
      <c r="A1439" s="443">
        <v>706176</v>
      </c>
      <c r="B1439" s="443" t="s">
        <v>1167</v>
      </c>
      <c r="C1439" s="443" t="s">
        <v>1168</v>
      </c>
      <c r="H1439" s="443"/>
      <c r="I1439" s="443" t="s">
        <v>317</v>
      </c>
      <c r="J1439" s="443"/>
      <c r="L1439" s="443"/>
      <c r="R1439" s="443">
        <v>2000</v>
      </c>
      <c r="V1439" s="443" t="s">
        <v>4195</v>
      </c>
      <c r="W1439" s="443" t="s">
        <v>4195</v>
      </c>
      <c r="X1439" s="443" t="s">
        <v>4729</v>
      </c>
    </row>
    <row r="1440" spans="1:24" x14ac:dyDescent="0.3">
      <c r="A1440" s="443">
        <v>706177</v>
      </c>
      <c r="B1440" s="443" t="s">
        <v>1169</v>
      </c>
      <c r="C1440" s="443" t="s">
        <v>76</v>
      </c>
      <c r="H1440" s="443"/>
      <c r="I1440" s="443" t="s">
        <v>317</v>
      </c>
      <c r="J1440" s="443"/>
      <c r="L1440" s="443"/>
      <c r="R1440" s="443">
        <v>2000</v>
      </c>
      <c r="V1440" s="443" t="s">
        <v>4195</v>
      </c>
      <c r="W1440" s="443" t="s">
        <v>4195</v>
      </c>
      <c r="X1440" s="443" t="s">
        <v>4729</v>
      </c>
    </row>
    <row r="1441" spans="1:24" x14ac:dyDescent="0.3">
      <c r="A1441" s="443">
        <v>706179</v>
      </c>
      <c r="B1441" s="443" t="s">
        <v>1170</v>
      </c>
      <c r="C1441" s="443" t="s">
        <v>578</v>
      </c>
      <c r="H1441" s="443"/>
      <c r="I1441" s="443" t="s">
        <v>317</v>
      </c>
      <c r="J1441" s="443"/>
      <c r="L1441" s="443"/>
      <c r="R1441" s="443">
        <v>2000</v>
      </c>
      <c r="V1441" s="443" t="s">
        <v>4195</v>
      </c>
      <c r="W1441" s="443" t="s">
        <v>4195</v>
      </c>
      <c r="X1441" s="443" t="s">
        <v>4729</v>
      </c>
    </row>
    <row r="1442" spans="1:24" x14ac:dyDescent="0.3">
      <c r="A1442" s="443">
        <v>706182</v>
      </c>
      <c r="B1442" s="443" t="s">
        <v>1171</v>
      </c>
      <c r="C1442" s="443" t="s">
        <v>326</v>
      </c>
      <c r="H1442" s="443"/>
      <c r="I1442" s="443" t="s">
        <v>317</v>
      </c>
      <c r="J1442" s="443"/>
      <c r="L1442" s="443"/>
      <c r="R1442" s="443">
        <v>2000</v>
      </c>
      <c r="V1442" s="443" t="s">
        <v>4195</v>
      </c>
      <c r="W1442" s="443" t="s">
        <v>4195</v>
      </c>
      <c r="X1442" s="443" t="s">
        <v>4729</v>
      </c>
    </row>
    <row r="1443" spans="1:24" x14ac:dyDescent="0.3">
      <c r="A1443" s="443">
        <v>706184</v>
      </c>
      <c r="B1443" s="443" t="s">
        <v>1172</v>
      </c>
      <c r="C1443" s="443" t="s">
        <v>357</v>
      </c>
      <c r="H1443" s="443"/>
      <c r="I1443" s="443" t="s">
        <v>317</v>
      </c>
      <c r="J1443" s="443"/>
      <c r="L1443" s="443"/>
      <c r="R1443" s="443">
        <v>2000</v>
      </c>
      <c r="V1443" s="443" t="s">
        <v>4195</v>
      </c>
      <c r="W1443" s="443" t="s">
        <v>4195</v>
      </c>
      <c r="X1443" s="443" t="s">
        <v>4729</v>
      </c>
    </row>
    <row r="1444" spans="1:24" x14ac:dyDescent="0.3">
      <c r="A1444" s="443">
        <v>706185</v>
      </c>
      <c r="B1444" s="443" t="s">
        <v>508</v>
      </c>
      <c r="C1444" s="443" t="s">
        <v>285</v>
      </c>
      <c r="H1444" s="443"/>
      <c r="I1444" s="443" t="s">
        <v>317</v>
      </c>
      <c r="J1444" s="443"/>
      <c r="L1444" s="443"/>
      <c r="R1444" s="443">
        <v>2000</v>
      </c>
      <c r="V1444" s="443" t="s">
        <v>4195</v>
      </c>
      <c r="W1444" s="443" t="s">
        <v>4195</v>
      </c>
      <c r="X1444" s="443" t="s">
        <v>4729</v>
      </c>
    </row>
    <row r="1445" spans="1:24" x14ac:dyDescent="0.3">
      <c r="A1445" s="443">
        <v>706186</v>
      </c>
      <c r="B1445" s="443" t="s">
        <v>1173</v>
      </c>
      <c r="C1445" s="443" t="s">
        <v>1174</v>
      </c>
      <c r="H1445" s="443"/>
      <c r="I1445" s="443" t="s">
        <v>317</v>
      </c>
      <c r="J1445" s="443"/>
      <c r="L1445" s="443"/>
      <c r="R1445" s="443">
        <v>2000</v>
      </c>
      <c r="V1445" s="443" t="s">
        <v>4195</v>
      </c>
      <c r="W1445" s="443" t="s">
        <v>4195</v>
      </c>
      <c r="X1445" s="443" t="s">
        <v>4729</v>
      </c>
    </row>
    <row r="1446" spans="1:24" x14ac:dyDescent="0.3">
      <c r="A1446" s="443">
        <v>706187</v>
      </c>
      <c r="B1446" s="443" t="s">
        <v>1175</v>
      </c>
      <c r="C1446" s="443" t="s">
        <v>66</v>
      </c>
      <c r="H1446" s="443"/>
      <c r="I1446" s="443" t="s">
        <v>317</v>
      </c>
      <c r="J1446" s="443"/>
      <c r="L1446" s="443"/>
      <c r="R1446" s="443">
        <v>2000</v>
      </c>
      <c r="V1446" s="443" t="s">
        <v>4195</v>
      </c>
      <c r="W1446" s="443" t="s">
        <v>4195</v>
      </c>
      <c r="X1446" s="443" t="s">
        <v>4729</v>
      </c>
    </row>
    <row r="1447" spans="1:24" x14ac:dyDescent="0.3">
      <c r="A1447" s="443">
        <v>706188</v>
      </c>
      <c r="B1447" s="443" t="s">
        <v>1176</v>
      </c>
      <c r="C1447" s="443" t="s">
        <v>66</v>
      </c>
      <c r="H1447" s="443"/>
      <c r="I1447" s="443" t="s">
        <v>317</v>
      </c>
      <c r="J1447" s="443"/>
      <c r="L1447" s="443"/>
      <c r="R1447" s="443">
        <v>2000</v>
      </c>
      <c r="V1447" s="443" t="s">
        <v>4195</v>
      </c>
      <c r="W1447" s="443" t="s">
        <v>4195</v>
      </c>
      <c r="X1447" s="443" t="s">
        <v>4729</v>
      </c>
    </row>
    <row r="1448" spans="1:24" x14ac:dyDescent="0.3">
      <c r="A1448" s="443">
        <v>706191</v>
      </c>
      <c r="B1448" s="443" t="s">
        <v>1178</v>
      </c>
      <c r="C1448" s="443" t="s">
        <v>240</v>
      </c>
      <c r="H1448" s="443"/>
      <c r="I1448" s="443" t="s">
        <v>317</v>
      </c>
      <c r="J1448" s="443"/>
      <c r="L1448" s="443"/>
      <c r="R1448" s="443">
        <v>2000</v>
      </c>
      <c r="V1448" s="443" t="s">
        <v>4195</v>
      </c>
      <c r="W1448" s="443" t="s">
        <v>4195</v>
      </c>
      <c r="X1448" s="443" t="s">
        <v>4729</v>
      </c>
    </row>
    <row r="1449" spans="1:24" x14ac:dyDescent="0.3">
      <c r="A1449" s="443">
        <v>706192</v>
      </c>
      <c r="B1449" s="443" t="s">
        <v>670</v>
      </c>
      <c r="C1449" s="443" t="s">
        <v>340</v>
      </c>
      <c r="H1449" s="443"/>
      <c r="I1449" s="443" t="s">
        <v>317</v>
      </c>
      <c r="J1449" s="443"/>
      <c r="L1449" s="443"/>
      <c r="R1449" s="443">
        <v>2000</v>
      </c>
      <c r="V1449" s="443" t="s">
        <v>4195</v>
      </c>
      <c r="W1449" s="443" t="s">
        <v>4195</v>
      </c>
      <c r="X1449" s="443" t="s">
        <v>4729</v>
      </c>
    </row>
    <row r="1450" spans="1:24" x14ac:dyDescent="0.3">
      <c r="A1450" s="443">
        <v>706193</v>
      </c>
      <c r="B1450" s="443" t="s">
        <v>1179</v>
      </c>
      <c r="C1450" s="443" t="s">
        <v>63</v>
      </c>
      <c r="H1450" s="443"/>
      <c r="I1450" s="443" t="s">
        <v>317</v>
      </c>
      <c r="J1450" s="443"/>
      <c r="L1450" s="443"/>
      <c r="R1450" s="443">
        <v>2000</v>
      </c>
      <c r="V1450" s="443" t="s">
        <v>4195</v>
      </c>
      <c r="W1450" s="443" t="s">
        <v>4195</v>
      </c>
      <c r="X1450" s="443" t="s">
        <v>4729</v>
      </c>
    </row>
    <row r="1451" spans="1:24" x14ac:dyDescent="0.3">
      <c r="A1451" s="443">
        <v>706194</v>
      </c>
      <c r="B1451" s="443" t="s">
        <v>1180</v>
      </c>
      <c r="C1451" s="443" t="s">
        <v>82</v>
      </c>
      <c r="H1451" s="443"/>
      <c r="I1451" s="443" t="s">
        <v>317</v>
      </c>
      <c r="J1451" s="443"/>
      <c r="L1451" s="443"/>
      <c r="R1451" s="443">
        <v>2000</v>
      </c>
      <c r="V1451" s="443" t="s">
        <v>4195</v>
      </c>
      <c r="W1451" s="443" t="s">
        <v>4195</v>
      </c>
      <c r="X1451" s="443" t="s">
        <v>4729</v>
      </c>
    </row>
    <row r="1452" spans="1:24" x14ac:dyDescent="0.3">
      <c r="A1452" s="443">
        <v>706195</v>
      </c>
      <c r="B1452" s="443" t="s">
        <v>1181</v>
      </c>
      <c r="C1452" s="443" t="s">
        <v>672</v>
      </c>
      <c r="H1452" s="443"/>
      <c r="I1452" s="443" t="s">
        <v>317</v>
      </c>
      <c r="J1452" s="443"/>
      <c r="L1452" s="443"/>
      <c r="R1452" s="443">
        <v>2000</v>
      </c>
      <c r="V1452" s="443" t="s">
        <v>4195</v>
      </c>
      <c r="W1452" s="443" t="s">
        <v>4195</v>
      </c>
      <c r="X1452" s="443" t="s">
        <v>4729</v>
      </c>
    </row>
    <row r="1453" spans="1:24" x14ac:dyDescent="0.3">
      <c r="A1453" s="443">
        <v>706197</v>
      </c>
      <c r="B1453" s="443" t="s">
        <v>1184</v>
      </c>
      <c r="C1453" s="443" t="s">
        <v>1185</v>
      </c>
      <c r="H1453" s="443"/>
      <c r="I1453" s="443" t="s">
        <v>317</v>
      </c>
      <c r="J1453" s="443"/>
      <c r="L1453" s="443"/>
      <c r="R1453" s="443">
        <v>2000</v>
      </c>
      <c r="V1453" s="443" t="s">
        <v>4195</v>
      </c>
      <c r="W1453" s="443" t="s">
        <v>4195</v>
      </c>
      <c r="X1453" s="443" t="s">
        <v>4729</v>
      </c>
    </row>
    <row r="1454" spans="1:24" x14ac:dyDescent="0.3">
      <c r="A1454" s="443">
        <v>706198</v>
      </c>
      <c r="B1454" s="443" t="s">
        <v>1186</v>
      </c>
      <c r="C1454" s="443" t="s">
        <v>249</v>
      </c>
      <c r="H1454" s="443"/>
      <c r="I1454" s="443" t="s">
        <v>317</v>
      </c>
      <c r="J1454" s="443"/>
      <c r="L1454" s="443"/>
      <c r="R1454" s="443">
        <v>2000</v>
      </c>
      <c r="V1454" s="443" t="s">
        <v>4195</v>
      </c>
      <c r="W1454" s="443" t="s">
        <v>4195</v>
      </c>
      <c r="X1454" s="443" t="s">
        <v>4729</v>
      </c>
    </row>
    <row r="1455" spans="1:24" x14ac:dyDescent="0.3">
      <c r="A1455" s="443">
        <v>706200</v>
      </c>
      <c r="B1455" s="443" t="s">
        <v>1187</v>
      </c>
      <c r="C1455" s="443" t="s">
        <v>124</v>
      </c>
      <c r="H1455" s="443"/>
      <c r="I1455" s="443" t="s">
        <v>317</v>
      </c>
      <c r="J1455" s="443"/>
      <c r="L1455" s="443"/>
      <c r="R1455" s="443">
        <v>2000</v>
      </c>
      <c r="V1455" s="443" t="s">
        <v>4195</v>
      </c>
      <c r="W1455" s="443" t="s">
        <v>4195</v>
      </c>
      <c r="X1455" s="443" t="s">
        <v>4729</v>
      </c>
    </row>
    <row r="1456" spans="1:24" x14ac:dyDescent="0.3">
      <c r="A1456" s="443">
        <v>706201</v>
      </c>
      <c r="B1456" s="443" t="s">
        <v>2177</v>
      </c>
      <c r="C1456" s="443" t="s">
        <v>240</v>
      </c>
      <c r="H1456" s="443"/>
      <c r="I1456" s="443" t="s">
        <v>317</v>
      </c>
      <c r="J1456" s="443"/>
      <c r="L1456" s="443"/>
      <c r="R1456" s="443">
        <v>2000</v>
      </c>
      <c r="V1456" s="443" t="s">
        <v>4195</v>
      </c>
      <c r="W1456" s="443" t="s">
        <v>4195</v>
      </c>
      <c r="X1456" s="443" t="s">
        <v>4729</v>
      </c>
    </row>
    <row r="1457" spans="1:24" x14ac:dyDescent="0.3">
      <c r="A1457" s="443">
        <v>706203</v>
      </c>
      <c r="B1457" s="443" t="s">
        <v>1188</v>
      </c>
      <c r="C1457" s="443" t="s">
        <v>326</v>
      </c>
      <c r="H1457" s="443"/>
      <c r="I1457" s="443" t="s">
        <v>317</v>
      </c>
      <c r="J1457" s="443"/>
      <c r="L1457" s="443"/>
      <c r="R1457" s="443">
        <v>2000</v>
      </c>
      <c r="V1457" s="443" t="s">
        <v>4195</v>
      </c>
      <c r="W1457" s="443" t="s">
        <v>4195</v>
      </c>
      <c r="X1457" s="443" t="s">
        <v>4729</v>
      </c>
    </row>
    <row r="1458" spans="1:24" x14ac:dyDescent="0.3">
      <c r="A1458" s="443">
        <v>706205</v>
      </c>
      <c r="B1458" s="443" t="s">
        <v>1189</v>
      </c>
      <c r="C1458" s="443" t="s">
        <v>113</v>
      </c>
      <c r="H1458" s="443"/>
      <c r="I1458" s="443" t="s">
        <v>317</v>
      </c>
      <c r="J1458" s="443"/>
      <c r="L1458" s="443"/>
      <c r="R1458" s="443">
        <v>2000</v>
      </c>
      <c r="V1458" s="443" t="s">
        <v>4195</v>
      </c>
      <c r="W1458" s="443" t="s">
        <v>4195</v>
      </c>
      <c r="X1458" s="443" t="s">
        <v>4729</v>
      </c>
    </row>
    <row r="1459" spans="1:24" x14ac:dyDescent="0.3">
      <c r="A1459" s="443">
        <v>706206</v>
      </c>
      <c r="B1459" s="443" t="s">
        <v>1190</v>
      </c>
      <c r="C1459" s="443" t="s">
        <v>77</v>
      </c>
      <c r="H1459" s="443"/>
      <c r="I1459" s="443" t="s">
        <v>317</v>
      </c>
      <c r="J1459" s="443"/>
      <c r="L1459" s="443"/>
      <c r="R1459" s="443">
        <v>2000</v>
      </c>
      <c r="V1459" s="443" t="s">
        <v>4195</v>
      </c>
      <c r="W1459" s="443" t="s">
        <v>4195</v>
      </c>
      <c r="X1459" s="443" t="s">
        <v>4729</v>
      </c>
    </row>
    <row r="1460" spans="1:24" x14ac:dyDescent="0.3">
      <c r="A1460" s="443">
        <v>706208</v>
      </c>
      <c r="B1460" s="443" t="s">
        <v>1191</v>
      </c>
      <c r="C1460" s="443" t="s">
        <v>1192</v>
      </c>
      <c r="H1460" s="443"/>
      <c r="I1460" s="443" t="s">
        <v>317</v>
      </c>
      <c r="J1460" s="443"/>
      <c r="L1460" s="443"/>
      <c r="R1460" s="443">
        <v>2000</v>
      </c>
      <c r="V1460" s="443" t="s">
        <v>4195</v>
      </c>
      <c r="W1460" s="443" t="s">
        <v>4195</v>
      </c>
      <c r="X1460" s="443" t="s">
        <v>4729</v>
      </c>
    </row>
    <row r="1461" spans="1:24" x14ac:dyDescent="0.3">
      <c r="A1461" s="443">
        <v>706209</v>
      </c>
      <c r="B1461" s="443" t="s">
        <v>1193</v>
      </c>
      <c r="C1461" s="443" t="s">
        <v>238</v>
      </c>
      <c r="H1461" s="443"/>
      <c r="I1461" s="443" t="s">
        <v>317</v>
      </c>
      <c r="J1461" s="443"/>
      <c r="L1461" s="443"/>
      <c r="R1461" s="443">
        <v>2000</v>
      </c>
      <c r="V1461" s="443" t="s">
        <v>4195</v>
      </c>
      <c r="W1461" s="443" t="s">
        <v>4195</v>
      </c>
      <c r="X1461" s="443" t="s">
        <v>4729</v>
      </c>
    </row>
    <row r="1462" spans="1:24" x14ac:dyDescent="0.3">
      <c r="A1462" s="443">
        <v>706210</v>
      </c>
      <c r="B1462" s="443" t="s">
        <v>1194</v>
      </c>
      <c r="C1462" s="443" t="s">
        <v>465</v>
      </c>
      <c r="H1462" s="443"/>
      <c r="I1462" s="443" t="s">
        <v>317</v>
      </c>
      <c r="J1462" s="443"/>
      <c r="L1462" s="443"/>
      <c r="R1462" s="443">
        <v>2000</v>
      </c>
      <c r="V1462" s="443" t="s">
        <v>4195</v>
      </c>
      <c r="W1462" s="443" t="s">
        <v>4195</v>
      </c>
      <c r="X1462" s="443" t="s">
        <v>4729</v>
      </c>
    </row>
    <row r="1463" spans="1:24" x14ac:dyDescent="0.3">
      <c r="A1463" s="443">
        <v>706213</v>
      </c>
      <c r="B1463" s="443" t="s">
        <v>1195</v>
      </c>
      <c r="C1463" s="443" t="s">
        <v>523</v>
      </c>
      <c r="H1463" s="443"/>
      <c r="I1463" s="443" t="s">
        <v>317</v>
      </c>
      <c r="J1463" s="443"/>
      <c r="L1463" s="443"/>
      <c r="R1463" s="443">
        <v>2000</v>
      </c>
      <c r="V1463" s="443" t="s">
        <v>4195</v>
      </c>
      <c r="W1463" s="443" t="s">
        <v>4195</v>
      </c>
      <c r="X1463" s="443" t="s">
        <v>4729</v>
      </c>
    </row>
    <row r="1464" spans="1:24" x14ac:dyDescent="0.3">
      <c r="A1464" s="443">
        <v>706219</v>
      </c>
      <c r="B1464" s="443" t="s">
        <v>1196</v>
      </c>
      <c r="C1464" s="443" t="s">
        <v>543</v>
      </c>
      <c r="H1464" s="443"/>
      <c r="I1464" s="443" t="s">
        <v>317</v>
      </c>
      <c r="J1464" s="443"/>
      <c r="L1464" s="443"/>
      <c r="R1464" s="443">
        <v>2000</v>
      </c>
      <c r="V1464" s="443" t="s">
        <v>4195</v>
      </c>
      <c r="W1464" s="443" t="s">
        <v>4195</v>
      </c>
      <c r="X1464" s="443" t="s">
        <v>4729</v>
      </c>
    </row>
    <row r="1465" spans="1:24" x14ac:dyDescent="0.3">
      <c r="A1465" s="443">
        <v>706220</v>
      </c>
      <c r="B1465" s="443" t="s">
        <v>1197</v>
      </c>
      <c r="C1465" s="443" t="s">
        <v>241</v>
      </c>
      <c r="H1465" s="443"/>
      <c r="I1465" s="443" t="s">
        <v>317</v>
      </c>
      <c r="J1465" s="443"/>
      <c r="L1465" s="443"/>
      <c r="R1465" s="443">
        <v>2000</v>
      </c>
      <c r="V1465" s="443" t="s">
        <v>4195</v>
      </c>
      <c r="W1465" s="443" t="s">
        <v>4195</v>
      </c>
      <c r="X1465" s="443" t="s">
        <v>4729</v>
      </c>
    </row>
    <row r="1466" spans="1:24" x14ac:dyDescent="0.3">
      <c r="A1466" s="443">
        <v>706222</v>
      </c>
      <c r="B1466" s="443" t="s">
        <v>1198</v>
      </c>
      <c r="C1466" s="443" t="s">
        <v>73</v>
      </c>
      <c r="H1466" s="443"/>
      <c r="I1466" s="443" t="s">
        <v>317</v>
      </c>
      <c r="J1466" s="443"/>
      <c r="L1466" s="443"/>
      <c r="R1466" s="443">
        <v>2000</v>
      </c>
      <c r="V1466" s="443" t="s">
        <v>4195</v>
      </c>
      <c r="W1466" s="443" t="s">
        <v>4195</v>
      </c>
      <c r="X1466" s="443" t="s">
        <v>4729</v>
      </c>
    </row>
    <row r="1467" spans="1:24" x14ac:dyDescent="0.3">
      <c r="A1467" s="443">
        <v>706223</v>
      </c>
      <c r="B1467" s="443" t="s">
        <v>1199</v>
      </c>
      <c r="C1467" s="443" t="s">
        <v>248</v>
      </c>
      <c r="H1467" s="443"/>
      <c r="I1467" s="443" t="s">
        <v>317</v>
      </c>
      <c r="J1467" s="443"/>
      <c r="L1467" s="443"/>
      <c r="R1467" s="443">
        <v>2000</v>
      </c>
      <c r="V1467" s="443" t="s">
        <v>4195</v>
      </c>
      <c r="W1467" s="443" t="s">
        <v>4195</v>
      </c>
      <c r="X1467" s="443" t="s">
        <v>4729</v>
      </c>
    </row>
    <row r="1468" spans="1:24" x14ac:dyDescent="0.3">
      <c r="A1468" s="443">
        <v>706224</v>
      </c>
      <c r="B1468" s="443" t="s">
        <v>1200</v>
      </c>
      <c r="C1468" s="443" t="s">
        <v>64</v>
      </c>
      <c r="H1468" s="443"/>
      <c r="I1468" s="443" t="s">
        <v>317</v>
      </c>
      <c r="J1468" s="443"/>
      <c r="L1468" s="443"/>
      <c r="R1468" s="443">
        <v>2000</v>
      </c>
      <c r="V1468" s="443" t="s">
        <v>4195</v>
      </c>
      <c r="W1468" s="443" t="s">
        <v>4195</v>
      </c>
      <c r="X1468" s="443" t="s">
        <v>4729</v>
      </c>
    </row>
    <row r="1469" spans="1:24" x14ac:dyDescent="0.3">
      <c r="A1469" s="443">
        <v>706225</v>
      </c>
      <c r="B1469" s="443" t="s">
        <v>1201</v>
      </c>
      <c r="C1469" s="443" t="s">
        <v>242</v>
      </c>
      <c r="H1469" s="443"/>
      <c r="I1469" s="443" t="s">
        <v>317</v>
      </c>
      <c r="J1469" s="443"/>
      <c r="L1469" s="443"/>
      <c r="R1469" s="443">
        <v>2000</v>
      </c>
      <c r="V1469" s="443" t="s">
        <v>4195</v>
      </c>
      <c r="W1469" s="443" t="s">
        <v>4195</v>
      </c>
      <c r="X1469" s="443" t="s">
        <v>4729</v>
      </c>
    </row>
    <row r="1470" spans="1:24" x14ac:dyDescent="0.3">
      <c r="A1470" s="443">
        <v>706227</v>
      </c>
      <c r="B1470" s="443" t="s">
        <v>1202</v>
      </c>
      <c r="C1470" s="443" t="s">
        <v>82</v>
      </c>
      <c r="H1470" s="443"/>
      <c r="I1470" s="443" t="s">
        <v>317</v>
      </c>
      <c r="J1470" s="443"/>
      <c r="L1470" s="443"/>
      <c r="R1470" s="443">
        <v>2000</v>
      </c>
      <c r="V1470" s="443" t="s">
        <v>4195</v>
      </c>
      <c r="W1470" s="443" t="s">
        <v>4195</v>
      </c>
      <c r="X1470" s="443" t="s">
        <v>4729</v>
      </c>
    </row>
    <row r="1471" spans="1:24" x14ac:dyDescent="0.3">
      <c r="A1471" s="443">
        <v>706229</v>
      </c>
      <c r="B1471" s="443" t="s">
        <v>1203</v>
      </c>
      <c r="C1471" s="443" t="s">
        <v>74</v>
      </c>
      <c r="H1471" s="443"/>
      <c r="I1471" s="443" t="s">
        <v>317</v>
      </c>
      <c r="J1471" s="443"/>
      <c r="L1471" s="443"/>
      <c r="R1471" s="443">
        <v>2000</v>
      </c>
      <c r="V1471" s="443" t="s">
        <v>4195</v>
      </c>
      <c r="W1471" s="443" t="s">
        <v>4195</v>
      </c>
      <c r="X1471" s="443" t="s">
        <v>4729</v>
      </c>
    </row>
    <row r="1472" spans="1:24" x14ac:dyDescent="0.3">
      <c r="A1472" s="443">
        <v>706230</v>
      </c>
      <c r="B1472" s="443" t="s">
        <v>1204</v>
      </c>
      <c r="C1472" s="443" t="s">
        <v>1205</v>
      </c>
      <c r="H1472" s="443"/>
      <c r="I1472" s="443" t="s">
        <v>317</v>
      </c>
      <c r="J1472" s="443"/>
      <c r="L1472" s="443"/>
      <c r="R1472" s="443">
        <v>2000</v>
      </c>
      <c r="V1472" s="443" t="s">
        <v>4195</v>
      </c>
      <c r="W1472" s="443" t="s">
        <v>4195</v>
      </c>
      <c r="X1472" s="443" t="s">
        <v>4729</v>
      </c>
    </row>
    <row r="1473" spans="1:24" x14ac:dyDescent="0.3">
      <c r="A1473" s="443">
        <v>706233</v>
      </c>
      <c r="B1473" s="443" t="s">
        <v>1206</v>
      </c>
      <c r="C1473" s="443" t="s">
        <v>1207</v>
      </c>
      <c r="H1473" s="443"/>
      <c r="I1473" s="443" t="s">
        <v>317</v>
      </c>
      <c r="J1473" s="443"/>
      <c r="L1473" s="443"/>
      <c r="R1473" s="443">
        <v>2000</v>
      </c>
      <c r="V1473" s="443" t="s">
        <v>4195</v>
      </c>
      <c r="W1473" s="443" t="s">
        <v>4195</v>
      </c>
      <c r="X1473" s="443" t="s">
        <v>4729</v>
      </c>
    </row>
    <row r="1474" spans="1:24" x14ac:dyDescent="0.3">
      <c r="A1474" s="443">
        <v>706236</v>
      </c>
      <c r="B1474" s="443" t="s">
        <v>2521</v>
      </c>
      <c r="C1474" s="443" t="s">
        <v>128</v>
      </c>
      <c r="H1474" s="443"/>
      <c r="I1474" s="443" t="s">
        <v>317</v>
      </c>
      <c r="J1474" s="443"/>
      <c r="L1474" s="443"/>
      <c r="R1474" s="443">
        <v>2000</v>
      </c>
      <c r="W1474" s="443" t="s">
        <v>4195</v>
      </c>
      <c r="X1474" s="443" t="s">
        <v>4729</v>
      </c>
    </row>
    <row r="1475" spans="1:24" x14ac:dyDescent="0.3">
      <c r="A1475" s="443">
        <v>706238</v>
      </c>
      <c r="B1475" s="443" t="s">
        <v>1208</v>
      </c>
      <c r="C1475" s="443" t="s">
        <v>155</v>
      </c>
      <c r="H1475" s="443"/>
      <c r="I1475" s="443" t="s">
        <v>317</v>
      </c>
      <c r="J1475" s="443"/>
      <c r="L1475" s="443"/>
      <c r="R1475" s="443">
        <v>2000</v>
      </c>
      <c r="V1475" s="443" t="s">
        <v>4195</v>
      </c>
      <c r="W1475" s="443" t="s">
        <v>4195</v>
      </c>
      <c r="X1475" s="443" t="s">
        <v>4729</v>
      </c>
    </row>
    <row r="1476" spans="1:24" x14ac:dyDescent="0.3">
      <c r="A1476" s="443">
        <v>706239</v>
      </c>
      <c r="B1476" s="443" t="s">
        <v>1209</v>
      </c>
      <c r="C1476" s="443" t="s">
        <v>339</v>
      </c>
      <c r="H1476" s="443"/>
      <c r="I1476" s="443" t="s">
        <v>317</v>
      </c>
      <c r="J1476" s="443"/>
      <c r="L1476" s="443"/>
      <c r="R1476" s="443">
        <v>2000</v>
      </c>
      <c r="V1476" s="443" t="s">
        <v>4195</v>
      </c>
      <c r="W1476" s="443" t="s">
        <v>4195</v>
      </c>
      <c r="X1476" s="443" t="s">
        <v>4729</v>
      </c>
    </row>
    <row r="1477" spans="1:24" x14ac:dyDescent="0.3">
      <c r="A1477" s="443">
        <v>706240</v>
      </c>
      <c r="B1477" s="443" t="s">
        <v>1210</v>
      </c>
      <c r="C1477" s="443" t="s">
        <v>528</v>
      </c>
      <c r="H1477" s="443"/>
      <c r="I1477" s="443" t="s">
        <v>317</v>
      </c>
      <c r="J1477" s="443"/>
      <c r="L1477" s="443"/>
      <c r="R1477" s="443">
        <v>2000</v>
      </c>
      <c r="V1477" s="443" t="s">
        <v>4195</v>
      </c>
      <c r="W1477" s="443" t="s">
        <v>4195</v>
      </c>
      <c r="X1477" s="443" t="s">
        <v>4729</v>
      </c>
    </row>
    <row r="1478" spans="1:24" x14ac:dyDescent="0.3">
      <c r="A1478" s="443">
        <v>706241</v>
      </c>
      <c r="B1478" s="443" t="s">
        <v>1211</v>
      </c>
      <c r="C1478" s="443" t="s">
        <v>285</v>
      </c>
      <c r="H1478" s="443"/>
      <c r="I1478" s="443" t="s">
        <v>317</v>
      </c>
      <c r="J1478" s="443"/>
      <c r="L1478" s="443"/>
      <c r="R1478" s="443">
        <v>2000</v>
      </c>
      <c r="V1478" s="443" t="s">
        <v>4195</v>
      </c>
      <c r="W1478" s="443" t="s">
        <v>4195</v>
      </c>
      <c r="X1478" s="443" t="s">
        <v>4729</v>
      </c>
    </row>
    <row r="1479" spans="1:24" x14ac:dyDescent="0.3">
      <c r="A1479" s="443">
        <v>706242</v>
      </c>
      <c r="B1479" s="443" t="s">
        <v>1212</v>
      </c>
      <c r="C1479" s="443" t="s">
        <v>443</v>
      </c>
      <c r="H1479" s="443"/>
      <c r="I1479" s="443" t="s">
        <v>317</v>
      </c>
      <c r="J1479" s="443"/>
      <c r="L1479" s="443"/>
      <c r="R1479" s="443">
        <v>2000</v>
      </c>
      <c r="V1479" s="443" t="s">
        <v>4195</v>
      </c>
      <c r="W1479" s="443" t="s">
        <v>4195</v>
      </c>
      <c r="X1479" s="443" t="s">
        <v>4729</v>
      </c>
    </row>
    <row r="1480" spans="1:24" x14ac:dyDescent="0.3">
      <c r="A1480" s="443">
        <v>706243</v>
      </c>
      <c r="B1480" s="443" t="s">
        <v>1213</v>
      </c>
      <c r="C1480" s="443" t="s">
        <v>107</v>
      </c>
      <c r="H1480" s="443"/>
      <c r="I1480" s="443" t="s">
        <v>317</v>
      </c>
      <c r="J1480" s="443"/>
      <c r="L1480" s="443"/>
      <c r="R1480" s="443">
        <v>2000</v>
      </c>
      <c r="V1480" s="443" t="s">
        <v>4195</v>
      </c>
      <c r="W1480" s="443" t="s">
        <v>4195</v>
      </c>
      <c r="X1480" s="443" t="s">
        <v>4729</v>
      </c>
    </row>
    <row r="1481" spans="1:24" x14ac:dyDescent="0.3">
      <c r="A1481" s="443">
        <v>706245</v>
      </c>
      <c r="B1481" s="443" t="s">
        <v>1214</v>
      </c>
      <c r="C1481" s="443" t="s">
        <v>248</v>
      </c>
      <c r="H1481" s="443"/>
      <c r="I1481" s="443" t="s">
        <v>317</v>
      </c>
      <c r="J1481" s="443"/>
      <c r="L1481" s="443"/>
      <c r="R1481" s="443">
        <v>2000</v>
      </c>
      <c r="V1481" s="443" t="s">
        <v>4195</v>
      </c>
      <c r="W1481" s="443" t="s">
        <v>4195</v>
      </c>
      <c r="X1481" s="443" t="s">
        <v>4729</v>
      </c>
    </row>
    <row r="1482" spans="1:24" x14ac:dyDescent="0.3">
      <c r="A1482" s="443">
        <v>706246</v>
      </c>
      <c r="B1482" s="443" t="s">
        <v>1215</v>
      </c>
      <c r="C1482" s="443" t="s">
        <v>678</v>
      </c>
      <c r="H1482" s="443"/>
      <c r="I1482" s="443" t="s">
        <v>317</v>
      </c>
      <c r="J1482" s="443"/>
      <c r="L1482" s="443"/>
      <c r="R1482" s="443">
        <v>2000</v>
      </c>
      <c r="V1482" s="443" t="s">
        <v>4195</v>
      </c>
      <c r="W1482" s="443" t="s">
        <v>4195</v>
      </c>
      <c r="X1482" s="443" t="s">
        <v>4729</v>
      </c>
    </row>
    <row r="1483" spans="1:24" x14ac:dyDescent="0.3">
      <c r="A1483" s="443">
        <v>706250</v>
      </c>
      <c r="B1483" s="443" t="s">
        <v>1216</v>
      </c>
      <c r="C1483" s="443" t="s">
        <v>90</v>
      </c>
      <c r="H1483" s="443"/>
      <c r="I1483" s="443" t="s">
        <v>317</v>
      </c>
      <c r="J1483" s="443"/>
      <c r="L1483" s="443"/>
      <c r="R1483" s="443">
        <v>2000</v>
      </c>
      <c r="V1483" s="443" t="s">
        <v>4195</v>
      </c>
      <c r="W1483" s="443" t="s">
        <v>4195</v>
      </c>
      <c r="X1483" s="443" t="s">
        <v>4729</v>
      </c>
    </row>
    <row r="1484" spans="1:24" x14ac:dyDescent="0.3">
      <c r="A1484" s="443">
        <v>706253</v>
      </c>
      <c r="B1484" s="443" t="s">
        <v>1217</v>
      </c>
      <c r="C1484" s="443" t="s">
        <v>444</v>
      </c>
      <c r="H1484" s="443"/>
      <c r="I1484" s="443" t="s">
        <v>317</v>
      </c>
      <c r="J1484" s="443"/>
      <c r="L1484" s="443"/>
      <c r="R1484" s="443">
        <v>2000</v>
      </c>
      <c r="V1484" s="443" t="s">
        <v>4195</v>
      </c>
      <c r="W1484" s="443" t="s">
        <v>4195</v>
      </c>
      <c r="X1484" s="443" t="s">
        <v>4729</v>
      </c>
    </row>
    <row r="1485" spans="1:24" x14ac:dyDescent="0.3">
      <c r="A1485" s="443">
        <v>706254</v>
      </c>
      <c r="B1485" s="443" t="s">
        <v>1218</v>
      </c>
      <c r="C1485" s="443" t="s">
        <v>82</v>
      </c>
      <c r="H1485" s="443"/>
      <c r="I1485" s="443" t="s">
        <v>317</v>
      </c>
      <c r="J1485" s="443"/>
      <c r="L1485" s="443"/>
      <c r="R1485" s="443">
        <v>2000</v>
      </c>
      <c r="V1485" s="443" t="s">
        <v>4195</v>
      </c>
      <c r="W1485" s="443" t="s">
        <v>4195</v>
      </c>
      <c r="X1485" s="443" t="s">
        <v>4729</v>
      </c>
    </row>
    <row r="1486" spans="1:24" x14ac:dyDescent="0.3">
      <c r="A1486" s="443">
        <v>706255</v>
      </c>
      <c r="B1486" s="443" t="s">
        <v>1219</v>
      </c>
      <c r="C1486" s="443" t="s">
        <v>155</v>
      </c>
      <c r="H1486" s="443"/>
      <c r="I1486" s="443" t="s">
        <v>317</v>
      </c>
      <c r="J1486" s="443"/>
      <c r="L1486" s="443"/>
      <c r="R1486" s="443">
        <v>2000</v>
      </c>
      <c r="V1486" s="443" t="s">
        <v>4195</v>
      </c>
      <c r="W1486" s="443" t="s">
        <v>4195</v>
      </c>
      <c r="X1486" s="443" t="s">
        <v>4729</v>
      </c>
    </row>
    <row r="1487" spans="1:24" x14ac:dyDescent="0.3">
      <c r="A1487" s="443">
        <v>706256</v>
      </c>
      <c r="B1487" s="443" t="s">
        <v>1220</v>
      </c>
      <c r="C1487" s="443" t="s">
        <v>341</v>
      </c>
      <c r="H1487" s="443"/>
      <c r="I1487" s="443" t="s">
        <v>317</v>
      </c>
      <c r="J1487" s="443"/>
      <c r="L1487" s="443"/>
      <c r="R1487" s="443">
        <v>2000</v>
      </c>
      <c r="V1487" s="443" t="s">
        <v>4195</v>
      </c>
      <c r="W1487" s="443" t="s">
        <v>4195</v>
      </c>
      <c r="X1487" s="443" t="s">
        <v>4729</v>
      </c>
    </row>
    <row r="1488" spans="1:24" x14ac:dyDescent="0.3">
      <c r="A1488" s="443">
        <v>706257</v>
      </c>
      <c r="B1488" s="443" t="s">
        <v>1221</v>
      </c>
      <c r="C1488" s="443" t="s">
        <v>83</v>
      </c>
      <c r="H1488" s="443"/>
      <c r="I1488" s="443" t="s">
        <v>317</v>
      </c>
      <c r="J1488" s="443"/>
      <c r="L1488" s="443"/>
      <c r="R1488" s="443">
        <v>2000</v>
      </c>
      <c r="V1488" s="443" t="s">
        <v>4195</v>
      </c>
      <c r="W1488" s="443" t="s">
        <v>4195</v>
      </c>
      <c r="X1488" s="443" t="s">
        <v>4729</v>
      </c>
    </row>
    <row r="1489" spans="1:24" x14ac:dyDescent="0.3">
      <c r="A1489" s="443">
        <v>706260</v>
      </c>
      <c r="B1489" s="443" t="s">
        <v>1222</v>
      </c>
      <c r="C1489" s="443" t="s">
        <v>341</v>
      </c>
      <c r="H1489" s="443"/>
      <c r="I1489" s="443" t="s">
        <v>317</v>
      </c>
      <c r="J1489" s="443"/>
      <c r="L1489" s="443"/>
      <c r="R1489" s="443">
        <v>2000</v>
      </c>
      <c r="V1489" s="443" t="s">
        <v>4195</v>
      </c>
      <c r="W1489" s="443" t="s">
        <v>4195</v>
      </c>
      <c r="X1489" s="443" t="s">
        <v>4729</v>
      </c>
    </row>
    <row r="1490" spans="1:24" x14ac:dyDescent="0.3">
      <c r="A1490" s="443">
        <v>706261</v>
      </c>
      <c r="B1490" s="443" t="s">
        <v>1223</v>
      </c>
      <c r="C1490" s="443" t="s">
        <v>579</v>
      </c>
      <c r="H1490" s="443"/>
      <c r="I1490" s="443" t="s">
        <v>317</v>
      </c>
      <c r="J1490" s="443"/>
      <c r="L1490" s="443"/>
      <c r="R1490" s="443">
        <v>2000</v>
      </c>
      <c r="V1490" s="443" t="s">
        <v>4195</v>
      </c>
      <c r="W1490" s="443" t="s">
        <v>4195</v>
      </c>
      <c r="X1490" s="443" t="s">
        <v>4729</v>
      </c>
    </row>
    <row r="1491" spans="1:24" x14ac:dyDescent="0.3">
      <c r="A1491" s="443">
        <v>706263</v>
      </c>
      <c r="B1491" s="443" t="s">
        <v>1224</v>
      </c>
      <c r="C1491" s="443" t="s">
        <v>100</v>
      </c>
      <c r="H1491" s="443"/>
      <c r="I1491" s="443" t="s">
        <v>317</v>
      </c>
      <c r="J1491" s="443"/>
      <c r="L1491" s="443"/>
      <c r="R1491" s="443">
        <v>2000</v>
      </c>
      <c r="V1491" s="443" t="s">
        <v>4195</v>
      </c>
      <c r="W1491" s="443" t="s">
        <v>4195</v>
      </c>
      <c r="X1491" s="443" t="s">
        <v>4729</v>
      </c>
    </row>
    <row r="1492" spans="1:24" x14ac:dyDescent="0.3">
      <c r="A1492" s="443">
        <v>706267</v>
      </c>
      <c r="B1492" s="443" t="s">
        <v>1225</v>
      </c>
      <c r="C1492" s="443" t="s">
        <v>396</v>
      </c>
      <c r="H1492" s="443"/>
      <c r="I1492" s="443" t="s">
        <v>317</v>
      </c>
      <c r="J1492" s="443"/>
      <c r="L1492" s="443"/>
      <c r="R1492" s="443">
        <v>2000</v>
      </c>
      <c r="V1492" s="443" t="s">
        <v>4195</v>
      </c>
      <c r="W1492" s="443" t="s">
        <v>4195</v>
      </c>
      <c r="X1492" s="443" t="s">
        <v>4729</v>
      </c>
    </row>
    <row r="1493" spans="1:24" x14ac:dyDescent="0.3">
      <c r="A1493" s="443">
        <v>706269</v>
      </c>
      <c r="B1493" s="443" t="s">
        <v>1226</v>
      </c>
      <c r="C1493" s="443" t="s">
        <v>240</v>
      </c>
      <c r="H1493" s="443"/>
      <c r="I1493" s="443" t="s">
        <v>317</v>
      </c>
      <c r="J1493" s="443"/>
      <c r="L1493" s="443"/>
      <c r="R1493" s="443">
        <v>2000</v>
      </c>
      <c r="V1493" s="443" t="s">
        <v>4195</v>
      </c>
      <c r="W1493" s="443" t="s">
        <v>4195</v>
      </c>
      <c r="X1493" s="443" t="s">
        <v>4729</v>
      </c>
    </row>
    <row r="1494" spans="1:24" x14ac:dyDescent="0.3">
      <c r="A1494" s="443">
        <v>706270</v>
      </c>
      <c r="B1494" s="443" t="s">
        <v>1227</v>
      </c>
      <c r="C1494" s="443" t="s">
        <v>82</v>
      </c>
      <c r="H1494" s="443"/>
      <c r="I1494" s="443" t="s">
        <v>317</v>
      </c>
      <c r="J1494" s="443"/>
      <c r="L1494" s="443"/>
      <c r="R1494" s="443">
        <v>2000</v>
      </c>
      <c r="V1494" s="443" t="s">
        <v>4195</v>
      </c>
      <c r="W1494" s="443" t="s">
        <v>4195</v>
      </c>
      <c r="X1494" s="443" t="s">
        <v>4729</v>
      </c>
    </row>
    <row r="1495" spans="1:24" x14ac:dyDescent="0.3">
      <c r="A1495" s="443">
        <v>706275</v>
      </c>
      <c r="B1495" s="443" t="s">
        <v>1228</v>
      </c>
      <c r="C1495" s="443" t="s">
        <v>284</v>
      </c>
      <c r="H1495" s="443"/>
      <c r="I1495" s="443" t="s">
        <v>317</v>
      </c>
      <c r="J1495" s="443"/>
      <c r="L1495" s="443"/>
      <c r="R1495" s="443">
        <v>2000</v>
      </c>
      <c r="V1495" s="443" t="s">
        <v>4195</v>
      </c>
      <c r="W1495" s="443" t="s">
        <v>4195</v>
      </c>
      <c r="X1495" s="443" t="s">
        <v>4729</v>
      </c>
    </row>
    <row r="1496" spans="1:24" x14ac:dyDescent="0.3">
      <c r="A1496" s="443">
        <v>706277</v>
      </c>
      <c r="B1496" s="443" t="s">
        <v>1229</v>
      </c>
      <c r="C1496" s="443" t="s">
        <v>155</v>
      </c>
      <c r="H1496" s="443"/>
      <c r="I1496" s="443" t="s">
        <v>317</v>
      </c>
      <c r="J1496" s="443"/>
      <c r="L1496" s="443"/>
      <c r="R1496" s="443">
        <v>2000</v>
      </c>
      <c r="V1496" s="443" t="s">
        <v>4195</v>
      </c>
      <c r="W1496" s="443" t="s">
        <v>4195</v>
      </c>
      <c r="X1496" s="443" t="s">
        <v>4729</v>
      </c>
    </row>
    <row r="1497" spans="1:24" x14ac:dyDescent="0.3">
      <c r="A1497" s="443">
        <v>706279</v>
      </c>
      <c r="B1497" s="443" t="s">
        <v>1230</v>
      </c>
      <c r="C1497" s="443" t="s">
        <v>1231</v>
      </c>
      <c r="H1497" s="443"/>
      <c r="I1497" s="443" t="s">
        <v>317</v>
      </c>
      <c r="J1497" s="443"/>
      <c r="L1497" s="443"/>
      <c r="R1497" s="443">
        <v>2000</v>
      </c>
      <c r="V1497" s="443" t="s">
        <v>4195</v>
      </c>
      <c r="W1497" s="443" t="s">
        <v>4195</v>
      </c>
      <c r="X1497" s="443" t="s">
        <v>4729</v>
      </c>
    </row>
    <row r="1498" spans="1:24" x14ac:dyDescent="0.3">
      <c r="A1498" s="443">
        <v>706280</v>
      </c>
      <c r="B1498" s="443" t="s">
        <v>1232</v>
      </c>
      <c r="C1498" s="443" t="s">
        <v>250</v>
      </c>
      <c r="H1498" s="443"/>
      <c r="I1498" s="443" t="s">
        <v>317</v>
      </c>
      <c r="J1498" s="443"/>
      <c r="L1498" s="443"/>
      <c r="R1498" s="443">
        <v>2000</v>
      </c>
      <c r="V1498" s="443" t="s">
        <v>4195</v>
      </c>
      <c r="W1498" s="443" t="s">
        <v>4195</v>
      </c>
      <c r="X1498" s="443" t="s">
        <v>4729</v>
      </c>
    </row>
    <row r="1499" spans="1:24" x14ac:dyDescent="0.3">
      <c r="A1499" s="443">
        <v>706282</v>
      </c>
      <c r="B1499" s="443" t="s">
        <v>1233</v>
      </c>
      <c r="C1499" s="443" t="s">
        <v>1234</v>
      </c>
      <c r="H1499" s="443"/>
      <c r="I1499" s="443" t="s">
        <v>317</v>
      </c>
      <c r="J1499" s="443"/>
      <c r="L1499" s="443"/>
      <c r="R1499" s="443">
        <v>2000</v>
      </c>
      <c r="V1499" s="443" t="s">
        <v>4195</v>
      </c>
      <c r="W1499" s="443" t="s">
        <v>4195</v>
      </c>
      <c r="X1499" s="443" t="s">
        <v>4729</v>
      </c>
    </row>
    <row r="1500" spans="1:24" x14ac:dyDescent="0.3">
      <c r="A1500" s="443">
        <v>706285</v>
      </c>
      <c r="B1500" s="443" t="s">
        <v>1236</v>
      </c>
      <c r="C1500" s="443" t="s">
        <v>387</v>
      </c>
      <c r="H1500" s="443"/>
      <c r="I1500" s="443" t="s">
        <v>317</v>
      </c>
      <c r="J1500" s="443"/>
      <c r="L1500" s="443"/>
      <c r="R1500" s="443">
        <v>2000</v>
      </c>
      <c r="V1500" s="443" t="s">
        <v>4195</v>
      </c>
      <c r="W1500" s="443" t="s">
        <v>4195</v>
      </c>
      <c r="X1500" s="443" t="s">
        <v>4729</v>
      </c>
    </row>
    <row r="1501" spans="1:24" x14ac:dyDescent="0.3">
      <c r="A1501" s="443">
        <v>706286</v>
      </c>
      <c r="B1501" s="443" t="s">
        <v>2539</v>
      </c>
      <c r="C1501" s="443" t="s">
        <v>2540</v>
      </c>
      <c r="H1501" s="443"/>
      <c r="I1501" s="443" t="s">
        <v>317</v>
      </c>
      <c r="J1501" s="443"/>
      <c r="L1501" s="443"/>
      <c r="R1501" s="443">
        <v>2000</v>
      </c>
      <c r="W1501" s="443" t="s">
        <v>4195</v>
      </c>
      <c r="X1501" s="443" t="s">
        <v>4729</v>
      </c>
    </row>
    <row r="1502" spans="1:24" x14ac:dyDescent="0.3">
      <c r="A1502" s="443">
        <v>706289</v>
      </c>
      <c r="B1502" s="443" t="s">
        <v>1238</v>
      </c>
      <c r="C1502" s="443" t="s">
        <v>326</v>
      </c>
      <c r="H1502" s="443"/>
      <c r="I1502" s="443" t="s">
        <v>317</v>
      </c>
      <c r="J1502" s="443"/>
      <c r="L1502" s="443"/>
      <c r="R1502" s="443">
        <v>2000</v>
      </c>
      <c r="V1502" s="443" t="s">
        <v>4195</v>
      </c>
      <c r="W1502" s="443" t="s">
        <v>4195</v>
      </c>
      <c r="X1502" s="443" t="s">
        <v>4729</v>
      </c>
    </row>
    <row r="1503" spans="1:24" x14ac:dyDescent="0.3">
      <c r="A1503" s="443">
        <v>706290</v>
      </c>
      <c r="B1503" s="443" t="s">
        <v>1239</v>
      </c>
      <c r="C1503" s="443" t="s">
        <v>397</v>
      </c>
      <c r="H1503" s="443"/>
      <c r="I1503" s="443" t="s">
        <v>317</v>
      </c>
      <c r="J1503" s="443"/>
      <c r="L1503" s="443"/>
      <c r="R1503" s="443">
        <v>2000</v>
      </c>
      <c r="V1503" s="443" t="s">
        <v>4195</v>
      </c>
      <c r="W1503" s="443" t="s">
        <v>4195</v>
      </c>
      <c r="X1503" s="443" t="s">
        <v>4729</v>
      </c>
    </row>
    <row r="1504" spans="1:24" x14ac:dyDescent="0.3">
      <c r="A1504" s="443">
        <v>706291</v>
      </c>
      <c r="B1504" s="443" t="s">
        <v>1240</v>
      </c>
      <c r="C1504" s="443" t="s">
        <v>1241</v>
      </c>
      <c r="H1504" s="443"/>
      <c r="I1504" s="443" t="s">
        <v>317</v>
      </c>
      <c r="J1504" s="443"/>
      <c r="L1504" s="443"/>
      <c r="R1504" s="443">
        <v>2000</v>
      </c>
      <c r="V1504" s="443" t="s">
        <v>4195</v>
      </c>
      <c r="W1504" s="443" t="s">
        <v>4195</v>
      </c>
      <c r="X1504" s="443" t="s">
        <v>4729</v>
      </c>
    </row>
    <row r="1505" spans="1:24" x14ac:dyDescent="0.3">
      <c r="A1505" s="443">
        <v>706292</v>
      </c>
      <c r="B1505" s="443" t="s">
        <v>1242</v>
      </c>
      <c r="C1505" s="443" t="s">
        <v>1243</v>
      </c>
      <c r="H1505" s="443"/>
      <c r="I1505" s="443" t="s">
        <v>317</v>
      </c>
      <c r="J1505" s="443"/>
      <c r="L1505" s="443"/>
      <c r="R1505" s="443">
        <v>2000</v>
      </c>
      <c r="V1505" s="443" t="s">
        <v>4195</v>
      </c>
      <c r="W1505" s="443" t="s">
        <v>4195</v>
      </c>
      <c r="X1505" s="443" t="s">
        <v>4729</v>
      </c>
    </row>
    <row r="1506" spans="1:24" x14ac:dyDescent="0.3">
      <c r="A1506" s="443">
        <v>706294</v>
      </c>
      <c r="B1506" s="443" t="s">
        <v>1244</v>
      </c>
      <c r="C1506" s="443" t="s">
        <v>1245</v>
      </c>
      <c r="H1506" s="443"/>
      <c r="I1506" s="443" t="s">
        <v>317</v>
      </c>
      <c r="J1506" s="443"/>
      <c r="L1506" s="443"/>
      <c r="R1506" s="443">
        <v>2000</v>
      </c>
      <c r="V1506" s="443" t="s">
        <v>4195</v>
      </c>
      <c r="W1506" s="443" t="s">
        <v>4195</v>
      </c>
      <c r="X1506" s="443" t="s">
        <v>4729</v>
      </c>
    </row>
    <row r="1507" spans="1:24" x14ac:dyDescent="0.3">
      <c r="A1507" s="443">
        <v>706295</v>
      </c>
      <c r="B1507" s="443" t="s">
        <v>1246</v>
      </c>
      <c r="C1507" s="443" t="s">
        <v>978</v>
      </c>
      <c r="H1507" s="443"/>
      <c r="I1507" s="443" t="s">
        <v>317</v>
      </c>
      <c r="J1507" s="443"/>
      <c r="L1507" s="443"/>
      <c r="R1507" s="443">
        <v>2000</v>
      </c>
      <c r="V1507" s="443" t="s">
        <v>4195</v>
      </c>
      <c r="W1507" s="443" t="s">
        <v>4195</v>
      </c>
      <c r="X1507" s="443" t="s">
        <v>4729</v>
      </c>
    </row>
    <row r="1508" spans="1:24" x14ac:dyDescent="0.3">
      <c r="A1508" s="443">
        <v>706297</v>
      </c>
      <c r="B1508" s="443" t="s">
        <v>1247</v>
      </c>
      <c r="C1508" s="443" t="s">
        <v>291</v>
      </c>
      <c r="H1508" s="443"/>
      <c r="I1508" s="443" t="s">
        <v>317</v>
      </c>
      <c r="J1508" s="443"/>
      <c r="L1508" s="443"/>
      <c r="R1508" s="443">
        <v>2000</v>
      </c>
      <c r="V1508" s="443" t="s">
        <v>4195</v>
      </c>
      <c r="W1508" s="443" t="s">
        <v>4195</v>
      </c>
      <c r="X1508" s="443" t="s">
        <v>4729</v>
      </c>
    </row>
    <row r="1509" spans="1:24" x14ac:dyDescent="0.3">
      <c r="A1509" s="443">
        <v>706298</v>
      </c>
      <c r="B1509" s="443" t="s">
        <v>1248</v>
      </c>
      <c r="C1509" s="443" t="s">
        <v>1249</v>
      </c>
      <c r="H1509" s="443"/>
      <c r="I1509" s="443" t="s">
        <v>317</v>
      </c>
      <c r="J1509" s="443"/>
      <c r="L1509" s="443"/>
      <c r="R1509" s="443">
        <v>2000</v>
      </c>
      <c r="V1509" s="443" t="s">
        <v>4195</v>
      </c>
      <c r="W1509" s="443" t="s">
        <v>4195</v>
      </c>
      <c r="X1509" s="443" t="s">
        <v>4729</v>
      </c>
    </row>
    <row r="1510" spans="1:24" x14ac:dyDescent="0.3">
      <c r="A1510" s="443">
        <v>706300</v>
      </c>
      <c r="B1510" s="443" t="s">
        <v>1250</v>
      </c>
      <c r="C1510" s="443" t="s">
        <v>1251</v>
      </c>
      <c r="H1510" s="443"/>
      <c r="I1510" s="443" t="s">
        <v>317</v>
      </c>
      <c r="J1510" s="443"/>
      <c r="L1510" s="443"/>
      <c r="R1510" s="443">
        <v>2000</v>
      </c>
      <c r="V1510" s="443" t="s">
        <v>4195</v>
      </c>
      <c r="W1510" s="443" t="s">
        <v>4195</v>
      </c>
      <c r="X1510" s="443" t="s">
        <v>4729</v>
      </c>
    </row>
    <row r="1511" spans="1:24" x14ac:dyDescent="0.3">
      <c r="A1511" s="443">
        <v>706301</v>
      </c>
      <c r="B1511" s="443" t="s">
        <v>1252</v>
      </c>
      <c r="C1511" s="443" t="s">
        <v>82</v>
      </c>
      <c r="H1511" s="443"/>
      <c r="I1511" s="443" t="s">
        <v>317</v>
      </c>
      <c r="J1511" s="443"/>
      <c r="L1511" s="443"/>
      <c r="R1511" s="443">
        <v>2000</v>
      </c>
      <c r="V1511" s="443" t="s">
        <v>4195</v>
      </c>
      <c r="W1511" s="443" t="s">
        <v>4195</v>
      </c>
      <c r="X1511" s="443" t="s">
        <v>4729</v>
      </c>
    </row>
    <row r="1512" spans="1:24" x14ac:dyDescent="0.3">
      <c r="A1512" s="443">
        <v>706302</v>
      </c>
      <c r="B1512" s="443" t="s">
        <v>1253</v>
      </c>
      <c r="C1512" s="443" t="s">
        <v>1254</v>
      </c>
      <c r="H1512" s="443"/>
      <c r="I1512" s="443" t="s">
        <v>317</v>
      </c>
      <c r="J1512" s="443"/>
      <c r="L1512" s="443"/>
      <c r="R1512" s="443">
        <v>2000</v>
      </c>
      <c r="V1512" s="443" t="s">
        <v>4195</v>
      </c>
      <c r="W1512" s="443" t="s">
        <v>4195</v>
      </c>
      <c r="X1512" s="443" t="s">
        <v>4729</v>
      </c>
    </row>
    <row r="1513" spans="1:24" x14ac:dyDescent="0.3">
      <c r="A1513" s="443">
        <v>706305</v>
      </c>
      <c r="B1513" s="443" t="s">
        <v>1255</v>
      </c>
      <c r="C1513" s="443" t="s">
        <v>418</v>
      </c>
      <c r="H1513" s="443"/>
      <c r="I1513" s="443" t="s">
        <v>317</v>
      </c>
      <c r="J1513" s="443"/>
      <c r="L1513" s="443"/>
      <c r="R1513" s="443">
        <v>2000</v>
      </c>
      <c r="V1513" s="443" t="s">
        <v>4195</v>
      </c>
      <c r="W1513" s="443" t="s">
        <v>4195</v>
      </c>
      <c r="X1513" s="443" t="s">
        <v>4729</v>
      </c>
    </row>
    <row r="1514" spans="1:24" x14ac:dyDescent="0.3">
      <c r="A1514" s="443">
        <v>706306</v>
      </c>
      <c r="B1514" s="443" t="s">
        <v>1256</v>
      </c>
      <c r="C1514" s="443" t="s">
        <v>239</v>
      </c>
      <c r="H1514" s="443"/>
      <c r="I1514" s="443" t="s">
        <v>317</v>
      </c>
      <c r="J1514" s="443"/>
      <c r="L1514" s="443"/>
      <c r="R1514" s="443">
        <v>2000</v>
      </c>
      <c r="V1514" s="443" t="s">
        <v>4195</v>
      </c>
      <c r="W1514" s="443" t="s">
        <v>4195</v>
      </c>
      <c r="X1514" s="443" t="s">
        <v>4729</v>
      </c>
    </row>
    <row r="1515" spans="1:24" x14ac:dyDescent="0.3">
      <c r="A1515" s="443">
        <v>706307</v>
      </c>
      <c r="B1515" s="443" t="s">
        <v>1257</v>
      </c>
      <c r="C1515" s="443" t="s">
        <v>249</v>
      </c>
      <c r="H1515" s="443"/>
      <c r="I1515" s="443" t="s">
        <v>317</v>
      </c>
      <c r="J1515" s="443"/>
      <c r="L1515" s="443"/>
      <c r="R1515" s="443">
        <v>2000</v>
      </c>
      <c r="V1515" s="443" t="s">
        <v>4195</v>
      </c>
      <c r="W1515" s="443" t="s">
        <v>4195</v>
      </c>
      <c r="X1515" s="443" t="s">
        <v>4729</v>
      </c>
    </row>
    <row r="1516" spans="1:24" x14ac:dyDescent="0.3">
      <c r="A1516" s="443">
        <v>706308</v>
      </c>
      <c r="B1516" s="443" t="s">
        <v>1258</v>
      </c>
      <c r="C1516" s="443" t="s">
        <v>1259</v>
      </c>
      <c r="H1516" s="443"/>
      <c r="I1516" s="443" t="s">
        <v>317</v>
      </c>
      <c r="J1516" s="443"/>
      <c r="L1516" s="443"/>
      <c r="R1516" s="443">
        <v>2000</v>
      </c>
      <c r="V1516" s="443" t="s">
        <v>4195</v>
      </c>
      <c r="W1516" s="443" t="s">
        <v>4195</v>
      </c>
      <c r="X1516" s="443" t="s">
        <v>4729</v>
      </c>
    </row>
    <row r="1517" spans="1:24" x14ac:dyDescent="0.3">
      <c r="A1517" s="443">
        <v>706309</v>
      </c>
      <c r="B1517" s="443" t="s">
        <v>1260</v>
      </c>
      <c r="C1517" s="443" t="s">
        <v>501</v>
      </c>
      <c r="H1517" s="443"/>
      <c r="I1517" s="443" t="s">
        <v>317</v>
      </c>
      <c r="J1517" s="443"/>
      <c r="L1517" s="443"/>
      <c r="R1517" s="443">
        <v>2000</v>
      </c>
      <c r="V1517" s="443" t="s">
        <v>4195</v>
      </c>
      <c r="W1517" s="443" t="s">
        <v>4195</v>
      </c>
      <c r="X1517" s="443" t="s">
        <v>4729</v>
      </c>
    </row>
    <row r="1518" spans="1:24" x14ac:dyDescent="0.3">
      <c r="A1518" s="443">
        <v>706311</v>
      </c>
      <c r="B1518" s="443" t="s">
        <v>1261</v>
      </c>
      <c r="C1518" s="443" t="s">
        <v>1174</v>
      </c>
      <c r="H1518" s="443"/>
      <c r="I1518" s="443" t="s">
        <v>317</v>
      </c>
      <c r="J1518" s="443"/>
      <c r="L1518" s="443"/>
      <c r="R1518" s="443">
        <v>2000</v>
      </c>
      <c r="V1518" s="443" t="s">
        <v>4195</v>
      </c>
      <c r="W1518" s="443" t="s">
        <v>4195</v>
      </c>
      <c r="X1518" s="443" t="s">
        <v>4729</v>
      </c>
    </row>
    <row r="1519" spans="1:24" x14ac:dyDescent="0.3">
      <c r="A1519" s="443">
        <v>706312</v>
      </c>
      <c r="B1519" s="443" t="s">
        <v>1262</v>
      </c>
      <c r="C1519" s="443" t="s">
        <v>1263</v>
      </c>
      <c r="H1519" s="443"/>
      <c r="I1519" s="443" t="s">
        <v>317</v>
      </c>
      <c r="J1519" s="443"/>
      <c r="L1519" s="443"/>
      <c r="R1519" s="443">
        <v>2000</v>
      </c>
      <c r="V1519" s="443" t="s">
        <v>4195</v>
      </c>
      <c r="W1519" s="443" t="s">
        <v>4195</v>
      </c>
      <c r="X1519" s="443" t="s">
        <v>4729</v>
      </c>
    </row>
    <row r="1520" spans="1:24" x14ac:dyDescent="0.3">
      <c r="A1520" s="443">
        <v>706315</v>
      </c>
      <c r="B1520" s="443" t="s">
        <v>1264</v>
      </c>
      <c r="C1520" s="443" t="s">
        <v>1040</v>
      </c>
      <c r="H1520" s="443"/>
      <c r="I1520" s="443" t="s">
        <v>317</v>
      </c>
      <c r="J1520" s="443"/>
      <c r="L1520" s="443"/>
      <c r="R1520" s="443">
        <v>2000</v>
      </c>
      <c r="V1520" s="443" t="s">
        <v>4195</v>
      </c>
      <c r="W1520" s="443" t="s">
        <v>4195</v>
      </c>
      <c r="X1520" s="443" t="s">
        <v>4729</v>
      </c>
    </row>
    <row r="1521" spans="1:24" x14ac:dyDescent="0.3">
      <c r="A1521" s="443">
        <v>706317</v>
      </c>
      <c r="B1521" s="443" t="s">
        <v>1265</v>
      </c>
      <c r="C1521" s="443" t="s">
        <v>631</v>
      </c>
      <c r="H1521" s="443"/>
      <c r="I1521" s="443" t="s">
        <v>317</v>
      </c>
      <c r="J1521" s="443"/>
      <c r="L1521" s="443"/>
      <c r="R1521" s="443">
        <v>2000</v>
      </c>
      <c r="V1521" s="443" t="s">
        <v>4195</v>
      </c>
      <c r="W1521" s="443" t="s">
        <v>4195</v>
      </c>
      <c r="X1521" s="443" t="s">
        <v>4729</v>
      </c>
    </row>
    <row r="1522" spans="1:24" x14ac:dyDescent="0.3">
      <c r="A1522" s="443">
        <v>706318</v>
      </c>
      <c r="B1522" s="443" t="s">
        <v>1266</v>
      </c>
      <c r="C1522" s="443" t="s">
        <v>1267</v>
      </c>
      <c r="H1522" s="443"/>
      <c r="I1522" s="443" t="s">
        <v>317</v>
      </c>
      <c r="J1522" s="443"/>
      <c r="L1522" s="443"/>
      <c r="R1522" s="443">
        <v>2000</v>
      </c>
      <c r="V1522" s="443" t="s">
        <v>4195</v>
      </c>
      <c r="W1522" s="443" t="s">
        <v>4195</v>
      </c>
      <c r="X1522" s="443" t="s">
        <v>4729</v>
      </c>
    </row>
    <row r="1523" spans="1:24" x14ac:dyDescent="0.3">
      <c r="A1523" s="443">
        <v>706320</v>
      </c>
      <c r="B1523" s="443" t="s">
        <v>1268</v>
      </c>
      <c r="C1523" s="443" t="s">
        <v>66</v>
      </c>
      <c r="H1523" s="443"/>
      <c r="I1523" s="443" t="s">
        <v>317</v>
      </c>
      <c r="J1523" s="443"/>
      <c r="L1523" s="443"/>
      <c r="R1523" s="443">
        <v>2000</v>
      </c>
      <c r="V1523" s="443" t="s">
        <v>4195</v>
      </c>
      <c r="W1523" s="443" t="s">
        <v>4195</v>
      </c>
      <c r="X1523" s="443" t="s">
        <v>4729</v>
      </c>
    </row>
    <row r="1524" spans="1:24" x14ac:dyDescent="0.3">
      <c r="A1524" s="443">
        <v>706321</v>
      </c>
      <c r="B1524" s="443" t="s">
        <v>1269</v>
      </c>
      <c r="C1524" s="443" t="s">
        <v>66</v>
      </c>
      <c r="H1524" s="443"/>
      <c r="I1524" s="443" t="s">
        <v>317</v>
      </c>
      <c r="J1524" s="443"/>
      <c r="L1524" s="443"/>
      <c r="R1524" s="443">
        <v>2000</v>
      </c>
      <c r="V1524" s="443" t="s">
        <v>4195</v>
      </c>
      <c r="W1524" s="443" t="s">
        <v>4195</v>
      </c>
      <c r="X1524" s="443" t="s">
        <v>4729</v>
      </c>
    </row>
    <row r="1525" spans="1:24" x14ac:dyDescent="0.3">
      <c r="A1525" s="443">
        <v>706323</v>
      </c>
      <c r="B1525" s="443" t="s">
        <v>1270</v>
      </c>
      <c r="C1525" s="443" t="s">
        <v>1271</v>
      </c>
      <c r="H1525" s="443"/>
      <c r="I1525" s="443" t="s">
        <v>317</v>
      </c>
      <c r="J1525" s="443"/>
      <c r="L1525" s="443"/>
      <c r="R1525" s="443">
        <v>2000</v>
      </c>
      <c r="V1525" s="443" t="s">
        <v>4195</v>
      </c>
      <c r="W1525" s="443" t="s">
        <v>4195</v>
      </c>
      <c r="X1525" s="443" t="s">
        <v>4729</v>
      </c>
    </row>
    <row r="1526" spans="1:24" x14ac:dyDescent="0.3">
      <c r="A1526" s="443">
        <v>706324</v>
      </c>
      <c r="B1526" s="443" t="s">
        <v>1272</v>
      </c>
      <c r="C1526" s="443" t="s">
        <v>1273</v>
      </c>
      <c r="H1526" s="443"/>
      <c r="I1526" s="443" t="s">
        <v>317</v>
      </c>
      <c r="J1526" s="443"/>
      <c r="L1526" s="443"/>
      <c r="R1526" s="443">
        <v>2000</v>
      </c>
      <c r="V1526" s="443" t="s">
        <v>4195</v>
      </c>
      <c r="W1526" s="443" t="s">
        <v>4195</v>
      </c>
      <c r="X1526" s="443" t="s">
        <v>4729</v>
      </c>
    </row>
    <row r="1527" spans="1:24" x14ac:dyDescent="0.3">
      <c r="A1527" s="443">
        <v>706325</v>
      </c>
      <c r="B1527" s="443" t="s">
        <v>1274</v>
      </c>
      <c r="C1527" s="443" t="s">
        <v>360</v>
      </c>
      <c r="H1527" s="443"/>
      <c r="I1527" s="443" t="s">
        <v>317</v>
      </c>
      <c r="J1527" s="443"/>
      <c r="L1527" s="443"/>
      <c r="R1527" s="443">
        <v>2000</v>
      </c>
      <c r="V1527" s="443" t="s">
        <v>4195</v>
      </c>
      <c r="W1527" s="443" t="s">
        <v>4195</v>
      </c>
      <c r="X1527" s="443" t="s">
        <v>4729</v>
      </c>
    </row>
    <row r="1528" spans="1:24" x14ac:dyDescent="0.3">
      <c r="A1528" s="443">
        <v>706327</v>
      </c>
      <c r="B1528" s="443" t="s">
        <v>1275</v>
      </c>
      <c r="C1528" s="443" t="s">
        <v>653</v>
      </c>
      <c r="H1528" s="443"/>
      <c r="I1528" s="443" t="s">
        <v>317</v>
      </c>
      <c r="J1528" s="443"/>
      <c r="L1528" s="443"/>
      <c r="R1528" s="443">
        <v>2000</v>
      </c>
      <c r="V1528" s="443" t="s">
        <v>4195</v>
      </c>
      <c r="W1528" s="443" t="s">
        <v>4195</v>
      </c>
      <c r="X1528" s="443" t="s">
        <v>4729</v>
      </c>
    </row>
    <row r="1529" spans="1:24" x14ac:dyDescent="0.3">
      <c r="A1529" s="443">
        <v>706330</v>
      </c>
      <c r="B1529" s="443" t="s">
        <v>1276</v>
      </c>
      <c r="C1529" s="443" t="s">
        <v>117</v>
      </c>
      <c r="H1529" s="443"/>
      <c r="I1529" s="443" t="s">
        <v>317</v>
      </c>
      <c r="J1529" s="443"/>
      <c r="L1529" s="443"/>
      <c r="R1529" s="443">
        <v>2000</v>
      </c>
      <c r="V1529" s="443" t="s">
        <v>4195</v>
      </c>
      <c r="W1529" s="443" t="s">
        <v>4195</v>
      </c>
      <c r="X1529" s="443" t="s">
        <v>4729</v>
      </c>
    </row>
    <row r="1530" spans="1:24" x14ac:dyDescent="0.3">
      <c r="A1530" s="443">
        <v>706332</v>
      </c>
      <c r="B1530" s="443" t="s">
        <v>1277</v>
      </c>
      <c r="C1530" s="443" t="s">
        <v>1278</v>
      </c>
      <c r="H1530" s="443"/>
      <c r="I1530" s="443" t="s">
        <v>317</v>
      </c>
      <c r="J1530" s="443"/>
      <c r="L1530" s="443"/>
      <c r="R1530" s="443">
        <v>2000</v>
      </c>
      <c r="V1530" s="443" t="s">
        <v>4195</v>
      </c>
      <c r="W1530" s="443" t="s">
        <v>4195</v>
      </c>
      <c r="X1530" s="443" t="s">
        <v>4729</v>
      </c>
    </row>
    <row r="1531" spans="1:24" x14ac:dyDescent="0.3">
      <c r="A1531" s="443">
        <v>706336</v>
      </c>
      <c r="B1531" s="443" t="s">
        <v>1279</v>
      </c>
      <c r="C1531" s="443" t="s">
        <v>397</v>
      </c>
      <c r="H1531" s="443"/>
      <c r="I1531" s="443" t="s">
        <v>317</v>
      </c>
      <c r="J1531" s="443"/>
      <c r="L1531" s="443"/>
      <c r="R1531" s="443">
        <v>2000</v>
      </c>
      <c r="V1531" s="443" t="s">
        <v>4195</v>
      </c>
      <c r="W1531" s="443" t="s">
        <v>4195</v>
      </c>
      <c r="X1531" s="443" t="s">
        <v>4729</v>
      </c>
    </row>
    <row r="1532" spans="1:24" x14ac:dyDescent="0.3">
      <c r="A1532" s="443">
        <v>706337</v>
      </c>
      <c r="B1532" s="443" t="s">
        <v>2561</v>
      </c>
      <c r="C1532" s="443" t="s">
        <v>82</v>
      </c>
      <c r="H1532" s="443"/>
      <c r="I1532" s="443" t="s">
        <v>317</v>
      </c>
      <c r="J1532" s="443"/>
      <c r="L1532" s="443"/>
      <c r="R1532" s="443">
        <v>2000</v>
      </c>
      <c r="W1532" s="443" t="s">
        <v>4195</v>
      </c>
      <c r="X1532" s="443" t="s">
        <v>4729</v>
      </c>
    </row>
    <row r="1533" spans="1:24" x14ac:dyDescent="0.3">
      <c r="A1533" s="443">
        <v>706338</v>
      </c>
      <c r="B1533" s="443" t="s">
        <v>1280</v>
      </c>
      <c r="C1533" s="443" t="s">
        <v>1281</v>
      </c>
      <c r="H1533" s="443"/>
      <c r="I1533" s="443" t="s">
        <v>317</v>
      </c>
      <c r="J1533" s="443"/>
      <c r="L1533" s="443"/>
      <c r="R1533" s="443">
        <v>2000</v>
      </c>
      <c r="V1533" s="443" t="s">
        <v>4195</v>
      </c>
      <c r="W1533" s="443" t="s">
        <v>4195</v>
      </c>
      <c r="X1533" s="443" t="s">
        <v>4729</v>
      </c>
    </row>
    <row r="1534" spans="1:24" x14ac:dyDescent="0.3">
      <c r="A1534" s="443">
        <v>706340</v>
      </c>
      <c r="B1534" s="443" t="s">
        <v>1282</v>
      </c>
      <c r="C1534" s="443" t="s">
        <v>74</v>
      </c>
      <c r="H1534" s="443"/>
      <c r="I1534" s="443" t="s">
        <v>317</v>
      </c>
      <c r="J1534" s="443"/>
      <c r="L1534" s="443"/>
      <c r="R1534" s="443">
        <v>2000</v>
      </c>
      <c r="V1534" s="443" t="s">
        <v>4195</v>
      </c>
      <c r="W1534" s="443" t="s">
        <v>4195</v>
      </c>
      <c r="X1534" s="443" t="s">
        <v>4729</v>
      </c>
    </row>
    <row r="1535" spans="1:24" x14ac:dyDescent="0.3">
      <c r="A1535" s="443">
        <v>706341</v>
      </c>
      <c r="B1535" s="443" t="s">
        <v>1283</v>
      </c>
      <c r="C1535" s="443" t="s">
        <v>334</v>
      </c>
      <c r="H1535" s="443"/>
      <c r="I1535" s="443" t="s">
        <v>317</v>
      </c>
      <c r="J1535" s="443"/>
      <c r="L1535" s="443"/>
      <c r="R1535" s="443">
        <v>2000</v>
      </c>
      <c r="V1535" s="443" t="s">
        <v>4195</v>
      </c>
      <c r="W1535" s="443" t="s">
        <v>4195</v>
      </c>
      <c r="X1535" s="443" t="s">
        <v>4729</v>
      </c>
    </row>
    <row r="1536" spans="1:24" x14ac:dyDescent="0.3">
      <c r="A1536" s="443">
        <v>706343</v>
      </c>
      <c r="B1536" s="443" t="s">
        <v>1284</v>
      </c>
      <c r="C1536" s="443" t="s">
        <v>249</v>
      </c>
      <c r="H1536" s="443"/>
      <c r="I1536" s="443" t="s">
        <v>317</v>
      </c>
      <c r="J1536" s="443"/>
      <c r="L1536" s="443"/>
      <c r="R1536" s="443">
        <v>2000</v>
      </c>
      <c r="V1536" s="443" t="s">
        <v>4195</v>
      </c>
      <c r="W1536" s="443" t="s">
        <v>4195</v>
      </c>
      <c r="X1536" s="443" t="s">
        <v>4729</v>
      </c>
    </row>
    <row r="1537" spans="1:24" x14ac:dyDescent="0.3">
      <c r="A1537" s="443">
        <v>706344</v>
      </c>
      <c r="B1537" s="443" t="s">
        <v>1285</v>
      </c>
      <c r="C1537" s="443" t="s">
        <v>103</v>
      </c>
      <c r="H1537" s="443"/>
      <c r="I1537" s="443" t="s">
        <v>317</v>
      </c>
      <c r="J1537" s="443"/>
      <c r="L1537" s="443"/>
      <c r="R1537" s="443">
        <v>2000</v>
      </c>
      <c r="V1537" s="443" t="s">
        <v>4195</v>
      </c>
      <c r="W1537" s="443" t="s">
        <v>4195</v>
      </c>
      <c r="X1537" s="443" t="s">
        <v>4729</v>
      </c>
    </row>
    <row r="1538" spans="1:24" x14ac:dyDescent="0.3">
      <c r="A1538" s="443">
        <v>706345</v>
      </c>
      <c r="B1538" s="443" t="s">
        <v>1286</v>
      </c>
      <c r="C1538" s="443" t="s">
        <v>64</v>
      </c>
      <c r="H1538" s="443"/>
      <c r="I1538" s="443" t="s">
        <v>317</v>
      </c>
      <c r="J1538" s="443"/>
      <c r="L1538" s="443"/>
      <c r="R1538" s="443">
        <v>2000</v>
      </c>
      <c r="V1538" s="443" t="s">
        <v>4195</v>
      </c>
      <c r="W1538" s="443" t="s">
        <v>4195</v>
      </c>
      <c r="X1538" s="443" t="s">
        <v>4729</v>
      </c>
    </row>
    <row r="1539" spans="1:24" x14ac:dyDescent="0.3">
      <c r="A1539" s="443">
        <v>706347</v>
      </c>
      <c r="B1539" s="443" t="s">
        <v>1287</v>
      </c>
      <c r="C1539" s="443" t="s">
        <v>673</v>
      </c>
      <c r="H1539" s="443"/>
      <c r="I1539" s="443" t="s">
        <v>317</v>
      </c>
      <c r="J1539" s="443"/>
      <c r="L1539" s="443"/>
      <c r="R1539" s="443">
        <v>2000</v>
      </c>
      <c r="V1539" s="443" t="s">
        <v>4195</v>
      </c>
      <c r="W1539" s="443" t="s">
        <v>4195</v>
      </c>
      <c r="X1539" s="443" t="s">
        <v>4729</v>
      </c>
    </row>
    <row r="1540" spans="1:24" x14ac:dyDescent="0.3">
      <c r="A1540" s="443">
        <v>706348</v>
      </c>
      <c r="B1540" s="443" t="s">
        <v>1288</v>
      </c>
      <c r="C1540" s="443" t="s">
        <v>63</v>
      </c>
      <c r="H1540" s="443"/>
      <c r="I1540" s="443" t="s">
        <v>317</v>
      </c>
      <c r="J1540" s="443"/>
      <c r="L1540" s="443"/>
      <c r="R1540" s="443">
        <v>2000</v>
      </c>
      <c r="V1540" s="443" t="s">
        <v>4195</v>
      </c>
      <c r="W1540" s="443" t="s">
        <v>4195</v>
      </c>
      <c r="X1540" s="443" t="s">
        <v>4729</v>
      </c>
    </row>
    <row r="1541" spans="1:24" x14ac:dyDescent="0.3">
      <c r="A1541" s="443">
        <v>706350</v>
      </c>
      <c r="B1541" s="443" t="s">
        <v>1289</v>
      </c>
      <c r="C1541" s="443" t="s">
        <v>90</v>
      </c>
      <c r="H1541" s="443"/>
      <c r="I1541" s="443" t="s">
        <v>317</v>
      </c>
      <c r="J1541" s="443"/>
      <c r="L1541" s="443"/>
      <c r="R1541" s="443">
        <v>2000</v>
      </c>
      <c r="V1541" s="443" t="s">
        <v>4195</v>
      </c>
      <c r="W1541" s="443" t="s">
        <v>4195</v>
      </c>
      <c r="X1541" s="443" t="s">
        <v>4729</v>
      </c>
    </row>
    <row r="1542" spans="1:24" x14ac:dyDescent="0.3">
      <c r="A1542" s="443">
        <v>706351</v>
      </c>
      <c r="B1542" s="443" t="s">
        <v>1290</v>
      </c>
      <c r="C1542" s="443" t="s">
        <v>561</v>
      </c>
      <c r="H1542" s="443"/>
      <c r="I1542" s="443" t="s">
        <v>317</v>
      </c>
      <c r="J1542" s="443"/>
      <c r="L1542" s="443"/>
      <c r="R1542" s="443">
        <v>2000</v>
      </c>
      <c r="V1542" s="443" t="s">
        <v>4195</v>
      </c>
      <c r="W1542" s="443" t="s">
        <v>4195</v>
      </c>
      <c r="X1542" s="443" t="s">
        <v>4729</v>
      </c>
    </row>
    <row r="1543" spans="1:24" x14ac:dyDescent="0.3">
      <c r="A1543" s="443">
        <v>706352</v>
      </c>
      <c r="B1543" s="443" t="s">
        <v>1291</v>
      </c>
      <c r="C1543" s="443" t="s">
        <v>240</v>
      </c>
      <c r="H1543" s="443"/>
      <c r="I1543" s="443" t="s">
        <v>317</v>
      </c>
      <c r="J1543" s="443"/>
      <c r="L1543" s="443"/>
      <c r="R1543" s="443">
        <v>2000</v>
      </c>
      <c r="V1543" s="443" t="s">
        <v>4195</v>
      </c>
      <c r="W1543" s="443" t="s">
        <v>4195</v>
      </c>
      <c r="X1543" s="443" t="s">
        <v>4729</v>
      </c>
    </row>
    <row r="1544" spans="1:24" x14ac:dyDescent="0.3">
      <c r="A1544" s="443">
        <v>706353</v>
      </c>
      <c r="B1544" s="443" t="s">
        <v>1292</v>
      </c>
      <c r="C1544" s="443" t="s">
        <v>240</v>
      </c>
      <c r="H1544" s="443"/>
      <c r="I1544" s="443" t="s">
        <v>317</v>
      </c>
      <c r="J1544" s="443"/>
      <c r="L1544" s="443"/>
      <c r="R1544" s="443">
        <v>2000</v>
      </c>
      <c r="V1544" s="443" t="s">
        <v>4195</v>
      </c>
      <c r="W1544" s="443" t="s">
        <v>4195</v>
      </c>
      <c r="X1544" s="443" t="s">
        <v>4729</v>
      </c>
    </row>
    <row r="1545" spans="1:24" x14ac:dyDescent="0.3">
      <c r="A1545" s="443">
        <v>706357</v>
      </c>
      <c r="B1545" s="443" t="s">
        <v>1293</v>
      </c>
      <c r="C1545" s="443" t="s">
        <v>1294</v>
      </c>
      <c r="H1545" s="443"/>
      <c r="I1545" s="443" t="s">
        <v>317</v>
      </c>
      <c r="J1545" s="443"/>
      <c r="L1545" s="443"/>
      <c r="R1545" s="443">
        <v>2000</v>
      </c>
      <c r="V1545" s="443" t="s">
        <v>4195</v>
      </c>
      <c r="W1545" s="443" t="s">
        <v>4195</v>
      </c>
      <c r="X1545" s="443" t="s">
        <v>4729</v>
      </c>
    </row>
    <row r="1546" spans="1:24" x14ac:dyDescent="0.3">
      <c r="A1546" s="443">
        <v>706358</v>
      </c>
      <c r="B1546" s="443" t="s">
        <v>1295</v>
      </c>
      <c r="C1546" s="443" t="s">
        <v>1296</v>
      </c>
      <c r="H1546" s="443"/>
      <c r="I1546" s="443" t="s">
        <v>317</v>
      </c>
      <c r="J1546" s="443"/>
      <c r="L1546" s="443"/>
      <c r="R1546" s="443">
        <v>2000</v>
      </c>
      <c r="V1546" s="443" t="s">
        <v>4195</v>
      </c>
      <c r="W1546" s="443" t="s">
        <v>4195</v>
      </c>
      <c r="X1546" s="443" t="s">
        <v>4729</v>
      </c>
    </row>
    <row r="1547" spans="1:24" x14ac:dyDescent="0.3">
      <c r="A1547" s="443">
        <v>706360</v>
      </c>
      <c r="B1547" s="443" t="s">
        <v>1297</v>
      </c>
      <c r="C1547" s="443" t="s">
        <v>346</v>
      </c>
      <c r="H1547" s="443"/>
      <c r="I1547" s="443" t="s">
        <v>317</v>
      </c>
      <c r="J1547" s="443"/>
      <c r="L1547" s="443"/>
      <c r="R1547" s="443">
        <v>2000</v>
      </c>
      <c r="V1547" s="443" t="s">
        <v>4195</v>
      </c>
      <c r="W1547" s="443" t="s">
        <v>4195</v>
      </c>
      <c r="X1547" s="443" t="s">
        <v>4729</v>
      </c>
    </row>
    <row r="1548" spans="1:24" x14ac:dyDescent="0.3">
      <c r="A1548" s="443">
        <v>706361</v>
      </c>
      <c r="B1548" s="443" t="s">
        <v>1298</v>
      </c>
      <c r="C1548" s="443" t="s">
        <v>1299</v>
      </c>
      <c r="H1548" s="443"/>
      <c r="I1548" s="443" t="s">
        <v>317</v>
      </c>
      <c r="J1548" s="443"/>
      <c r="L1548" s="443"/>
      <c r="R1548" s="443">
        <v>2000</v>
      </c>
      <c r="V1548" s="443" t="s">
        <v>4195</v>
      </c>
      <c r="W1548" s="443" t="s">
        <v>4195</v>
      </c>
      <c r="X1548" s="443" t="s">
        <v>4729</v>
      </c>
    </row>
    <row r="1549" spans="1:24" x14ac:dyDescent="0.3">
      <c r="A1549" s="443">
        <v>706362</v>
      </c>
      <c r="B1549" s="443" t="s">
        <v>1300</v>
      </c>
      <c r="C1549" s="443" t="s">
        <v>411</v>
      </c>
      <c r="H1549" s="443"/>
      <c r="I1549" s="443" t="s">
        <v>317</v>
      </c>
      <c r="J1549" s="443"/>
      <c r="L1549" s="443"/>
      <c r="R1549" s="443">
        <v>2000</v>
      </c>
      <c r="V1549" s="443" t="s">
        <v>4195</v>
      </c>
      <c r="W1549" s="443" t="s">
        <v>4195</v>
      </c>
      <c r="X1549" s="443" t="s">
        <v>4729</v>
      </c>
    </row>
    <row r="1550" spans="1:24" x14ac:dyDescent="0.3">
      <c r="A1550" s="443">
        <v>706364</v>
      </c>
      <c r="B1550" s="443" t="s">
        <v>1301</v>
      </c>
      <c r="C1550" s="443" t="s">
        <v>444</v>
      </c>
      <c r="H1550" s="443"/>
      <c r="I1550" s="443" t="s">
        <v>317</v>
      </c>
      <c r="J1550" s="443"/>
      <c r="L1550" s="443"/>
      <c r="R1550" s="443">
        <v>2000</v>
      </c>
      <c r="V1550" s="443" t="s">
        <v>4195</v>
      </c>
      <c r="W1550" s="443" t="s">
        <v>4195</v>
      </c>
      <c r="X1550" s="443" t="s">
        <v>4729</v>
      </c>
    </row>
    <row r="1551" spans="1:24" x14ac:dyDescent="0.3">
      <c r="A1551" s="443">
        <v>706365</v>
      </c>
      <c r="B1551" s="443" t="s">
        <v>2178</v>
      </c>
      <c r="C1551" s="443" t="s">
        <v>249</v>
      </c>
      <c r="H1551" s="443"/>
      <c r="I1551" s="443" t="s">
        <v>317</v>
      </c>
      <c r="J1551" s="443"/>
      <c r="L1551" s="443"/>
      <c r="R1551" s="443">
        <v>2000</v>
      </c>
      <c r="V1551" s="443" t="s">
        <v>4195</v>
      </c>
      <c r="W1551" s="443" t="s">
        <v>4195</v>
      </c>
      <c r="X1551" s="443" t="s">
        <v>4729</v>
      </c>
    </row>
    <row r="1552" spans="1:24" x14ac:dyDescent="0.3">
      <c r="A1552" s="443">
        <v>706366</v>
      </c>
      <c r="B1552" s="443" t="s">
        <v>1302</v>
      </c>
      <c r="C1552" s="443" t="s">
        <v>431</v>
      </c>
      <c r="H1552" s="443"/>
      <c r="I1552" s="443" t="s">
        <v>317</v>
      </c>
      <c r="J1552" s="443"/>
      <c r="L1552" s="443"/>
      <c r="R1552" s="443">
        <v>2000</v>
      </c>
      <c r="V1552" s="443" t="s">
        <v>4195</v>
      </c>
      <c r="W1552" s="443" t="s">
        <v>4195</v>
      </c>
      <c r="X1552" s="443" t="s">
        <v>4729</v>
      </c>
    </row>
    <row r="1553" spans="1:24" x14ac:dyDescent="0.3">
      <c r="A1553" s="443">
        <v>706367</v>
      </c>
      <c r="B1553" s="443" t="s">
        <v>1303</v>
      </c>
      <c r="C1553" s="443" t="s">
        <v>66</v>
      </c>
      <c r="H1553" s="443"/>
      <c r="I1553" s="443" t="s">
        <v>317</v>
      </c>
      <c r="J1553" s="443"/>
      <c r="L1553" s="443"/>
      <c r="R1553" s="443">
        <v>2000</v>
      </c>
      <c r="V1553" s="443" t="s">
        <v>4195</v>
      </c>
      <c r="W1553" s="443" t="s">
        <v>4195</v>
      </c>
      <c r="X1553" s="443" t="s">
        <v>4729</v>
      </c>
    </row>
    <row r="1554" spans="1:24" x14ac:dyDescent="0.3">
      <c r="A1554" s="443">
        <v>706370</v>
      </c>
      <c r="B1554" s="443" t="s">
        <v>1305</v>
      </c>
      <c r="C1554" s="443" t="s">
        <v>103</v>
      </c>
      <c r="H1554" s="443"/>
      <c r="I1554" s="443" t="s">
        <v>317</v>
      </c>
      <c r="J1554" s="443"/>
      <c r="L1554" s="443"/>
      <c r="R1554" s="443">
        <v>2000</v>
      </c>
      <c r="V1554" s="443" t="s">
        <v>4195</v>
      </c>
      <c r="W1554" s="443" t="s">
        <v>4195</v>
      </c>
      <c r="X1554" s="443" t="s">
        <v>4729</v>
      </c>
    </row>
    <row r="1555" spans="1:24" x14ac:dyDescent="0.3">
      <c r="A1555" s="443">
        <v>706372</v>
      </c>
      <c r="B1555" s="443" t="s">
        <v>1306</v>
      </c>
      <c r="C1555" s="443" t="s">
        <v>577</v>
      </c>
      <c r="H1555" s="443"/>
      <c r="I1555" s="443" t="s">
        <v>317</v>
      </c>
      <c r="J1555" s="443"/>
      <c r="L1555" s="443"/>
      <c r="R1555" s="443">
        <v>2000</v>
      </c>
      <c r="V1555" s="443" t="s">
        <v>4195</v>
      </c>
      <c r="W1555" s="443" t="s">
        <v>4195</v>
      </c>
      <c r="X1555" s="443" t="s">
        <v>4729</v>
      </c>
    </row>
    <row r="1556" spans="1:24" x14ac:dyDescent="0.3">
      <c r="A1556" s="443">
        <v>706374</v>
      </c>
      <c r="B1556" s="443" t="s">
        <v>1307</v>
      </c>
      <c r="C1556" s="443" t="s">
        <v>543</v>
      </c>
      <c r="H1556" s="443"/>
      <c r="I1556" s="443" t="s">
        <v>317</v>
      </c>
      <c r="J1556" s="443"/>
      <c r="L1556" s="443"/>
      <c r="R1556" s="443">
        <v>2000</v>
      </c>
      <c r="V1556" s="443" t="s">
        <v>4195</v>
      </c>
      <c r="W1556" s="443" t="s">
        <v>4195</v>
      </c>
      <c r="X1556" s="443" t="s">
        <v>4729</v>
      </c>
    </row>
    <row r="1557" spans="1:24" x14ac:dyDescent="0.3">
      <c r="A1557" s="443">
        <v>706375</v>
      </c>
      <c r="B1557" s="443" t="s">
        <v>1308</v>
      </c>
      <c r="C1557" s="443" t="s">
        <v>291</v>
      </c>
      <c r="H1557" s="443"/>
      <c r="I1557" s="443" t="s">
        <v>317</v>
      </c>
      <c r="J1557" s="443"/>
      <c r="L1557" s="443"/>
      <c r="R1557" s="443">
        <v>2000</v>
      </c>
      <c r="V1557" s="443" t="s">
        <v>4195</v>
      </c>
      <c r="W1557" s="443" t="s">
        <v>4195</v>
      </c>
      <c r="X1557" s="443" t="s">
        <v>4729</v>
      </c>
    </row>
    <row r="1558" spans="1:24" x14ac:dyDescent="0.3">
      <c r="A1558" s="443">
        <v>706376</v>
      </c>
      <c r="B1558" s="443" t="s">
        <v>2179</v>
      </c>
      <c r="C1558" s="443" t="s">
        <v>78</v>
      </c>
      <c r="H1558" s="443"/>
      <c r="I1558" s="443" t="s">
        <v>317</v>
      </c>
      <c r="J1558" s="443"/>
      <c r="L1558" s="443"/>
      <c r="R1558" s="443">
        <v>2000</v>
      </c>
      <c r="V1558" s="443" t="s">
        <v>4195</v>
      </c>
      <c r="W1558" s="443" t="s">
        <v>4195</v>
      </c>
      <c r="X1558" s="443" t="s">
        <v>4729</v>
      </c>
    </row>
    <row r="1559" spans="1:24" x14ac:dyDescent="0.3">
      <c r="A1559" s="443">
        <v>706380</v>
      </c>
      <c r="B1559" s="443" t="s">
        <v>1309</v>
      </c>
      <c r="C1559" s="443" t="s">
        <v>121</v>
      </c>
      <c r="H1559" s="443"/>
      <c r="I1559" s="443" t="s">
        <v>317</v>
      </c>
      <c r="J1559" s="443"/>
      <c r="L1559" s="443"/>
      <c r="R1559" s="443">
        <v>2000</v>
      </c>
      <c r="V1559" s="443" t="s">
        <v>4195</v>
      </c>
      <c r="W1559" s="443" t="s">
        <v>4195</v>
      </c>
      <c r="X1559" s="443" t="s">
        <v>4729</v>
      </c>
    </row>
    <row r="1560" spans="1:24" x14ac:dyDescent="0.3">
      <c r="A1560" s="443">
        <v>706383</v>
      </c>
      <c r="B1560" s="443" t="s">
        <v>1310</v>
      </c>
      <c r="C1560" s="443" t="s">
        <v>155</v>
      </c>
      <c r="H1560" s="443"/>
      <c r="I1560" s="443" t="s">
        <v>317</v>
      </c>
      <c r="J1560" s="443"/>
      <c r="L1560" s="443"/>
      <c r="R1560" s="443">
        <v>2000</v>
      </c>
      <c r="V1560" s="443" t="s">
        <v>4195</v>
      </c>
      <c r="W1560" s="443" t="s">
        <v>4195</v>
      </c>
      <c r="X1560" s="443" t="s">
        <v>4729</v>
      </c>
    </row>
    <row r="1561" spans="1:24" x14ac:dyDescent="0.3">
      <c r="A1561" s="443">
        <v>706385</v>
      </c>
      <c r="B1561" s="443" t="s">
        <v>1311</v>
      </c>
      <c r="C1561" s="443" t="s">
        <v>357</v>
      </c>
      <c r="H1561" s="443"/>
      <c r="I1561" s="443" t="s">
        <v>317</v>
      </c>
      <c r="J1561" s="443"/>
      <c r="L1561" s="443"/>
      <c r="R1561" s="443">
        <v>2000</v>
      </c>
      <c r="V1561" s="443" t="s">
        <v>4195</v>
      </c>
      <c r="W1561" s="443" t="s">
        <v>4195</v>
      </c>
      <c r="X1561" s="443" t="s">
        <v>4729</v>
      </c>
    </row>
    <row r="1562" spans="1:24" x14ac:dyDescent="0.3">
      <c r="A1562" s="443">
        <v>706391</v>
      </c>
      <c r="B1562" s="443" t="s">
        <v>1312</v>
      </c>
      <c r="C1562" s="443" t="s">
        <v>562</v>
      </c>
      <c r="H1562" s="443"/>
      <c r="I1562" s="443" t="s">
        <v>317</v>
      </c>
      <c r="J1562" s="443"/>
      <c r="L1562" s="443"/>
      <c r="R1562" s="443">
        <v>2000</v>
      </c>
      <c r="V1562" s="443" t="s">
        <v>4195</v>
      </c>
      <c r="W1562" s="443" t="s">
        <v>4195</v>
      </c>
      <c r="X1562" s="443" t="s">
        <v>4729</v>
      </c>
    </row>
    <row r="1563" spans="1:24" x14ac:dyDescent="0.3">
      <c r="A1563" s="443">
        <v>706393</v>
      </c>
      <c r="B1563" s="443" t="s">
        <v>1313</v>
      </c>
      <c r="C1563" s="443" t="s">
        <v>131</v>
      </c>
      <c r="H1563" s="443"/>
      <c r="I1563" s="443" t="s">
        <v>317</v>
      </c>
      <c r="J1563" s="443"/>
      <c r="L1563" s="443"/>
      <c r="R1563" s="443">
        <v>2000</v>
      </c>
      <c r="V1563" s="443" t="s">
        <v>4195</v>
      </c>
      <c r="W1563" s="443" t="s">
        <v>4195</v>
      </c>
      <c r="X1563" s="443" t="s">
        <v>4729</v>
      </c>
    </row>
    <row r="1564" spans="1:24" x14ac:dyDescent="0.3">
      <c r="A1564" s="443">
        <v>706394</v>
      </c>
      <c r="B1564" s="443" t="s">
        <v>2582</v>
      </c>
      <c r="C1564" s="443" t="s">
        <v>541</v>
      </c>
      <c r="H1564" s="443"/>
      <c r="I1564" s="443" t="s">
        <v>317</v>
      </c>
      <c r="J1564" s="443"/>
      <c r="L1564" s="443"/>
      <c r="R1564" s="443">
        <v>2000</v>
      </c>
      <c r="W1564" s="443" t="s">
        <v>4195</v>
      </c>
      <c r="X1564" s="443" t="s">
        <v>4729</v>
      </c>
    </row>
    <row r="1565" spans="1:24" x14ac:dyDescent="0.3">
      <c r="A1565" s="443">
        <v>706397</v>
      </c>
      <c r="B1565" s="443" t="s">
        <v>1314</v>
      </c>
      <c r="C1565" s="443" t="s">
        <v>1315</v>
      </c>
      <c r="H1565" s="443"/>
      <c r="I1565" s="443" t="s">
        <v>317</v>
      </c>
      <c r="J1565" s="443"/>
      <c r="L1565" s="443"/>
      <c r="R1565" s="443">
        <v>2000</v>
      </c>
      <c r="V1565" s="443" t="s">
        <v>4195</v>
      </c>
      <c r="W1565" s="443" t="s">
        <v>4195</v>
      </c>
      <c r="X1565" s="443" t="s">
        <v>4729</v>
      </c>
    </row>
    <row r="1566" spans="1:24" x14ac:dyDescent="0.3">
      <c r="A1566" s="443">
        <v>706398</v>
      </c>
      <c r="B1566" s="443" t="s">
        <v>1316</v>
      </c>
      <c r="C1566" s="443" t="s">
        <v>103</v>
      </c>
      <c r="H1566" s="443"/>
      <c r="I1566" s="443" t="s">
        <v>317</v>
      </c>
      <c r="J1566" s="443"/>
      <c r="L1566" s="443"/>
      <c r="R1566" s="443">
        <v>2000</v>
      </c>
      <c r="V1566" s="443" t="s">
        <v>4195</v>
      </c>
      <c r="W1566" s="443" t="s">
        <v>4195</v>
      </c>
      <c r="X1566" s="443" t="s">
        <v>4729</v>
      </c>
    </row>
    <row r="1567" spans="1:24" x14ac:dyDescent="0.3">
      <c r="A1567" s="443">
        <v>706401</v>
      </c>
      <c r="B1567" s="443" t="s">
        <v>1318</v>
      </c>
      <c r="C1567" s="443" t="s">
        <v>240</v>
      </c>
      <c r="H1567" s="443"/>
      <c r="I1567" s="443" t="s">
        <v>317</v>
      </c>
      <c r="J1567" s="443"/>
      <c r="L1567" s="443"/>
      <c r="R1567" s="443">
        <v>2000</v>
      </c>
      <c r="V1567" s="443" t="s">
        <v>4195</v>
      </c>
      <c r="W1567" s="443" t="s">
        <v>4195</v>
      </c>
      <c r="X1567" s="443" t="s">
        <v>4729</v>
      </c>
    </row>
    <row r="1568" spans="1:24" x14ac:dyDescent="0.3">
      <c r="A1568" s="443">
        <v>706403</v>
      </c>
      <c r="B1568" s="443" t="s">
        <v>1319</v>
      </c>
      <c r="C1568" s="443" t="s">
        <v>287</v>
      </c>
      <c r="H1568" s="443"/>
      <c r="I1568" s="443" t="s">
        <v>317</v>
      </c>
      <c r="J1568" s="443"/>
      <c r="L1568" s="443"/>
      <c r="R1568" s="443">
        <v>2000</v>
      </c>
      <c r="V1568" s="443" t="s">
        <v>4195</v>
      </c>
      <c r="W1568" s="443" t="s">
        <v>4195</v>
      </c>
      <c r="X1568" s="443" t="s">
        <v>4729</v>
      </c>
    </row>
    <row r="1569" spans="1:24" x14ac:dyDescent="0.3">
      <c r="A1569" s="443">
        <v>706405</v>
      </c>
      <c r="B1569" s="443" t="s">
        <v>1320</v>
      </c>
      <c r="C1569" s="443" t="s">
        <v>101</v>
      </c>
      <c r="H1569" s="443"/>
      <c r="I1569" s="443" t="s">
        <v>317</v>
      </c>
      <c r="J1569" s="443"/>
      <c r="L1569" s="443"/>
      <c r="R1569" s="443">
        <v>2000</v>
      </c>
      <c r="V1569" s="443" t="s">
        <v>4195</v>
      </c>
      <c r="W1569" s="443" t="s">
        <v>4195</v>
      </c>
      <c r="X1569" s="443" t="s">
        <v>4729</v>
      </c>
    </row>
    <row r="1570" spans="1:24" x14ac:dyDescent="0.3">
      <c r="A1570" s="443">
        <v>706407</v>
      </c>
      <c r="B1570" s="443" t="s">
        <v>1321</v>
      </c>
      <c r="C1570" s="443" t="s">
        <v>546</v>
      </c>
      <c r="H1570" s="443"/>
      <c r="I1570" s="443" t="s">
        <v>317</v>
      </c>
      <c r="J1570" s="443"/>
      <c r="L1570" s="443"/>
      <c r="R1570" s="443">
        <v>2000</v>
      </c>
      <c r="V1570" s="443" t="s">
        <v>4195</v>
      </c>
      <c r="W1570" s="443" t="s">
        <v>4195</v>
      </c>
      <c r="X1570" s="443" t="s">
        <v>4729</v>
      </c>
    </row>
    <row r="1571" spans="1:24" x14ac:dyDescent="0.3">
      <c r="A1571" s="443">
        <v>706409</v>
      </c>
      <c r="B1571" s="443" t="s">
        <v>1322</v>
      </c>
      <c r="C1571" s="443" t="s">
        <v>243</v>
      </c>
      <c r="H1571" s="443"/>
      <c r="I1571" s="443" t="s">
        <v>317</v>
      </c>
      <c r="J1571" s="443"/>
      <c r="L1571" s="443"/>
      <c r="R1571" s="443">
        <v>2000</v>
      </c>
      <c r="V1571" s="443" t="s">
        <v>4195</v>
      </c>
      <c r="W1571" s="443" t="s">
        <v>4195</v>
      </c>
      <c r="X1571" s="443" t="s">
        <v>4729</v>
      </c>
    </row>
    <row r="1572" spans="1:24" x14ac:dyDescent="0.3">
      <c r="A1572" s="443">
        <v>706411</v>
      </c>
      <c r="B1572" s="443" t="s">
        <v>1323</v>
      </c>
      <c r="C1572" s="443" t="s">
        <v>575</v>
      </c>
      <c r="H1572" s="443"/>
      <c r="I1572" s="443" t="s">
        <v>317</v>
      </c>
      <c r="J1572" s="443"/>
      <c r="L1572" s="443"/>
      <c r="R1572" s="443">
        <v>2000</v>
      </c>
      <c r="V1572" s="443" t="s">
        <v>4195</v>
      </c>
      <c r="W1572" s="443" t="s">
        <v>4195</v>
      </c>
      <c r="X1572" s="443" t="s">
        <v>4729</v>
      </c>
    </row>
    <row r="1573" spans="1:24" x14ac:dyDescent="0.3">
      <c r="A1573" s="443">
        <v>706412</v>
      </c>
      <c r="B1573" s="443" t="s">
        <v>1324</v>
      </c>
      <c r="C1573" s="443" t="s">
        <v>338</v>
      </c>
      <c r="H1573" s="443"/>
      <c r="I1573" s="443" t="s">
        <v>317</v>
      </c>
      <c r="J1573" s="443"/>
      <c r="L1573" s="443"/>
      <c r="R1573" s="443">
        <v>2000</v>
      </c>
      <c r="V1573" s="443" t="s">
        <v>4195</v>
      </c>
      <c r="W1573" s="443" t="s">
        <v>4195</v>
      </c>
      <c r="X1573" s="443" t="s">
        <v>4729</v>
      </c>
    </row>
    <row r="1574" spans="1:24" x14ac:dyDescent="0.3">
      <c r="A1574" s="443">
        <v>706415</v>
      </c>
      <c r="B1574" s="443" t="s">
        <v>1325</v>
      </c>
      <c r="C1574" s="443" t="s">
        <v>111</v>
      </c>
      <c r="H1574" s="443"/>
      <c r="I1574" s="443" t="s">
        <v>317</v>
      </c>
      <c r="J1574" s="443"/>
      <c r="L1574" s="443"/>
      <c r="R1574" s="443">
        <v>2000</v>
      </c>
      <c r="V1574" s="443" t="s">
        <v>4195</v>
      </c>
      <c r="W1574" s="443" t="s">
        <v>4195</v>
      </c>
      <c r="X1574" s="443" t="s">
        <v>4729</v>
      </c>
    </row>
    <row r="1575" spans="1:24" x14ac:dyDescent="0.3">
      <c r="A1575" s="443">
        <v>706417</v>
      </c>
      <c r="B1575" s="443" t="s">
        <v>2180</v>
      </c>
      <c r="C1575" s="443" t="s">
        <v>627</v>
      </c>
      <c r="H1575" s="443"/>
      <c r="I1575" s="443" t="s">
        <v>317</v>
      </c>
      <c r="J1575" s="443"/>
      <c r="L1575" s="443"/>
      <c r="R1575" s="443">
        <v>2000</v>
      </c>
      <c r="V1575" s="443" t="s">
        <v>4195</v>
      </c>
      <c r="W1575" s="443" t="s">
        <v>4195</v>
      </c>
      <c r="X1575" s="443" t="s">
        <v>4729</v>
      </c>
    </row>
    <row r="1576" spans="1:24" x14ac:dyDescent="0.3">
      <c r="A1576" s="443">
        <v>706419</v>
      </c>
      <c r="B1576" s="443" t="s">
        <v>2181</v>
      </c>
      <c r="C1576" s="443" t="s">
        <v>64</v>
      </c>
      <c r="H1576" s="443"/>
      <c r="I1576" s="443" t="s">
        <v>317</v>
      </c>
      <c r="J1576" s="443"/>
      <c r="L1576" s="443"/>
      <c r="R1576" s="443">
        <v>2000</v>
      </c>
      <c r="V1576" s="443" t="s">
        <v>4195</v>
      </c>
      <c r="W1576" s="443" t="s">
        <v>4195</v>
      </c>
      <c r="X1576" s="443" t="s">
        <v>4729</v>
      </c>
    </row>
    <row r="1577" spans="1:24" x14ac:dyDescent="0.3">
      <c r="A1577" s="443">
        <v>706420</v>
      </c>
      <c r="B1577" s="443" t="s">
        <v>2182</v>
      </c>
      <c r="C1577" s="443" t="s">
        <v>396</v>
      </c>
      <c r="H1577" s="443"/>
      <c r="I1577" s="443" t="s">
        <v>317</v>
      </c>
      <c r="J1577" s="443"/>
      <c r="L1577" s="443"/>
      <c r="R1577" s="443">
        <v>2000</v>
      </c>
      <c r="V1577" s="443" t="s">
        <v>4195</v>
      </c>
      <c r="W1577" s="443" t="s">
        <v>4195</v>
      </c>
      <c r="X1577" s="443" t="s">
        <v>4729</v>
      </c>
    </row>
    <row r="1578" spans="1:24" x14ac:dyDescent="0.3">
      <c r="A1578" s="443">
        <v>706421</v>
      </c>
      <c r="B1578" s="443" t="s">
        <v>2183</v>
      </c>
      <c r="C1578" s="443" t="s">
        <v>176</v>
      </c>
      <c r="H1578" s="443"/>
      <c r="I1578" s="443" t="s">
        <v>317</v>
      </c>
      <c r="J1578" s="443"/>
      <c r="L1578" s="443"/>
      <c r="R1578" s="443">
        <v>2000</v>
      </c>
      <c r="V1578" s="443" t="s">
        <v>4195</v>
      </c>
      <c r="W1578" s="443" t="s">
        <v>4195</v>
      </c>
      <c r="X1578" s="443" t="s">
        <v>4729</v>
      </c>
    </row>
    <row r="1579" spans="1:24" x14ac:dyDescent="0.3">
      <c r="A1579" s="443">
        <v>706422</v>
      </c>
      <c r="B1579" s="443" t="s">
        <v>2184</v>
      </c>
      <c r="C1579" s="443" t="s">
        <v>152</v>
      </c>
      <c r="H1579" s="443"/>
      <c r="I1579" s="443" t="s">
        <v>317</v>
      </c>
      <c r="J1579" s="443"/>
      <c r="L1579" s="443"/>
      <c r="R1579" s="443">
        <v>2000</v>
      </c>
      <c r="V1579" s="443" t="s">
        <v>4195</v>
      </c>
      <c r="W1579" s="443" t="s">
        <v>4195</v>
      </c>
      <c r="X1579" s="443" t="s">
        <v>4729</v>
      </c>
    </row>
    <row r="1580" spans="1:24" x14ac:dyDescent="0.3">
      <c r="A1580" s="443">
        <v>706423</v>
      </c>
      <c r="B1580" s="443" t="s">
        <v>2185</v>
      </c>
      <c r="C1580" s="443" t="s">
        <v>337</v>
      </c>
      <c r="H1580" s="443"/>
      <c r="I1580" s="443" t="s">
        <v>317</v>
      </c>
      <c r="J1580" s="443"/>
      <c r="L1580" s="443"/>
      <c r="R1580" s="443">
        <v>2000</v>
      </c>
      <c r="V1580" s="443" t="s">
        <v>4195</v>
      </c>
      <c r="W1580" s="443" t="s">
        <v>4195</v>
      </c>
      <c r="X1580" s="443" t="s">
        <v>4729</v>
      </c>
    </row>
    <row r="1581" spans="1:24" x14ac:dyDescent="0.3">
      <c r="A1581" s="443">
        <v>706427</v>
      </c>
      <c r="B1581" s="443" t="s">
        <v>2186</v>
      </c>
      <c r="C1581" s="443" t="s">
        <v>902</v>
      </c>
      <c r="H1581" s="443"/>
      <c r="I1581" s="443" t="s">
        <v>317</v>
      </c>
      <c r="J1581" s="443"/>
      <c r="L1581" s="443"/>
      <c r="R1581" s="443">
        <v>2000</v>
      </c>
      <c r="V1581" s="443" t="s">
        <v>4195</v>
      </c>
      <c r="W1581" s="443" t="s">
        <v>4195</v>
      </c>
      <c r="X1581" s="443" t="s">
        <v>4729</v>
      </c>
    </row>
    <row r="1582" spans="1:24" x14ac:dyDescent="0.3">
      <c r="A1582" s="443">
        <v>706429</v>
      </c>
      <c r="B1582" s="443" t="s">
        <v>2187</v>
      </c>
      <c r="C1582" s="443" t="s">
        <v>2120</v>
      </c>
      <c r="H1582" s="443"/>
      <c r="I1582" s="443" t="s">
        <v>317</v>
      </c>
      <c r="J1582" s="443"/>
      <c r="L1582" s="443"/>
      <c r="R1582" s="443">
        <v>2000</v>
      </c>
      <c r="V1582" s="443" t="s">
        <v>4195</v>
      </c>
      <c r="W1582" s="443" t="s">
        <v>4195</v>
      </c>
      <c r="X1582" s="443" t="s">
        <v>4729</v>
      </c>
    </row>
    <row r="1583" spans="1:24" x14ac:dyDescent="0.3">
      <c r="A1583" s="443">
        <v>706431</v>
      </c>
      <c r="B1583" s="443" t="s">
        <v>2188</v>
      </c>
      <c r="C1583" s="443" t="s">
        <v>2189</v>
      </c>
      <c r="H1583" s="443"/>
      <c r="I1583" s="443" t="s">
        <v>317</v>
      </c>
      <c r="J1583" s="443"/>
      <c r="L1583" s="443"/>
      <c r="R1583" s="443">
        <v>2000</v>
      </c>
      <c r="V1583" s="443" t="s">
        <v>4195</v>
      </c>
      <c r="W1583" s="443" t="s">
        <v>4195</v>
      </c>
      <c r="X1583" s="443" t="s">
        <v>4729</v>
      </c>
    </row>
    <row r="1584" spans="1:24" x14ac:dyDescent="0.3">
      <c r="A1584" s="443">
        <v>706432</v>
      </c>
      <c r="B1584" s="443" t="s">
        <v>2190</v>
      </c>
      <c r="C1584" s="443" t="s">
        <v>936</v>
      </c>
      <c r="H1584" s="443"/>
      <c r="I1584" s="443" t="s">
        <v>317</v>
      </c>
      <c r="J1584" s="443"/>
      <c r="L1584" s="443"/>
      <c r="R1584" s="443">
        <v>2000</v>
      </c>
      <c r="V1584" s="443" t="s">
        <v>4195</v>
      </c>
      <c r="W1584" s="443" t="s">
        <v>4195</v>
      </c>
      <c r="X1584" s="443" t="s">
        <v>4729</v>
      </c>
    </row>
    <row r="1585" spans="1:24" x14ac:dyDescent="0.3">
      <c r="A1585" s="443">
        <v>706434</v>
      </c>
      <c r="B1585" s="443" t="s">
        <v>2191</v>
      </c>
      <c r="C1585" s="443" t="s">
        <v>252</v>
      </c>
      <c r="H1585" s="443"/>
      <c r="I1585" s="443" t="s">
        <v>317</v>
      </c>
      <c r="J1585" s="443"/>
      <c r="L1585" s="443"/>
      <c r="R1585" s="443">
        <v>2000</v>
      </c>
      <c r="V1585" s="443" t="s">
        <v>4195</v>
      </c>
      <c r="W1585" s="443" t="s">
        <v>4195</v>
      </c>
      <c r="X1585" s="443" t="s">
        <v>4729</v>
      </c>
    </row>
    <row r="1586" spans="1:24" x14ac:dyDescent="0.3">
      <c r="A1586" s="443">
        <v>706435</v>
      </c>
      <c r="B1586" s="443" t="s">
        <v>2192</v>
      </c>
      <c r="C1586" s="443" t="s">
        <v>2193</v>
      </c>
      <c r="H1586" s="443"/>
      <c r="I1586" s="443" t="s">
        <v>317</v>
      </c>
      <c r="J1586" s="443"/>
      <c r="L1586" s="443"/>
      <c r="R1586" s="443">
        <v>2000</v>
      </c>
      <c r="V1586" s="443" t="s">
        <v>4195</v>
      </c>
      <c r="W1586" s="443" t="s">
        <v>4195</v>
      </c>
      <c r="X1586" s="443" t="s">
        <v>4729</v>
      </c>
    </row>
    <row r="1587" spans="1:24" x14ac:dyDescent="0.3">
      <c r="A1587" s="443">
        <v>706436</v>
      </c>
      <c r="B1587" s="443" t="s">
        <v>2971</v>
      </c>
      <c r="C1587" s="443" t="s">
        <v>2972</v>
      </c>
      <c r="H1587" s="443"/>
      <c r="I1587" s="443" t="s">
        <v>317</v>
      </c>
      <c r="J1587" s="443"/>
      <c r="L1587" s="443"/>
      <c r="R1587" s="443">
        <v>2000</v>
      </c>
      <c r="W1587" s="443" t="s">
        <v>4195</v>
      </c>
      <c r="X1587" s="443" t="s">
        <v>4729</v>
      </c>
    </row>
    <row r="1588" spans="1:24" x14ac:dyDescent="0.3">
      <c r="A1588" s="443">
        <v>706437</v>
      </c>
      <c r="B1588" s="443" t="s">
        <v>2194</v>
      </c>
      <c r="C1588" s="443" t="s">
        <v>168</v>
      </c>
      <c r="H1588" s="443"/>
      <c r="I1588" s="443" t="s">
        <v>317</v>
      </c>
      <c r="J1588" s="443"/>
      <c r="L1588" s="443"/>
      <c r="R1588" s="443">
        <v>2000</v>
      </c>
      <c r="V1588" s="443" t="s">
        <v>4195</v>
      </c>
      <c r="W1588" s="443" t="s">
        <v>4195</v>
      </c>
      <c r="X1588" s="443" t="s">
        <v>4729</v>
      </c>
    </row>
    <row r="1589" spans="1:24" x14ac:dyDescent="0.3">
      <c r="A1589" s="443">
        <v>706438</v>
      </c>
      <c r="B1589" s="443" t="s">
        <v>632</v>
      </c>
      <c r="C1589" s="443" t="s">
        <v>102</v>
      </c>
      <c r="H1589" s="443"/>
      <c r="I1589" s="443" t="s">
        <v>317</v>
      </c>
      <c r="J1589" s="443"/>
      <c r="L1589" s="443"/>
      <c r="R1589" s="443">
        <v>2000</v>
      </c>
      <c r="V1589" s="443" t="s">
        <v>4195</v>
      </c>
      <c r="W1589" s="443" t="s">
        <v>4195</v>
      </c>
      <c r="X1589" s="443" t="s">
        <v>4729</v>
      </c>
    </row>
    <row r="1590" spans="1:24" x14ac:dyDescent="0.3">
      <c r="A1590" s="443">
        <v>706440</v>
      </c>
      <c r="B1590" s="443" t="s">
        <v>2973</v>
      </c>
      <c r="C1590" s="443" t="s">
        <v>328</v>
      </c>
      <c r="H1590" s="443"/>
      <c r="I1590" s="443" t="s">
        <v>317</v>
      </c>
      <c r="J1590" s="443"/>
      <c r="L1590" s="443"/>
      <c r="R1590" s="443">
        <v>2000</v>
      </c>
      <c r="W1590" s="443" t="s">
        <v>4195</v>
      </c>
      <c r="X1590" s="443" t="s">
        <v>4729</v>
      </c>
    </row>
    <row r="1591" spans="1:24" x14ac:dyDescent="0.3">
      <c r="A1591" s="443">
        <v>706442</v>
      </c>
      <c r="B1591" s="443" t="s">
        <v>2196</v>
      </c>
      <c r="C1591" s="443" t="s">
        <v>249</v>
      </c>
      <c r="H1591" s="443"/>
      <c r="I1591" s="443" t="s">
        <v>317</v>
      </c>
      <c r="J1591" s="443"/>
      <c r="L1591" s="443"/>
      <c r="R1591" s="443">
        <v>2000</v>
      </c>
      <c r="V1591" s="443" t="s">
        <v>4195</v>
      </c>
      <c r="W1591" s="443" t="s">
        <v>4195</v>
      </c>
      <c r="X1591" s="443" t="s">
        <v>4729</v>
      </c>
    </row>
    <row r="1592" spans="1:24" x14ac:dyDescent="0.3">
      <c r="A1592" s="443">
        <v>706443</v>
      </c>
      <c r="B1592" s="443" t="s">
        <v>2197</v>
      </c>
      <c r="C1592" s="443" t="s">
        <v>2198</v>
      </c>
      <c r="H1592" s="443"/>
      <c r="I1592" s="443" t="s">
        <v>317</v>
      </c>
      <c r="J1592" s="443"/>
      <c r="L1592" s="443"/>
      <c r="R1592" s="443">
        <v>2000</v>
      </c>
      <c r="V1592" s="443" t="s">
        <v>4195</v>
      </c>
      <c r="W1592" s="443" t="s">
        <v>4195</v>
      </c>
      <c r="X1592" s="443" t="s">
        <v>4729</v>
      </c>
    </row>
    <row r="1593" spans="1:24" x14ac:dyDescent="0.3">
      <c r="A1593" s="443">
        <v>706444</v>
      </c>
      <c r="B1593" s="443" t="s">
        <v>2199</v>
      </c>
      <c r="C1593" s="443" t="s">
        <v>504</v>
      </c>
      <c r="H1593" s="443"/>
      <c r="I1593" s="443" t="s">
        <v>317</v>
      </c>
      <c r="J1593" s="443"/>
      <c r="L1593" s="443"/>
      <c r="R1593" s="443">
        <v>2000</v>
      </c>
      <c r="V1593" s="443" t="s">
        <v>4195</v>
      </c>
      <c r="W1593" s="443" t="s">
        <v>4195</v>
      </c>
      <c r="X1593" s="443" t="s">
        <v>4729</v>
      </c>
    </row>
    <row r="1594" spans="1:24" x14ac:dyDescent="0.3">
      <c r="A1594" s="443">
        <v>706448</v>
      </c>
      <c r="B1594" s="443" t="s">
        <v>2200</v>
      </c>
      <c r="C1594" s="443" t="s">
        <v>326</v>
      </c>
      <c r="H1594" s="443"/>
      <c r="I1594" s="443" t="s">
        <v>317</v>
      </c>
      <c r="J1594" s="443"/>
      <c r="L1594" s="443"/>
      <c r="R1594" s="443">
        <v>2000</v>
      </c>
      <c r="V1594" s="443" t="s">
        <v>4195</v>
      </c>
      <c r="W1594" s="443" t="s">
        <v>4195</v>
      </c>
      <c r="X1594" s="443" t="s">
        <v>4729</v>
      </c>
    </row>
    <row r="1595" spans="1:24" x14ac:dyDescent="0.3">
      <c r="A1595" s="443">
        <v>706449</v>
      </c>
      <c r="B1595" s="443" t="s">
        <v>2201</v>
      </c>
      <c r="C1595" s="443" t="s">
        <v>71</v>
      </c>
      <c r="H1595" s="443"/>
      <c r="I1595" s="443" t="s">
        <v>317</v>
      </c>
      <c r="J1595" s="443"/>
      <c r="L1595" s="443"/>
      <c r="R1595" s="443">
        <v>2000</v>
      </c>
      <c r="V1595" s="443" t="s">
        <v>4195</v>
      </c>
      <c r="W1595" s="443" t="s">
        <v>4195</v>
      </c>
      <c r="X1595" s="443" t="s">
        <v>4729</v>
      </c>
    </row>
    <row r="1596" spans="1:24" x14ac:dyDescent="0.3">
      <c r="A1596" s="443">
        <v>706451</v>
      </c>
      <c r="B1596" s="443" t="s">
        <v>2202</v>
      </c>
      <c r="C1596" s="443" t="s">
        <v>2203</v>
      </c>
      <c r="H1596" s="443"/>
      <c r="I1596" s="443" t="s">
        <v>317</v>
      </c>
      <c r="J1596" s="443"/>
      <c r="L1596" s="443"/>
      <c r="R1596" s="443">
        <v>2000</v>
      </c>
      <c r="V1596" s="443" t="s">
        <v>4195</v>
      </c>
      <c r="W1596" s="443" t="s">
        <v>4195</v>
      </c>
      <c r="X1596" s="443" t="s">
        <v>4729</v>
      </c>
    </row>
    <row r="1597" spans="1:24" x14ac:dyDescent="0.3">
      <c r="A1597" s="443">
        <v>706452</v>
      </c>
      <c r="B1597" s="443" t="s">
        <v>2204</v>
      </c>
      <c r="C1597" s="443" t="s">
        <v>127</v>
      </c>
      <c r="H1597" s="443"/>
      <c r="I1597" s="443" t="s">
        <v>317</v>
      </c>
      <c r="J1597" s="443"/>
      <c r="L1597" s="443"/>
      <c r="R1597" s="443">
        <v>2000</v>
      </c>
      <c r="V1597" s="443" t="s">
        <v>4195</v>
      </c>
      <c r="W1597" s="443" t="s">
        <v>4195</v>
      </c>
      <c r="X1597" s="443" t="s">
        <v>4729</v>
      </c>
    </row>
    <row r="1598" spans="1:24" x14ac:dyDescent="0.3">
      <c r="A1598" s="443">
        <v>706453</v>
      </c>
      <c r="B1598" s="443" t="s">
        <v>2205</v>
      </c>
      <c r="C1598" s="443" t="s">
        <v>61</v>
      </c>
      <c r="H1598" s="443"/>
      <c r="I1598" s="443" t="s">
        <v>317</v>
      </c>
      <c r="J1598" s="443"/>
      <c r="L1598" s="443"/>
      <c r="R1598" s="443">
        <v>2000</v>
      </c>
      <c r="V1598" s="443" t="s">
        <v>4195</v>
      </c>
      <c r="W1598" s="443" t="s">
        <v>4195</v>
      </c>
      <c r="X1598" s="443" t="s">
        <v>4729</v>
      </c>
    </row>
    <row r="1599" spans="1:24" x14ac:dyDescent="0.3">
      <c r="A1599" s="443">
        <v>706454</v>
      </c>
      <c r="B1599" s="443" t="s">
        <v>2206</v>
      </c>
      <c r="C1599" s="443" t="s">
        <v>68</v>
      </c>
      <c r="H1599" s="443"/>
      <c r="I1599" s="443" t="s">
        <v>317</v>
      </c>
      <c r="J1599" s="443"/>
      <c r="L1599" s="443"/>
      <c r="R1599" s="443">
        <v>2000</v>
      </c>
      <c r="V1599" s="443" t="s">
        <v>4195</v>
      </c>
      <c r="W1599" s="443" t="s">
        <v>4195</v>
      </c>
      <c r="X1599" s="443" t="s">
        <v>4729</v>
      </c>
    </row>
    <row r="1600" spans="1:24" x14ac:dyDescent="0.3">
      <c r="A1600" s="443">
        <v>706461</v>
      </c>
      <c r="B1600" s="443" t="s">
        <v>2207</v>
      </c>
      <c r="C1600" s="443" t="s">
        <v>522</v>
      </c>
      <c r="H1600" s="443"/>
      <c r="I1600" s="443" t="s">
        <v>317</v>
      </c>
      <c r="J1600" s="443"/>
      <c r="L1600" s="443"/>
      <c r="R1600" s="443">
        <v>2000</v>
      </c>
      <c r="V1600" s="443" t="s">
        <v>4195</v>
      </c>
      <c r="W1600" s="443" t="s">
        <v>4195</v>
      </c>
      <c r="X1600" s="443" t="s">
        <v>4729</v>
      </c>
    </row>
    <row r="1601" spans="1:24" x14ac:dyDescent="0.3">
      <c r="A1601" s="443">
        <v>706462</v>
      </c>
      <c r="B1601" s="443" t="s">
        <v>2208</v>
      </c>
      <c r="C1601" s="443" t="s">
        <v>386</v>
      </c>
      <c r="H1601" s="443"/>
      <c r="I1601" s="443" t="s">
        <v>317</v>
      </c>
      <c r="J1601" s="443"/>
      <c r="L1601" s="443"/>
      <c r="R1601" s="443">
        <v>2000</v>
      </c>
      <c r="V1601" s="443" t="s">
        <v>4195</v>
      </c>
      <c r="W1601" s="443" t="s">
        <v>4195</v>
      </c>
      <c r="X1601" s="443" t="s">
        <v>4729</v>
      </c>
    </row>
    <row r="1602" spans="1:24" x14ac:dyDescent="0.3">
      <c r="A1602" s="443">
        <v>706464</v>
      </c>
      <c r="B1602" s="443" t="s">
        <v>2982</v>
      </c>
      <c r="C1602" s="443" t="s">
        <v>2983</v>
      </c>
      <c r="H1602" s="443"/>
      <c r="I1602" s="443" t="s">
        <v>317</v>
      </c>
      <c r="J1602" s="443"/>
      <c r="L1602" s="443"/>
      <c r="R1602" s="443">
        <v>2000</v>
      </c>
      <c r="W1602" s="443" t="s">
        <v>4195</v>
      </c>
      <c r="X1602" s="443" t="s">
        <v>4729</v>
      </c>
    </row>
    <row r="1603" spans="1:24" x14ac:dyDescent="0.3">
      <c r="A1603" s="443">
        <v>706465</v>
      </c>
      <c r="B1603" s="443" t="s">
        <v>2209</v>
      </c>
      <c r="C1603" s="443" t="s">
        <v>580</v>
      </c>
      <c r="H1603" s="443"/>
      <c r="I1603" s="443" t="s">
        <v>317</v>
      </c>
      <c r="J1603" s="443"/>
      <c r="L1603" s="443"/>
      <c r="R1603" s="443">
        <v>2000</v>
      </c>
      <c r="V1603" s="443" t="s">
        <v>4195</v>
      </c>
      <c r="W1603" s="443" t="s">
        <v>4195</v>
      </c>
      <c r="X1603" s="443" t="s">
        <v>4729</v>
      </c>
    </row>
    <row r="1604" spans="1:24" x14ac:dyDescent="0.3">
      <c r="A1604" s="443">
        <v>706466</v>
      </c>
      <c r="B1604" s="443" t="s">
        <v>2210</v>
      </c>
      <c r="C1604" s="443" t="s">
        <v>118</v>
      </c>
      <c r="H1604" s="443"/>
      <c r="I1604" s="443" t="s">
        <v>317</v>
      </c>
      <c r="J1604" s="443"/>
      <c r="L1604" s="443"/>
      <c r="R1604" s="443">
        <v>2000</v>
      </c>
      <c r="V1604" s="443" t="s">
        <v>4195</v>
      </c>
      <c r="W1604" s="443" t="s">
        <v>4195</v>
      </c>
      <c r="X1604" s="443" t="s">
        <v>4729</v>
      </c>
    </row>
    <row r="1605" spans="1:24" x14ac:dyDescent="0.3">
      <c r="A1605" s="443">
        <v>706467</v>
      </c>
      <c r="B1605" s="443" t="s">
        <v>2211</v>
      </c>
      <c r="C1605" s="443" t="s">
        <v>64</v>
      </c>
      <c r="H1605" s="443"/>
      <c r="I1605" s="443" t="s">
        <v>317</v>
      </c>
      <c r="J1605" s="443"/>
      <c r="L1605" s="443"/>
      <c r="R1605" s="443">
        <v>2000</v>
      </c>
      <c r="V1605" s="443" t="s">
        <v>4195</v>
      </c>
      <c r="W1605" s="443" t="s">
        <v>4195</v>
      </c>
      <c r="X1605" s="443" t="s">
        <v>4729</v>
      </c>
    </row>
    <row r="1606" spans="1:24" x14ac:dyDescent="0.3">
      <c r="A1606" s="443">
        <v>706468</v>
      </c>
      <c r="B1606" s="443" t="s">
        <v>2212</v>
      </c>
      <c r="C1606" s="443" t="s">
        <v>82</v>
      </c>
      <c r="H1606" s="443"/>
      <c r="I1606" s="443" t="s">
        <v>317</v>
      </c>
      <c r="J1606" s="443"/>
      <c r="L1606" s="443"/>
      <c r="R1606" s="443">
        <v>2000</v>
      </c>
      <c r="V1606" s="443" t="s">
        <v>4195</v>
      </c>
      <c r="W1606" s="443" t="s">
        <v>4195</v>
      </c>
      <c r="X1606" s="443" t="s">
        <v>4729</v>
      </c>
    </row>
    <row r="1607" spans="1:24" x14ac:dyDescent="0.3">
      <c r="A1607" s="443">
        <v>706470</v>
      </c>
      <c r="B1607" s="443" t="s">
        <v>2213</v>
      </c>
      <c r="C1607" s="443" t="s">
        <v>285</v>
      </c>
      <c r="H1607" s="443"/>
      <c r="I1607" s="443" t="s">
        <v>317</v>
      </c>
      <c r="J1607" s="443"/>
      <c r="L1607" s="443"/>
      <c r="R1607" s="443">
        <v>2000</v>
      </c>
      <c r="V1607" s="443" t="s">
        <v>4195</v>
      </c>
      <c r="W1607" s="443" t="s">
        <v>4195</v>
      </c>
      <c r="X1607" s="443" t="s">
        <v>4729</v>
      </c>
    </row>
    <row r="1608" spans="1:24" x14ac:dyDescent="0.3">
      <c r="A1608" s="443">
        <v>706474</v>
      </c>
      <c r="B1608" s="443" t="s">
        <v>2217</v>
      </c>
      <c r="C1608" s="443" t="s">
        <v>1231</v>
      </c>
      <c r="H1608" s="443"/>
      <c r="I1608" s="443" t="s">
        <v>317</v>
      </c>
      <c r="J1608" s="443"/>
      <c r="L1608" s="443"/>
      <c r="R1608" s="443">
        <v>2000</v>
      </c>
      <c r="V1608" s="443" t="s">
        <v>4195</v>
      </c>
      <c r="W1608" s="443" t="s">
        <v>4195</v>
      </c>
      <c r="X1608" s="443" t="s">
        <v>4729</v>
      </c>
    </row>
    <row r="1609" spans="1:24" x14ac:dyDescent="0.3">
      <c r="A1609" s="443">
        <v>706475</v>
      </c>
      <c r="B1609" s="443" t="s">
        <v>2218</v>
      </c>
      <c r="C1609" s="443" t="s">
        <v>74</v>
      </c>
      <c r="H1609" s="443"/>
      <c r="I1609" s="443" t="s">
        <v>317</v>
      </c>
      <c r="J1609" s="443"/>
      <c r="L1609" s="443"/>
      <c r="R1609" s="443">
        <v>2000</v>
      </c>
      <c r="V1609" s="443" t="s">
        <v>4195</v>
      </c>
      <c r="W1609" s="443" t="s">
        <v>4195</v>
      </c>
      <c r="X1609" s="443" t="s">
        <v>4729</v>
      </c>
    </row>
    <row r="1610" spans="1:24" x14ac:dyDescent="0.3">
      <c r="A1610" s="443">
        <v>706477</v>
      </c>
      <c r="B1610" s="443" t="s">
        <v>2219</v>
      </c>
      <c r="C1610" s="443" t="s">
        <v>79</v>
      </c>
      <c r="H1610" s="443"/>
      <c r="I1610" s="443" t="s">
        <v>317</v>
      </c>
      <c r="J1610" s="443"/>
      <c r="L1610" s="443"/>
      <c r="R1610" s="443">
        <v>2000</v>
      </c>
      <c r="V1610" s="443" t="s">
        <v>4195</v>
      </c>
      <c r="W1610" s="443" t="s">
        <v>4195</v>
      </c>
      <c r="X1610" s="443" t="s">
        <v>4729</v>
      </c>
    </row>
    <row r="1611" spans="1:24" x14ac:dyDescent="0.3">
      <c r="A1611" s="443">
        <v>706478</v>
      </c>
      <c r="B1611" s="443" t="s">
        <v>2220</v>
      </c>
      <c r="C1611" s="443" t="s">
        <v>82</v>
      </c>
      <c r="H1611" s="443"/>
      <c r="I1611" s="443" t="s">
        <v>317</v>
      </c>
      <c r="J1611" s="443"/>
      <c r="L1611" s="443"/>
      <c r="R1611" s="443">
        <v>2000</v>
      </c>
      <c r="V1611" s="443" t="s">
        <v>4195</v>
      </c>
      <c r="W1611" s="443" t="s">
        <v>4195</v>
      </c>
      <c r="X1611" s="443" t="s">
        <v>4729</v>
      </c>
    </row>
    <row r="1612" spans="1:24" x14ac:dyDescent="0.3">
      <c r="A1612" s="443">
        <v>706479</v>
      </c>
      <c r="B1612" s="443" t="s">
        <v>2221</v>
      </c>
      <c r="C1612" s="443" t="s">
        <v>1174</v>
      </c>
      <c r="H1612" s="443"/>
      <c r="I1612" s="443" t="s">
        <v>317</v>
      </c>
      <c r="J1612" s="443"/>
      <c r="L1612" s="443"/>
      <c r="R1612" s="443">
        <v>2000</v>
      </c>
      <c r="V1612" s="443" t="s">
        <v>4195</v>
      </c>
      <c r="W1612" s="443" t="s">
        <v>4195</v>
      </c>
      <c r="X1612" s="443" t="s">
        <v>4729</v>
      </c>
    </row>
    <row r="1613" spans="1:24" x14ac:dyDescent="0.3">
      <c r="A1613" s="443">
        <v>706480</v>
      </c>
      <c r="B1613" s="443" t="s">
        <v>2222</v>
      </c>
      <c r="C1613" s="443" t="s">
        <v>82</v>
      </c>
      <c r="H1613" s="443"/>
      <c r="I1613" s="443" t="s">
        <v>317</v>
      </c>
      <c r="J1613" s="443"/>
      <c r="L1613" s="443"/>
      <c r="R1613" s="443">
        <v>2000</v>
      </c>
      <c r="V1613" s="443" t="s">
        <v>4195</v>
      </c>
      <c r="W1613" s="443" t="s">
        <v>4195</v>
      </c>
      <c r="X1613" s="443" t="s">
        <v>4729</v>
      </c>
    </row>
    <row r="1614" spans="1:24" x14ac:dyDescent="0.3">
      <c r="A1614" s="443">
        <v>706481</v>
      </c>
      <c r="B1614" s="443" t="s">
        <v>2985</v>
      </c>
      <c r="C1614" s="443" t="s">
        <v>2986</v>
      </c>
      <c r="H1614" s="443"/>
      <c r="I1614" s="443" t="s">
        <v>317</v>
      </c>
      <c r="J1614" s="443"/>
      <c r="L1614" s="443"/>
      <c r="R1614" s="443">
        <v>2000</v>
      </c>
      <c r="W1614" s="443" t="s">
        <v>4195</v>
      </c>
      <c r="X1614" s="443" t="s">
        <v>4729</v>
      </c>
    </row>
    <row r="1615" spans="1:24" x14ac:dyDescent="0.3">
      <c r="A1615" s="443">
        <v>706482</v>
      </c>
      <c r="B1615" s="443" t="s">
        <v>2223</v>
      </c>
      <c r="C1615" s="443" t="s">
        <v>121</v>
      </c>
      <c r="H1615" s="443"/>
      <c r="I1615" s="443" t="s">
        <v>317</v>
      </c>
      <c r="J1615" s="443"/>
      <c r="L1615" s="443"/>
      <c r="R1615" s="443">
        <v>2000</v>
      </c>
      <c r="V1615" s="443" t="s">
        <v>4195</v>
      </c>
      <c r="W1615" s="443" t="s">
        <v>4195</v>
      </c>
      <c r="X1615" s="443" t="s">
        <v>4729</v>
      </c>
    </row>
    <row r="1616" spans="1:24" x14ac:dyDescent="0.3">
      <c r="A1616" s="443">
        <v>706485</v>
      </c>
      <c r="B1616" s="443" t="s">
        <v>2224</v>
      </c>
      <c r="C1616" s="443" t="s">
        <v>240</v>
      </c>
      <c r="H1616" s="443"/>
      <c r="I1616" s="443" t="s">
        <v>317</v>
      </c>
      <c r="J1616" s="443"/>
      <c r="L1616" s="443"/>
      <c r="R1616" s="443">
        <v>2000</v>
      </c>
      <c r="V1616" s="443" t="s">
        <v>4195</v>
      </c>
      <c r="W1616" s="443" t="s">
        <v>4195</v>
      </c>
      <c r="X1616" s="443" t="s">
        <v>4729</v>
      </c>
    </row>
    <row r="1617" spans="1:24" x14ac:dyDescent="0.3">
      <c r="A1617" s="443">
        <v>706486</v>
      </c>
      <c r="B1617" s="443" t="s">
        <v>2225</v>
      </c>
      <c r="C1617" s="443" t="s">
        <v>627</v>
      </c>
      <c r="H1617" s="443"/>
      <c r="I1617" s="443" t="s">
        <v>317</v>
      </c>
      <c r="J1617" s="443"/>
      <c r="L1617" s="443"/>
      <c r="R1617" s="443">
        <v>2000</v>
      </c>
      <c r="V1617" s="443" t="s">
        <v>4195</v>
      </c>
      <c r="W1617" s="443" t="s">
        <v>4195</v>
      </c>
      <c r="X1617" s="443" t="s">
        <v>4729</v>
      </c>
    </row>
    <row r="1618" spans="1:24" x14ac:dyDescent="0.3">
      <c r="A1618" s="443">
        <v>706490</v>
      </c>
      <c r="B1618" s="443" t="s">
        <v>2226</v>
      </c>
      <c r="C1618" s="443" t="s">
        <v>507</v>
      </c>
      <c r="H1618" s="443"/>
      <c r="I1618" s="443" t="s">
        <v>317</v>
      </c>
      <c r="J1618" s="443"/>
      <c r="L1618" s="443"/>
      <c r="R1618" s="443">
        <v>2000</v>
      </c>
      <c r="V1618" s="443" t="s">
        <v>4195</v>
      </c>
      <c r="W1618" s="443" t="s">
        <v>4195</v>
      </c>
      <c r="X1618" s="443" t="s">
        <v>4729</v>
      </c>
    </row>
    <row r="1619" spans="1:24" x14ac:dyDescent="0.3">
      <c r="A1619" s="443">
        <v>706492</v>
      </c>
      <c r="B1619" s="443" t="s">
        <v>2227</v>
      </c>
      <c r="C1619" s="443" t="s">
        <v>82</v>
      </c>
      <c r="H1619" s="443"/>
      <c r="I1619" s="443" t="s">
        <v>317</v>
      </c>
      <c r="J1619" s="443"/>
      <c r="L1619" s="443"/>
      <c r="R1619" s="443">
        <v>2000</v>
      </c>
      <c r="V1619" s="443" t="s">
        <v>4195</v>
      </c>
      <c r="W1619" s="443" t="s">
        <v>4195</v>
      </c>
      <c r="X1619" s="443" t="s">
        <v>4729</v>
      </c>
    </row>
    <row r="1620" spans="1:24" x14ac:dyDescent="0.3">
      <c r="A1620" s="443">
        <v>706494</v>
      </c>
      <c r="B1620" s="443" t="s">
        <v>2228</v>
      </c>
      <c r="C1620" s="443" t="s">
        <v>555</v>
      </c>
      <c r="H1620" s="443"/>
      <c r="I1620" s="443" t="s">
        <v>317</v>
      </c>
      <c r="J1620" s="443"/>
      <c r="L1620" s="443"/>
      <c r="R1620" s="443">
        <v>2000</v>
      </c>
      <c r="V1620" s="443" t="s">
        <v>4195</v>
      </c>
      <c r="W1620" s="443" t="s">
        <v>4195</v>
      </c>
      <c r="X1620" s="443" t="s">
        <v>4729</v>
      </c>
    </row>
    <row r="1621" spans="1:24" x14ac:dyDescent="0.3">
      <c r="A1621" s="443">
        <v>706495</v>
      </c>
      <c r="B1621" s="443" t="s">
        <v>2229</v>
      </c>
      <c r="C1621" s="443" t="s">
        <v>286</v>
      </c>
      <c r="H1621" s="443"/>
      <c r="I1621" s="443" t="s">
        <v>317</v>
      </c>
      <c r="J1621" s="443"/>
      <c r="L1621" s="443"/>
      <c r="R1621" s="443">
        <v>2000</v>
      </c>
      <c r="V1621" s="443" t="s">
        <v>4195</v>
      </c>
      <c r="W1621" s="443" t="s">
        <v>4195</v>
      </c>
      <c r="X1621" s="443" t="s">
        <v>4729</v>
      </c>
    </row>
    <row r="1622" spans="1:24" x14ac:dyDescent="0.3">
      <c r="A1622" s="443">
        <v>706498</v>
      </c>
      <c r="B1622" s="443" t="s">
        <v>2230</v>
      </c>
      <c r="C1622" s="443" t="s">
        <v>64</v>
      </c>
      <c r="H1622" s="443"/>
      <c r="I1622" s="443" t="s">
        <v>317</v>
      </c>
      <c r="J1622" s="443"/>
      <c r="L1622" s="443"/>
      <c r="R1622" s="443">
        <v>2000</v>
      </c>
      <c r="V1622" s="443" t="s">
        <v>4195</v>
      </c>
      <c r="W1622" s="443" t="s">
        <v>4195</v>
      </c>
      <c r="X1622" s="443" t="s">
        <v>4729</v>
      </c>
    </row>
    <row r="1623" spans="1:24" x14ac:dyDescent="0.3">
      <c r="A1623" s="443">
        <v>706501</v>
      </c>
      <c r="B1623" s="443" t="s">
        <v>2231</v>
      </c>
      <c r="C1623" s="443" t="s">
        <v>136</v>
      </c>
      <c r="H1623" s="443"/>
      <c r="I1623" s="443" t="s">
        <v>317</v>
      </c>
      <c r="J1623" s="443"/>
      <c r="L1623" s="443"/>
      <c r="R1623" s="443">
        <v>2000</v>
      </c>
      <c r="V1623" s="443" t="s">
        <v>4195</v>
      </c>
      <c r="W1623" s="443" t="s">
        <v>4195</v>
      </c>
      <c r="X1623" s="443" t="s">
        <v>4729</v>
      </c>
    </row>
    <row r="1624" spans="1:24" x14ac:dyDescent="0.3">
      <c r="A1624" s="443">
        <v>706503</v>
      </c>
      <c r="B1624" s="443" t="s">
        <v>2232</v>
      </c>
      <c r="C1624" s="443" t="s">
        <v>249</v>
      </c>
      <c r="H1624" s="443"/>
      <c r="I1624" s="443" t="s">
        <v>317</v>
      </c>
      <c r="J1624" s="443"/>
      <c r="L1624" s="443"/>
      <c r="R1624" s="443">
        <v>2000</v>
      </c>
      <c r="V1624" s="443" t="s">
        <v>4195</v>
      </c>
      <c r="W1624" s="443" t="s">
        <v>4195</v>
      </c>
      <c r="X1624" s="443" t="s">
        <v>4729</v>
      </c>
    </row>
    <row r="1625" spans="1:24" x14ac:dyDescent="0.3">
      <c r="A1625" s="443">
        <v>706505</v>
      </c>
      <c r="B1625" s="443" t="s">
        <v>636</v>
      </c>
      <c r="C1625" s="443" t="s">
        <v>123</v>
      </c>
      <c r="H1625" s="443"/>
      <c r="I1625" s="443" t="s">
        <v>317</v>
      </c>
      <c r="J1625" s="443"/>
      <c r="L1625" s="443"/>
      <c r="R1625" s="443">
        <v>2000</v>
      </c>
      <c r="V1625" s="443" t="s">
        <v>4195</v>
      </c>
      <c r="W1625" s="443" t="s">
        <v>4195</v>
      </c>
      <c r="X1625" s="443" t="s">
        <v>4729</v>
      </c>
    </row>
    <row r="1626" spans="1:24" x14ac:dyDescent="0.3">
      <c r="A1626" s="443">
        <v>706507</v>
      </c>
      <c r="B1626" s="443" t="s">
        <v>2233</v>
      </c>
      <c r="C1626" s="443" t="s">
        <v>67</v>
      </c>
      <c r="H1626" s="443"/>
      <c r="I1626" s="443" t="s">
        <v>317</v>
      </c>
      <c r="J1626" s="443"/>
      <c r="L1626" s="443"/>
      <c r="R1626" s="443">
        <v>2000</v>
      </c>
      <c r="V1626" s="443" t="s">
        <v>4195</v>
      </c>
      <c r="W1626" s="443" t="s">
        <v>4195</v>
      </c>
      <c r="X1626" s="443" t="s">
        <v>4729</v>
      </c>
    </row>
    <row r="1627" spans="1:24" x14ac:dyDescent="0.3">
      <c r="A1627" s="443">
        <v>706511</v>
      </c>
      <c r="B1627" s="443" t="s">
        <v>2234</v>
      </c>
      <c r="C1627" s="443" t="s">
        <v>82</v>
      </c>
      <c r="H1627" s="443"/>
      <c r="I1627" s="443" t="s">
        <v>317</v>
      </c>
      <c r="J1627" s="443"/>
      <c r="L1627" s="443"/>
      <c r="R1627" s="443">
        <v>2000</v>
      </c>
      <c r="V1627" s="443" t="s">
        <v>4195</v>
      </c>
      <c r="W1627" s="443" t="s">
        <v>4195</v>
      </c>
      <c r="X1627" s="443" t="s">
        <v>4729</v>
      </c>
    </row>
    <row r="1628" spans="1:24" x14ac:dyDescent="0.3">
      <c r="A1628" s="443">
        <v>706512</v>
      </c>
      <c r="B1628" s="443" t="s">
        <v>2235</v>
      </c>
      <c r="C1628" s="443" t="s">
        <v>289</v>
      </c>
      <c r="H1628" s="443"/>
      <c r="I1628" s="443" t="s">
        <v>317</v>
      </c>
      <c r="J1628" s="443"/>
      <c r="L1628" s="443"/>
      <c r="R1628" s="443">
        <v>2000</v>
      </c>
      <c r="V1628" s="443" t="s">
        <v>4195</v>
      </c>
      <c r="W1628" s="443" t="s">
        <v>4195</v>
      </c>
      <c r="X1628" s="443" t="s">
        <v>4729</v>
      </c>
    </row>
    <row r="1629" spans="1:24" x14ac:dyDescent="0.3">
      <c r="A1629" s="443">
        <v>706513</v>
      </c>
      <c r="B1629" s="443" t="s">
        <v>2236</v>
      </c>
      <c r="C1629" s="443" t="s">
        <v>249</v>
      </c>
      <c r="H1629" s="443"/>
      <c r="I1629" s="443" t="s">
        <v>317</v>
      </c>
      <c r="J1629" s="443"/>
      <c r="L1629" s="443"/>
      <c r="R1629" s="443">
        <v>2000</v>
      </c>
      <c r="V1629" s="443" t="s">
        <v>4195</v>
      </c>
      <c r="W1629" s="443" t="s">
        <v>4195</v>
      </c>
      <c r="X1629" s="443" t="s">
        <v>4729</v>
      </c>
    </row>
    <row r="1630" spans="1:24" x14ac:dyDescent="0.3">
      <c r="A1630" s="443">
        <v>706514</v>
      </c>
      <c r="B1630" s="443" t="s">
        <v>2237</v>
      </c>
      <c r="C1630" s="443" t="s">
        <v>477</v>
      </c>
      <c r="H1630" s="443"/>
      <c r="I1630" s="443" t="s">
        <v>317</v>
      </c>
      <c r="J1630" s="443"/>
      <c r="L1630" s="443"/>
      <c r="R1630" s="443">
        <v>2000</v>
      </c>
      <c r="V1630" s="443" t="s">
        <v>4195</v>
      </c>
      <c r="W1630" s="443" t="s">
        <v>4195</v>
      </c>
      <c r="X1630" s="443" t="s">
        <v>4729</v>
      </c>
    </row>
    <row r="1631" spans="1:24" x14ac:dyDescent="0.3">
      <c r="A1631" s="443">
        <v>706515</v>
      </c>
      <c r="B1631" s="443" t="s">
        <v>2238</v>
      </c>
      <c r="C1631" s="443" t="s">
        <v>464</v>
      </c>
      <c r="H1631" s="443"/>
      <c r="I1631" s="443" t="s">
        <v>317</v>
      </c>
      <c r="J1631" s="443"/>
      <c r="L1631" s="443"/>
      <c r="R1631" s="443">
        <v>2000</v>
      </c>
      <c r="V1631" s="443" t="s">
        <v>4195</v>
      </c>
      <c r="W1631" s="443" t="s">
        <v>4195</v>
      </c>
      <c r="X1631" s="443" t="s">
        <v>4729</v>
      </c>
    </row>
    <row r="1632" spans="1:24" x14ac:dyDescent="0.3">
      <c r="A1632" s="443">
        <v>706517</v>
      </c>
      <c r="B1632" s="443" t="s">
        <v>2239</v>
      </c>
      <c r="C1632" s="443" t="s">
        <v>365</v>
      </c>
      <c r="H1632" s="443"/>
      <c r="I1632" s="443" t="s">
        <v>317</v>
      </c>
      <c r="J1632" s="443"/>
      <c r="L1632" s="443"/>
      <c r="R1632" s="443">
        <v>2000</v>
      </c>
      <c r="V1632" s="443" t="s">
        <v>4195</v>
      </c>
      <c r="W1632" s="443" t="s">
        <v>4195</v>
      </c>
      <c r="X1632" s="443" t="s">
        <v>4729</v>
      </c>
    </row>
    <row r="1633" spans="1:24" x14ac:dyDescent="0.3">
      <c r="A1633" s="443">
        <v>706518</v>
      </c>
      <c r="B1633" s="443" t="s">
        <v>2240</v>
      </c>
      <c r="C1633" s="443" t="s">
        <v>2241</v>
      </c>
      <c r="H1633" s="443"/>
      <c r="I1633" s="443" t="s">
        <v>317</v>
      </c>
      <c r="J1633" s="443"/>
      <c r="L1633" s="443"/>
      <c r="R1633" s="443">
        <v>2000</v>
      </c>
      <c r="V1633" s="443" t="s">
        <v>4195</v>
      </c>
      <c r="W1633" s="443" t="s">
        <v>4195</v>
      </c>
      <c r="X1633" s="443" t="s">
        <v>4729</v>
      </c>
    </row>
    <row r="1634" spans="1:24" x14ac:dyDescent="0.3">
      <c r="A1634" s="443">
        <v>706520</v>
      </c>
      <c r="B1634" s="443" t="s">
        <v>2242</v>
      </c>
      <c r="C1634" s="443" t="s">
        <v>2243</v>
      </c>
      <c r="H1634" s="443"/>
      <c r="I1634" s="443" t="s">
        <v>317</v>
      </c>
      <c r="J1634" s="443"/>
      <c r="L1634" s="443"/>
      <c r="R1634" s="443">
        <v>2000</v>
      </c>
      <c r="V1634" s="443" t="s">
        <v>4195</v>
      </c>
      <c r="W1634" s="443" t="s">
        <v>4195</v>
      </c>
      <c r="X1634" s="443" t="s">
        <v>4729</v>
      </c>
    </row>
    <row r="1635" spans="1:24" x14ac:dyDescent="0.3">
      <c r="A1635" s="443">
        <v>706521</v>
      </c>
      <c r="B1635" s="443" t="s">
        <v>2244</v>
      </c>
      <c r="C1635" s="443" t="s">
        <v>509</v>
      </c>
      <c r="H1635" s="443"/>
      <c r="I1635" s="443" t="s">
        <v>317</v>
      </c>
      <c r="J1635" s="443"/>
      <c r="L1635" s="443"/>
      <c r="R1635" s="443">
        <v>2000</v>
      </c>
      <c r="V1635" s="443" t="s">
        <v>4195</v>
      </c>
      <c r="W1635" s="443" t="s">
        <v>4195</v>
      </c>
      <c r="X1635" s="443" t="s">
        <v>4729</v>
      </c>
    </row>
    <row r="1636" spans="1:24" x14ac:dyDescent="0.3">
      <c r="A1636" s="443">
        <v>706523</v>
      </c>
      <c r="B1636" s="443" t="s">
        <v>2245</v>
      </c>
      <c r="C1636" s="443" t="s">
        <v>397</v>
      </c>
      <c r="H1636" s="443"/>
      <c r="I1636" s="443" t="s">
        <v>317</v>
      </c>
      <c r="J1636" s="443"/>
      <c r="L1636" s="443"/>
      <c r="R1636" s="443">
        <v>2000</v>
      </c>
      <c r="V1636" s="443" t="s">
        <v>4195</v>
      </c>
      <c r="W1636" s="443" t="s">
        <v>4195</v>
      </c>
      <c r="X1636" s="443" t="s">
        <v>4729</v>
      </c>
    </row>
    <row r="1637" spans="1:24" x14ac:dyDescent="0.3">
      <c r="A1637" s="443">
        <v>706525</v>
      </c>
      <c r="B1637" s="443" t="s">
        <v>2246</v>
      </c>
      <c r="C1637" s="443" t="s">
        <v>155</v>
      </c>
      <c r="H1637" s="443"/>
      <c r="I1637" s="443" t="s">
        <v>317</v>
      </c>
      <c r="J1637" s="443"/>
      <c r="L1637" s="443"/>
      <c r="R1637" s="443">
        <v>2000</v>
      </c>
      <c r="V1637" s="443" t="s">
        <v>4195</v>
      </c>
      <c r="W1637" s="443" t="s">
        <v>4195</v>
      </c>
      <c r="X1637" s="443" t="s">
        <v>4729</v>
      </c>
    </row>
    <row r="1638" spans="1:24" x14ac:dyDescent="0.3">
      <c r="A1638" s="443">
        <v>706527</v>
      </c>
      <c r="B1638" s="443" t="s">
        <v>2247</v>
      </c>
      <c r="C1638" s="443" t="s">
        <v>248</v>
      </c>
      <c r="H1638" s="443"/>
      <c r="I1638" s="443" t="s">
        <v>317</v>
      </c>
      <c r="J1638" s="443"/>
      <c r="L1638" s="443"/>
      <c r="R1638" s="443">
        <v>2000</v>
      </c>
      <c r="V1638" s="443" t="s">
        <v>4195</v>
      </c>
      <c r="W1638" s="443" t="s">
        <v>4195</v>
      </c>
      <c r="X1638" s="443" t="s">
        <v>4729</v>
      </c>
    </row>
    <row r="1639" spans="1:24" x14ac:dyDescent="0.3">
      <c r="A1639" s="443">
        <v>706528</v>
      </c>
      <c r="B1639" s="443" t="s">
        <v>2248</v>
      </c>
      <c r="C1639" s="443" t="s">
        <v>2249</v>
      </c>
      <c r="H1639" s="443"/>
      <c r="I1639" s="443" t="s">
        <v>317</v>
      </c>
      <c r="J1639" s="443"/>
      <c r="L1639" s="443"/>
      <c r="R1639" s="443">
        <v>2000</v>
      </c>
      <c r="V1639" s="443" t="s">
        <v>4195</v>
      </c>
      <c r="W1639" s="443" t="s">
        <v>4195</v>
      </c>
      <c r="X1639" s="443" t="s">
        <v>4729</v>
      </c>
    </row>
    <row r="1640" spans="1:24" x14ac:dyDescent="0.3">
      <c r="A1640" s="443">
        <v>706532</v>
      </c>
      <c r="B1640" s="443" t="s">
        <v>2250</v>
      </c>
      <c r="C1640" s="443" t="s">
        <v>2251</v>
      </c>
      <c r="H1640" s="443"/>
      <c r="I1640" s="443" t="s">
        <v>317</v>
      </c>
      <c r="J1640" s="443"/>
      <c r="L1640" s="443"/>
      <c r="R1640" s="443">
        <v>2000</v>
      </c>
      <c r="V1640" s="443" t="s">
        <v>4195</v>
      </c>
      <c r="W1640" s="443" t="s">
        <v>4195</v>
      </c>
      <c r="X1640" s="443" t="s">
        <v>4729</v>
      </c>
    </row>
    <row r="1641" spans="1:24" x14ac:dyDescent="0.3">
      <c r="A1641" s="443">
        <v>706533</v>
      </c>
      <c r="B1641" s="443" t="s">
        <v>2252</v>
      </c>
      <c r="C1641" s="443" t="s">
        <v>82</v>
      </c>
      <c r="H1641" s="443"/>
      <c r="I1641" s="443" t="s">
        <v>317</v>
      </c>
      <c r="J1641" s="443"/>
      <c r="L1641" s="443"/>
      <c r="R1641" s="443">
        <v>2000</v>
      </c>
      <c r="V1641" s="443" t="s">
        <v>4195</v>
      </c>
      <c r="W1641" s="443" t="s">
        <v>4195</v>
      </c>
      <c r="X1641" s="443" t="s">
        <v>4729</v>
      </c>
    </row>
    <row r="1642" spans="1:24" x14ac:dyDescent="0.3">
      <c r="A1642" s="443">
        <v>706534</v>
      </c>
      <c r="B1642" s="443" t="s">
        <v>2253</v>
      </c>
      <c r="C1642" s="443" t="s">
        <v>2254</v>
      </c>
      <c r="H1642" s="443"/>
      <c r="I1642" s="443" t="s">
        <v>317</v>
      </c>
      <c r="J1642" s="443"/>
      <c r="L1642" s="443"/>
      <c r="R1642" s="443">
        <v>2000</v>
      </c>
      <c r="V1642" s="443" t="s">
        <v>4195</v>
      </c>
      <c r="W1642" s="443" t="s">
        <v>4195</v>
      </c>
      <c r="X1642" s="443" t="s">
        <v>4729</v>
      </c>
    </row>
    <row r="1643" spans="1:24" x14ac:dyDescent="0.3">
      <c r="A1643" s="443">
        <v>706535</v>
      </c>
      <c r="B1643" s="443" t="s">
        <v>2255</v>
      </c>
      <c r="C1643" s="443" t="s">
        <v>2256</v>
      </c>
      <c r="H1643" s="443"/>
      <c r="I1643" s="443" t="s">
        <v>317</v>
      </c>
      <c r="J1643" s="443"/>
      <c r="L1643" s="443"/>
      <c r="R1643" s="443">
        <v>2000</v>
      </c>
      <c r="V1643" s="443" t="s">
        <v>4195</v>
      </c>
      <c r="W1643" s="443" t="s">
        <v>4195</v>
      </c>
      <c r="X1643" s="443" t="s">
        <v>4729</v>
      </c>
    </row>
    <row r="1644" spans="1:24" x14ac:dyDescent="0.3">
      <c r="A1644" s="443">
        <v>706536</v>
      </c>
      <c r="B1644" s="443" t="s">
        <v>2257</v>
      </c>
      <c r="C1644" s="443" t="s">
        <v>2258</v>
      </c>
      <c r="H1644" s="443"/>
      <c r="I1644" s="443" t="s">
        <v>317</v>
      </c>
      <c r="J1644" s="443"/>
      <c r="L1644" s="443"/>
      <c r="R1644" s="443">
        <v>2000</v>
      </c>
      <c r="V1644" s="443" t="s">
        <v>4195</v>
      </c>
      <c r="W1644" s="443" t="s">
        <v>4195</v>
      </c>
      <c r="X1644" s="443" t="s">
        <v>4729</v>
      </c>
    </row>
    <row r="1645" spans="1:24" x14ac:dyDescent="0.3">
      <c r="A1645" s="443">
        <v>706541</v>
      </c>
      <c r="B1645" s="443" t="s">
        <v>2259</v>
      </c>
      <c r="C1645" s="443" t="s">
        <v>624</v>
      </c>
      <c r="H1645" s="443"/>
      <c r="I1645" s="443" t="s">
        <v>317</v>
      </c>
      <c r="J1645" s="443"/>
      <c r="L1645" s="443"/>
      <c r="R1645" s="443">
        <v>2000</v>
      </c>
      <c r="V1645" s="443" t="s">
        <v>4195</v>
      </c>
      <c r="W1645" s="443" t="s">
        <v>4195</v>
      </c>
      <c r="X1645" s="443" t="s">
        <v>4729</v>
      </c>
    </row>
    <row r="1646" spans="1:24" x14ac:dyDescent="0.3">
      <c r="A1646" s="443">
        <v>706545</v>
      </c>
      <c r="B1646" s="443" t="s">
        <v>2260</v>
      </c>
      <c r="C1646" s="443" t="s">
        <v>149</v>
      </c>
      <c r="H1646" s="443"/>
      <c r="I1646" s="443" t="s">
        <v>317</v>
      </c>
      <c r="J1646" s="443"/>
      <c r="L1646" s="443"/>
      <c r="R1646" s="443">
        <v>2000</v>
      </c>
      <c r="V1646" s="443" t="s">
        <v>4195</v>
      </c>
      <c r="W1646" s="443" t="s">
        <v>4195</v>
      </c>
      <c r="X1646" s="443" t="s">
        <v>4729</v>
      </c>
    </row>
    <row r="1647" spans="1:24" x14ac:dyDescent="0.3">
      <c r="A1647" s="443">
        <v>706546</v>
      </c>
      <c r="B1647" s="443" t="s">
        <v>2261</v>
      </c>
      <c r="C1647" s="443" t="s">
        <v>291</v>
      </c>
      <c r="H1647" s="443"/>
      <c r="I1647" s="443" t="s">
        <v>317</v>
      </c>
      <c r="J1647" s="443"/>
      <c r="L1647" s="443"/>
      <c r="R1647" s="443">
        <v>2000</v>
      </c>
      <c r="V1647" s="443" t="s">
        <v>4195</v>
      </c>
      <c r="W1647" s="443" t="s">
        <v>4195</v>
      </c>
      <c r="X1647" s="443" t="s">
        <v>4729</v>
      </c>
    </row>
    <row r="1648" spans="1:24" x14ac:dyDescent="0.3">
      <c r="A1648" s="443">
        <v>706547</v>
      </c>
      <c r="B1648" s="443" t="s">
        <v>2262</v>
      </c>
      <c r="C1648" s="443" t="s">
        <v>381</v>
      </c>
      <c r="H1648" s="443"/>
      <c r="I1648" s="443" t="s">
        <v>317</v>
      </c>
      <c r="J1648" s="443"/>
      <c r="L1648" s="443"/>
      <c r="R1648" s="443">
        <v>2000</v>
      </c>
      <c r="V1648" s="443" t="s">
        <v>4195</v>
      </c>
      <c r="W1648" s="443" t="s">
        <v>4195</v>
      </c>
      <c r="X1648" s="443" t="s">
        <v>4729</v>
      </c>
    </row>
    <row r="1649" spans="1:24" x14ac:dyDescent="0.3">
      <c r="A1649" s="443">
        <v>706549</v>
      </c>
      <c r="B1649" s="443" t="s">
        <v>2263</v>
      </c>
      <c r="C1649" s="443" t="s">
        <v>112</v>
      </c>
      <c r="H1649" s="443"/>
      <c r="I1649" s="443" t="s">
        <v>317</v>
      </c>
      <c r="J1649" s="443"/>
      <c r="L1649" s="443"/>
      <c r="R1649" s="443">
        <v>2000</v>
      </c>
      <c r="V1649" s="443" t="s">
        <v>4195</v>
      </c>
      <c r="W1649" s="443" t="s">
        <v>4195</v>
      </c>
      <c r="X1649" s="443" t="s">
        <v>4729</v>
      </c>
    </row>
    <row r="1650" spans="1:24" x14ac:dyDescent="0.3">
      <c r="A1650" s="443">
        <v>706550</v>
      </c>
      <c r="B1650" s="443" t="s">
        <v>2264</v>
      </c>
      <c r="C1650" s="443" t="s">
        <v>392</v>
      </c>
      <c r="H1650" s="443"/>
      <c r="I1650" s="443" t="s">
        <v>317</v>
      </c>
      <c r="J1650" s="443"/>
      <c r="L1650" s="443"/>
      <c r="R1650" s="443">
        <v>2000</v>
      </c>
      <c r="V1650" s="443" t="s">
        <v>4195</v>
      </c>
      <c r="W1650" s="443" t="s">
        <v>4195</v>
      </c>
      <c r="X1650" s="443" t="s">
        <v>4729</v>
      </c>
    </row>
    <row r="1651" spans="1:24" x14ac:dyDescent="0.3">
      <c r="A1651" s="443">
        <v>706553</v>
      </c>
      <c r="B1651" s="443" t="s">
        <v>2265</v>
      </c>
      <c r="C1651" s="443" t="s">
        <v>2266</v>
      </c>
      <c r="H1651" s="443"/>
      <c r="I1651" s="443" t="s">
        <v>317</v>
      </c>
      <c r="J1651" s="443"/>
      <c r="L1651" s="443"/>
      <c r="R1651" s="443">
        <v>2000</v>
      </c>
      <c r="V1651" s="443" t="s">
        <v>4195</v>
      </c>
      <c r="W1651" s="443" t="s">
        <v>4195</v>
      </c>
      <c r="X1651" s="443" t="s">
        <v>4729</v>
      </c>
    </row>
    <row r="1652" spans="1:24" x14ac:dyDescent="0.3">
      <c r="A1652" s="443">
        <v>706554</v>
      </c>
      <c r="B1652" s="443" t="s">
        <v>2267</v>
      </c>
      <c r="C1652" s="443" t="s">
        <v>344</v>
      </c>
      <c r="H1652" s="443"/>
      <c r="I1652" s="443" t="s">
        <v>317</v>
      </c>
      <c r="J1652" s="443"/>
      <c r="L1652" s="443"/>
      <c r="R1652" s="443">
        <v>2000</v>
      </c>
      <c r="V1652" s="443" t="s">
        <v>4195</v>
      </c>
      <c r="W1652" s="443" t="s">
        <v>4195</v>
      </c>
      <c r="X1652" s="443" t="s">
        <v>4729</v>
      </c>
    </row>
    <row r="1653" spans="1:24" x14ac:dyDescent="0.3">
      <c r="A1653" s="443">
        <v>706555</v>
      </c>
      <c r="B1653" s="443" t="s">
        <v>2268</v>
      </c>
      <c r="C1653" s="443" t="s">
        <v>2269</v>
      </c>
      <c r="H1653" s="443"/>
      <c r="I1653" s="443" t="s">
        <v>317</v>
      </c>
      <c r="J1653" s="443"/>
      <c r="L1653" s="443"/>
      <c r="R1653" s="443">
        <v>2000</v>
      </c>
      <c r="V1653" s="443" t="s">
        <v>4195</v>
      </c>
      <c r="W1653" s="443" t="s">
        <v>4195</v>
      </c>
      <c r="X1653" s="443" t="s">
        <v>4729</v>
      </c>
    </row>
    <row r="1654" spans="1:24" x14ac:dyDescent="0.3">
      <c r="A1654" s="443">
        <v>706556</v>
      </c>
      <c r="B1654" s="443" t="s">
        <v>3006</v>
      </c>
      <c r="C1654" s="443" t="s">
        <v>448</v>
      </c>
      <c r="H1654" s="443"/>
      <c r="I1654" s="443" t="s">
        <v>317</v>
      </c>
      <c r="J1654" s="443"/>
      <c r="L1654" s="443"/>
      <c r="R1654" s="443">
        <v>2000</v>
      </c>
      <c r="W1654" s="443" t="s">
        <v>4195</v>
      </c>
      <c r="X1654" s="443" t="s">
        <v>4729</v>
      </c>
    </row>
    <row r="1655" spans="1:24" x14ac:dyDescent="0.3">
      <c r="A1655" s="443">
        <v>706557</v>
      </c>
      <c r="B1655" s="443" t="s">
        <v>2270</v>
      </c>
      <c r="C1655" s="443" t="s">
        <v>285</v>
      </c>
      <c r="H1655" s="443"/>
      <c r="I1655" s="443" t="s">
        <v>317</v>
      </c>
      <c r="J1655" s="443"/>
      <c r="L1655" s="443"/>
      <c r="R1655" s="443">
        <v>2000</v>
      </c>
      <c r="V1655" s="443" t="s">
        <v>4195</v>
      </c>
      <c r="W1655" s="443" t="s">
        <v>4195</v>
      </c>
      <c r="X1655" s="443" t="s">
        <v>4729</v>
      </c>
    </row>
    <row r="1656" spans="1:24" x14ac:dyDescent="0.3">
      <c r="A1656" s="443">
        <v>706559</v>
      </c>
      <c r="B1656" s="443" t="s">
        <v>547</v>
      </c>
      <c r="C1656" s="443" t="s">
        <v>248</v>
      </c>
      <c r="H1656" s="443"/>
      <c r="I1656" s="443" t="s">
        <v>317</v>
      </c>
      <c r="J1656" s="443"/>
      <c r="L1656" s="443"/>
      <c r="R1656" s="443">
        <v>2000</v>
      </c>
      <c r="V1656" s="443" t="s">
        <v>4195</v>
      </c>
      <c r="W1656" s="443" t="s">
        <v>4195</v>
      </c>
      <c r="X1656" s="443" t="s">
        <v>4729</v>
      </c>
    </row>
    <row r="1657" spans="1:24" x14ac:dyDescent="0.3">
      <c r="A1657" s="443">
        <v>706562</v>
      </c>
      <c r="B1657" s="443" t="s">
        <v>2271</v>
      </c>
      <c r="C1657" s="443" t="s">
        <v>286</v>
      </c>
      <c r="H1657" s="443"/>
      <c r="I1657" s="443" t="s">
        <v>317</v>
      </c>
      <c r="J1657" s="443"/>
      <c r="L1657" s="443"/>
      <c r="R1657" s="443">
        <v>2000</v>
      </c>
      <c r="V1657" s="443" t="s">
        <v>4195</v>
      </c>
      <c r="W1657" s="443" t="s">
        <v>4195</v>
      </c>
      <c r="X1657" s="443" t="s">
        <v>4729</v>
      </c>
    </row>
    <row r="1658" spans="1:24" x14ac:dyDescent="0.3">
      <c r="A1658" s="443">
        <v>706564</v>
      </c>
      <c r="B1658" s="443" t="s">
        <v>2272</v>
      </c>
      <c r="C1658" s="443" t="s">
        <v>69</v>
      </c>
      <c r="H1658" s="443"/>
      <c r="I1658" s="443" t="s">
        <v>317</v>
      </c>
      <c r="J1658" s="443"/>
      <c r="L1658" s="443"/>
      <c r="R1658" s="443">
        <v>2000</v>
      </c>
      <c r="V1658" s="443" t="s">
        <v>4195</v>
      </c>
      <c r="W1658" s="443" t="s">
        <v>4195</v>
      </c>
      <c r="X1658" s="443" t="s">
        <v>4729</v>
      </c>
    </row>
    <row r="1659" spans="1:24" x14ac:dyDescent="0.3">
      <c r="A1659" s="443">
        <v>706565</v>
      </c>
      <c r="B1659" s="443" t="s">
        <v>2273</v>
      </c>
      <c r="C1659" s="443" t="s">
        <v>339</v>
      </c>
      <c r="H1659" s="443"/>
      <c r="I1659" s="443" t="s">
        <v>317</v>
      </c>
      <c r="J1659" s="443"/>
      <c r="L1659" s="443"/>
      <c r="R1659" s="443">
        <v>2000</v>
      </c>
      <c r="V1659" s="443" t="s">
        <v>4195</v>
      </c>
      <c r="W1659" s="443" t="s">
        <v>4195</v>
      </c>
      <c r="X1659" s="443" t="s">
        <v>4729</v>
      </c>
    </row>
    <row r="1660" spans="1:24" x14ac:dyDescent="0.3">
      <c r="A1660" s="443">
        <v>706566</v>
      </c>
      <c r="B1660" s="443" t="s">
        <v>3011</v>
      </c>
      <c r="C1660" s="443" t="s">
        <v>3012</v>
      </c>
      <c r="H1660" s="443"/>
      <c r="I1660" s="443" t="s">
        <v>317</v>
      </c>
      <c r="J1660" s="443"/>
      <c r="L1660" s="443"/>
      <c r="R1660" s="443">
        <v>2000</v>
      </c>
      <c r="W1660" s="443" t="s">
        <v>4195</v>
      </c>
      <c r="X1660" s="443" t="s">
        <v>4729</v>
      </c>
    </row>
    <row r="1661" spans="1:24" x14ac:dyDescent="0.3">
      <c r="A1661" s="443">
        <v>706567</v>
      </c>
      <c r="B1661" s="443" t="s">
        <v>2274</v>
      </c>
      <c r="C1661" s="443" t="s">
        <v>397</v>
      </c>
      <c r="H1661" s="443"/>
      <c r="I1661" s="443" t="s">
        <v>317</v>
      </c>
      <c r="J1661" s="443"/>
      <c r="L1661" s="443"/>
      <c r="R1661" s="443">
        <v>2000</v>
      </c>
      <c r="V1661" s="443" t="s">
        <v>4195</v>
      </c>
      <c r="W1661" s="443" t="s">
        <v>4195</v>
      </c>
      <c r="X1661" s="443" t="s">
        <v>4729</v>
      </c>
    </row>
    <row r="1662" spans="1:24" x14ac:dyDescent="0.3">
      <c r="A1662" s="443">
        <v>706568</v>
      </c>
      <c r="B1662" s="443" t="s">
        <v>2275</v>
      </c>
      <c r="C1662" s="443" t="s">
        <v>465</v>
      </c>
      <c r="H1662" s="443"/>
      <c r="I1662" s="443" t="s">
        <v>317</v>
      </c>
      <c r="J1662" s="443"/>
      <c r="L1662" s="443"/>
      <c r="R1662" s="443">
        <v>2000</v>
      </c>
      <c r="V1662" s="443" t="s">
        <v>4195</v>
      </c>
      <c r="W1662" s="443" t="s">
        <v>4195</v>
      </c>
      <c r="X1662" s="443" t="s">
        <v>4729</v>
      </c>
    </row>
    <row r="1663" spans="1:24" x14ac:dyDescent="0.3">
      <c r="A1663" s="443">
        <v>706569</v>
      </c>
      <c r="B1663" s="443" t="s">
        <v>2276</v>
      </c>
      <c r="C1663" s="443" t="s">
        <v>121</v>
      </c>
      <c r="H1663" s="443"/>
      <c r="I1663" s="443" t="s">
        <v>317</v>
      </c>
      <c r="J1663" s="443"/>
      <c r="L1663" s="443"/>
      <c r="R1663" s="443">
        <v>2000</v>
      </c>
      <c r="V1663" s="443" t="s">
        <v>4195</v>
      </c>
      <c r="W1663" s="443" t="s">
        <v>4195</v>
      </c>
      <c r="X1663" s="443" t="s">
        <v>4729</v>
      </c>
    </row>
    <row r="1664" spans="1:24" x14ac:dyDescent="0.3">
      <c r="A1664" s="443">
        <v>706570</v>
      </c>
      <c r="B1664" s="443" t="s">
        <v>2277</v>
      </c>
      <c r="C1664" s="443" t="s">
        <v>342</v>
      </c>
      <c r="H1664" s="443"/>
      <c r="I1664" s="443" t="s">
        <v>317</v>
      </c>
      <c r="J1664" s="443"/>
      <c r="L1664" s="443"/>
      <c r="R1664" s="443">
        <v>2000</v>
      </c>
      <c r="V1664" s="443" t="s">
        <v>4195</v>
      </c>
      <c r="W1664" s="443" t="s">
        <v>4195</v>
      </c>
      <c r="X1664" s="443" t="s">
        <v>4729</v>
      </c>
    </row>
    <row r="1665" spans="1:24" x14ac:dyDescent="0.3">
      <c r="A1665" s="443">
        <v>706575</v>
      </c>
      <c r="B1665" s="443" t="s">
        <v>2278</v>
      </c>
      <c r="C1665" s="443" t="s">
        <v>67</v>
      </c>
      <c r="H1665" s="443"/>
      <c r="I1665" s="443" t="s">
        <v>317</v>
      </c>
      <c r="J1665" s="443"/>
      <c r="L1665" s="443"/>
      <c r="R1665" s="443">
        <v>2000</v>
      </c>
      <c r="V1665" s="443" t="s">
        <v>4195</v>
      </c>
      <c r="W1665" s="443" t="s">
        <v>4195</v>
      </c>
      <c r="X1665" s="443" t="s">
        <v>4729</v>
      </c>
    </row>
    <row r="1666" spans="1:24" x14ac:dyDescent="0.3">
      <c r="A1666" s="443">
        <v>706576</v>
      </c>
      <c r="B1666" s="443" t="s">
        <v>2279</v>
      </c>
      <c r="C1666" s="443" t="s">
        <v>90</v>
      </c>
      <c r="H1666" s="443"/>
      <c r="I1666" s="443" t="s">
        <v>317</v>
      </c>
      <c r="J1666" s="443"/>
      <c r="L1666" s="443"/>
      <c r="R1666" s="443">
        <v>2000</v>
      </c>
      <c r="V1666" s="443" t="s">
        <v>4195</v>
      </c>
      <c r="W1666" s="443" t="s">
        <v>4195</v>
      </c>
      <c r="X1666" s="443" t="s">
        <v>4729</v>
      </c>
    </row>
    <row r="1667" spans="1:24" x14ac:dyDescent="0.3">
      <c r="A1667" s="443">
        <v>706577</v>
      </c>
      <c r="B1667" s="443" t="s">
        <v>2280</v>
      </c>
      <c r="C1667" s="443" t="s">
        <v>2281</v>
      </c>
      <c r="H1667" s="443"/>
      <c r="I1667" s="443" t="s">
        <v>317</v>
      </c>
      <c r="J1667" s="443"/>
      <c r="L1667" s="443"/>
      <c r="R1667" s="443">
        <v>2000</v>
      </c>
      <c r="V1667" s="443" t="s">
        <v>4195</v>
      </c>
      <c r="W1667" s="443" t="s">
        <v>4195</v>
      </c>
      <c r="X1667" s="443" t="s">
        <v>4729</v>
      </c>
    </row>
    <row r="1668" spans="1:24" x14ac:dyDescent="0.3">
      <c r="A1668" s="443">
        <v>706578</v>
      </c>
      <c r="B1668" s="443" t="s">
        <v>2282</v>
      </c>
      <c r="C1668" s="443" t="s">
        <v>103</v>
      </c>
      <c r="H1668" s="443"/>
      <c r="I1668" s="443" t="s">
        <v>317</v>
      </c>
      <c r="J1668" s="443"/>
      <c r="L1668" s="443"/>
      <c r="R1668" s="443">
        <v>2000</v>
      </c>
      <c r="V1668" s="443" t="s">
        <v>4195</v>
      </c>
      <c r="W1668" s="443" t="s">
        <v>4195</v>
      </c>
      <c r="X1668" s="443" t="s">
        <v>4729</v>
      </c>
    </row>
    <row r="1669" spans="1:24" x14ac:dyDescent="0.3">
      <c r="A1669" s="443">
        <v>706579</v>
      </c>
      <c r="B1669" s="443" t="s">
        <v>2283</v>
      </c>
      <c r="C1669" s="443" t="s">
        <v>2251</v>
      </c>
      <c r="H1669" s="443"/>
      <c r="I1669" s="443" t="s">
        <v>317</v>
      </c>
      <c r="J1669" s="443"/>
      <c r="L1669" s="443"/>
      <c r="R1669" s="443">
        <v>2000</v>
      </c>
      <c r="V1669" s="443" t="s">
        <v>4195</v>
      </c>
      <c r="W1669" s="443" t="s">
        <v>4195</v>
      </c>
      <c r="X1669" s="443" t="s">
        <v>4729</v>
      </c>
    </row>
    <row r="1670" spans="1:24" x14ac:dyDescent="0.3">
      <c r="A1670" s="443">
        <v>706581</v>
      </c>
      <c r="B1670" s="443" t="s">
        <v>2284</v>
      </c>
      <c r="C1670" s="443" t="s">
        <v>66</v>
      </c>
      <c r="H1670" s="443"/>
      <c r="I1670" s="443" t="s">
        <v>317</v>
      </c>
      <c r="J1670" s="443"/>
      <c r="L1670" s="443"/>
      <c r="R1670" s="443">
        <v>2000</v>
      </c>
      <c r="V1670" s="443" t="s">
        <v>4195</v>
      </c>
      <c r="W1670" s="443" t="s">
        <v>4195</v>
      </c>
      <c r="X1670" s="443" t="s">
        <v>4729</v>
      </c>
    </row>
    <row r="1671" spans="1:24" x14ac:dyDescent="0.3">
      <c r="A1671" s="443">
        <v>706582</v>
      </c>
      <c r="B1671" s="443" t="s">
        <v>2285</v>
      </c>
      <c r="C1671" s="443" t="s">
        <v>524</v>
      </c>
      <c r="H1671" s="443"/>
      <c r="I1671" s="443" t="s">
        <v>317</v>
      </c>
      <c r="J1671" s="443"/>
      <c r="L1671" s="443"/>
      <c r="R1671" s="443">
        <v>2000</v>
      </c>
      <c r="V1671" s="443" t="s">
        <v>4195</v>
      </c>
      <c r="W1671" s="443" t="s">
        <v>4195</v>
      </c>
      <c r="X1671" s="443" t="s">
        <v>4729</v>
      </c>
    </row>
    <row r="1672" spans="1:24" x14ac:dyDescent="0.3">
      <c r="A1672" s="443">
        <v>706583</v>
      </c>
      <c r="B1672" s="443" t="s">
        <v>2286</v>
      </c>
      <c r="C1672" s="443" t="s">
        <v>417</v>
      </c>
      <c r="H1672" s="443"/>
      <c r="I1672" s="443" t="s">
        <v>317</v>
      </c>
      <c r="J1672" s="443"/>
      <c r="L1672" s="443"/>
      <c r="R1672" s="443">
        <v>2000</v>
      </c>
      <c r="V1672" s="443" t="s">
        <v>4195</v>
      </c>
      <c r="W1672" s="443" t="s">
        <v>4195</v>
      </c>
      <c r="X1672" s="443" t="s">
        <v>4729</v>
      </c>
    </row>
    <row r="1673" spans="1:24" x14ac:dyDescent="0.3">
      <c r="A1673" s="443">
        <v>706584</v>
      </c>
      <c r="B1673" s="443" t="s">
        <v>2287</v>
      </c>
      <c r="C1673" s="443" t="s">
        <v>372</v>
      </c>
      <c r="H1673" s="443"/>
      <c r="I1673" s="443" t="s">
        <v>317</v>
      </c>
      <c r="J1673" s="443"/>
      <c r="L1673" s="443"/>
      <c r="R1673" s="443">
        <v>2000</v>
      </c>
      <c r="V1673" s="443" t="s">
        <v>4195</v>
      </c>
      <c r="W1673" s="443" t="s">
        <v>4195</v>
      </c>
      <c r="X1673" s="443" t="s">
        <v>4729</v>
      </c>
    </row>
    <row r="1674" spans="1:24" x14ac:dyDescent="0.3">
      <c r="A1674" s="443">
        <v>706586</v>
      </c>
      <c r="B1674" s="443" t="s">
        <v>2288</v>
      </c>
      <c r="C1674" s="443" t="s">
        <v>285</v>
      </c>
      <c r="H1674" s="443"/>
      <c r="I1674" s="443" t="s">
        <v>317</v>
      </c>
      <c r="J1674" s="443"/>
      <c r="L1674" s="443"/>
      <c r="R1674" s="443">
        <v>2000</v>
      </c>
      <c r="V1674" s="443" t="s">
        <v>4195</v>
      </c>
      <c r="W1674" s="443" t="s">
        <v>4195</v>
      </c>
      <c r="X1674" s="443" t="s">
        <v>4729</v>
      </c>
    </row>
    <row r="1675" spans="1:24" x14ac:dyDescent="0.3">
      <c r="A1675" s="443">
        <v>706588</v>
      </c>
      <c r="B1675" s="443" t="s">
        <v>977</v>
      </c>
      <c r="C1675" s="443" t="s">
        <v>128</v>
      </c>
      <c r="H1675" s="443"/>
      <c r="I1675" s="443" t="s">
        <v>317</v>
      </c>
      <c r="J1675" s="443"/>
      <c r="L1675" s="443"/>
      <c r="R1675" s="443">
        <v>2000</v>
      </c>
      <c r="W1675" s="443" t="s">
        <v>4195</v>
      </c>
      <c r="X1675" s="443" t="s">
        <v>4729</v>
      </c>
    </row>
    <row r="1676" spans="1:24" x14ac:dyDescent="0.3">
      <c r="A1676" s="443">
        <v>706590</v>
      </c>
      <c r="B1676" s="443" t="s">
        <v>2289</v>
      </c>
      <c r="C1676" s="443" t="s">
        <v>241</v>
      </c>
      <c r="H1676" s="443"/>
      <c r="I1676" s="443" t="s">
        <v>317</v>
      </c>
      <c r="J1676" s="443"/>
      <c r="L1676" s="443"/>
      <c r="R1676" s="443">
        <v>2000</v>
      </c>
      <c r="V1676" s="443" t="s">
        <v>4195</v>
      </c>
      <c r="W1676" s="443" t="s">
        <v>4195</v>
      </c>
      <c r="X1676" s="443" t="s">
        <v>4729</v>
      </c>
    </row>
    <row r="1677" spans="1:24" x14ac:dyDescent="0.3">
      <c r="A1677" s="443">
        <v>706591</v>
      </c>
      <c r="B1677" s="443" t="s">
        <v>2290</v>
      </c>
      <c r="C1677" s="443" t="s">
        <v>2291</v>
      </c>
      <c r="H1677" s="443"/>
      <c r="I1677" s="443" t="s">
        <v>317</v>
      </c>
      <c r="J1677" s="443"/>
      <c r="L1677" s="443"/>
      <c r="R1677" s="443">
        <v>2000</v>
      </c>
      <c r="V1677" s="443" t="s">
        <v>4195</v>
      </c>
      <c r="W1677" s="443" t="s">
        <v>4195</v>
      </c>
      <c r="X1677" s="443" t="s">
        <v>4729</v>
      </c>
    </row>
    <row r="1678" spans="1:24" x14ac:dyDescent="0.3">
      <c r="A1678" s="443">
        <v>706592</v>
      </c>
      <c r="B1678" s="443" t="s">
        <v>2292</v>
      </c>
      <c r="C1678" s="443" t="s">
        <v>483</v>
      </c>
      <c r="H1678" s="443"/>
      <c r="I1678" s="443" t="s">
        <v>317</v>
      </c>
      <c r="J1678" s="443"/>
      <c r="L1678" s="443"/>
      <c r="R1678" s="443">
        <v>2000</v>
      </c>
      <c r="V1678" s="443" t="s">
        <v>4195</v>
      </c>
      <c r="W1678" s="443" t="s">
        <v>4195</v>
      </c>
      <c r="X1678" s="443" t="s">
        <v>4729</v>
      </c>
    </row>
    <row r="1679" spans="1:24" x14ac:dyDescent="0.3">
      <c r="A1679" s="443">
        <v>706593</v>
      </c>
      <c r="B1679" s="443" t="s">
        <v>2293</v>
      </c>
      <c r="C1679" s="443" t="s">
        <v>684</v>
      </c>
      <c r="H1679" s="443"/>
      <c r="I1679" s="443" t="s">
        <v>317</v>
      </c>
      <c r="J1679" s="443"/>
      <c r="L1679" s="443"/>
      <c r="R1679" s="443">
        <v>2000</v>
      </c>
      <c r="V1679" s="443" t="s">
        <v>4195</v>
      </c>
      <c r="W1679" s="443" t="s">
        <v>4195</v>
      </c>
      <c r="X1679" s="443" t="s">
        <v>4729</v>
      </c>
    </row>
    <row r="1680" spans="1:24" x14ac:dyDescent="0.3">
      <c r="A1680" s="443">
        <v>706594</v>
      </c>
      <c r="B1680" s="443" t="s">
        <v>2294</v>
      </c>
      <c r="C1680" s="443" t="s">
        <v>240</v>
      </c>
      <c r="H1680" s="443"/>
      <c r="I1680" s="443" t="s">
        <v>317</v>
      </c>
      <c r="J1680" s="443"/>
      <c r="L1680" s="443"/>
      <c r="R1680" s="443">
        <v>2000</v>
      </c>
      <c r="V1680" s="443" t="s">
        <v>4195</v>
      </c>
      <c r="W1680" s="443" t="s">
        <v>4195</v>
      </c>
      <c r="X1680" s="443" t="s">
        <v>4729</v>
      </c>
    </row>
    <row r="1681" spans="1:24" x14ac:dyDescent="0.3">
      <c r="A1681" s="443">
        <v>706597</v>
      </c>
      <c r="B1681" s="443" t="s">
        <v>2296</v>
      </c>
      <c r="C1681" s="443" t="s">
        <v>312</v>
      </c>
      <c r="H1681" s="443"/>
      <c r="I1681" s="443" t="s">
        <v>317</v>
      </c>
      <c r="J1681" s="443"/>
      <c r="L1681" s="443"/>
      <c r="R1681" s="443">
        <v>2000</v>
      </c>
      <c r="V1681" s="443" t="s">
        <v>4195</v>
      </c>
      <c r="W1681" s="443" t="s">
        <v>4195</v>
      </c>
      <c r="X1681" s="443" t="s">
        <v>4729</v>
      </c>
    </row>
    <row r="1682" spans="1:24" x14ac:dyDescent="0.3">
      <c r="A1682" s="443">
        <v>706599</v>
      </c>
      <c r="B1682" s="443" t="s">
        <v>2297</v>
      </c>
      <c r="C1682" s="443" t="s">
        <v>116</v>
      </c>
      <c r="H1682" s="443"/>
      <c r="I1682" s="443" t="s">
        <v>317</v>
      </c>
      <c r="J1682" s="443"/>
      <c r="L1682" s="443"/>
      <c r="R1682" s="443">
        <v>2000</v>
      </c>
      <c r="V1682" s="443" t="s">
        <v>4195</v>
      </c>
      <c r="W1682" s="443" t="s">
        <v>4195</v>
      </c>
      <c r="X1682" s="443" t="s">
        <v>4729</v>
      </c>
    </row>
    <row r="1683" spans="1:24" x14ac:dyDescent="0.3">
      <c r="A1683" s="443">
        <v>706600</v>
      </c>
      <c r="B1683" s="443" t="s">
        <v>2298</v>
      </c>
      <c r="C1683" s="443" t="s">
        <v>627</v>
      </c>
      <c r="H1683" s="443"/>
      <c r="I1683" s="443" t="s">
        <v>317</v>
      </c>
      <c r="J1683" s="443"/>
      <c r="L1683" s="443"/>
      <c r="R1683" s="443">
        <v>2000</v>
      </c>
      <c r="V1683" s="443" t="s">
        <v>4195</v>
      </c>
      <c r="W1683" s="443" t="s">
        <v>4195</v>
      </c>
      <c r="X1683" s="443" t="s">
        <v>4729</v>
      </c>
    </row>
    <row r="1684" spans="1:24" x14ac:dyDescent="0.3">
      <c r="A1684" s="443">
        <v>706601</v>
      </c>
      <c r="B1684" s="443" t="s">
        <v>2299</v>
      </c>
      <c r="C1684" s="443" t="s">
        <v>468</v>
      </c>
      <c r="H1684" s="443"/>
      <c r="I1684" s="443" t="s">
        <v>317</v>
      </c>
      <c r="J1684" s="443"/>
      <c r="L1684" s="443"/>
      <c r="R1684" s="443">
        <v>2000</v>
      </c>
      <c r="V1684" s="443" t="s">
        <v>4195</v>
      </c>
      <c r="W1684" s="443" t="s">
        <v>4195</v>
      </c>
      <c r="X1684" s="443" t="s">
        <v>4729</v>
      </c>
    </row>
    <row r="1685" spans="1:24" x14ac:dyDescent="0.3">
      <c r="A1685" s="443">
        <v>706603</v>
      </c>
      <c r="B1685" s="443" t="s">
        <v>643</v>
      </c>
      <c r="C1685" s="443" t="s">
        <v>524</v>
      </c>
      <c r="H1685" s="443"/>
      <c r="I1685" s="443" t="s">
        <v>317</v>
      </c>
      <c r="J1685" s="443"/>
      <c r="L1685" s="443"/>
      <c r="R1685" s="443">
        <v>2000</v>
      </c>
      <c r="V1685" s="443" t="s">
        <v>4195</v>
      </c>
      <c r="W1685" s="443" t="s">
        <v>4195</v>
      </c>
      <c r="X1685" s="443" t="s">
        <v>4729</v>
      </c>
    </row>
    <row r="1686" spans="1:24" x14ac:dyDescent="0.3">
      <c r="A1686" s="443">
        <v>706604</v>
      </c>
      <c r="B1686" s="443" t="s">
        <v>2300</v>
      </c>
      <c r="C1686" s="443" t="s">
        <v>2301</v>
      </c>
      <c r="H1686" s="443"/>
      <c r="I1686" s="443" t="s">
        <v>317</v>
      </c>
      <c r="J1686" s="443"/>
      <c r="L1686" s="443"/>
      <c r="R1686" s="443">
        <v>2000</v>
      </c>
      <c r="V1686" s="443" t="s">
        <v>4195</v>
      </c>
      <c r="W1686" s="443" t="s">
        <v>4195</v>
      </c>
      <c r="X1686" s="443" t="s">
        <v>4729</v>
      </c>
    </row>
    <row r="1687" spans="1:24" x14ac:dyDescent="0.3">
      <c r="A1687" s="443">
        <v>706605</v>
      </c>
      <c r="B1687" s="443" t="s">
        <v>2302</v>
      </c>
      <c r="C1687" s="443" t="s">
        <v>91</v>
      </c>
      <c r="H1687" s="443"/>
      <c r="I1687" s="443" t="s">
        <v>317</v>
      </c>
      <c r="J1687" s="443"/>
      <c r="L1687" s="443"/>
      <c r="R1687" s="443">
        <v>2000</v>
      </c>
      <c r="V1687" s="443" t="s">
        <v>4195</v>
      </c>
      <c r="W1687" s="443" t="s">
        <v>4195</v>
      </c>
      <c r="X1687" s="443" t="s">
        <v>4729</v>
      </c>
    </row>
    <row r="1688" spans="1:24" x14ac:dyDescent="0.3">
      <c r="A1688" s="443">
        <v>706606</v>
      </c>
      <c r="B1688" s="443" t="s">
        <v>2303</v>
      </c>
      <c r="C1688" s="443" t="s">
        <v>183</v>
      </c>
      <c r="H1688" s="443"/>
      <c r="I1688" s="443" t="s">
        <v>317</v>
      </c>
      <c r="J1688" s="443"/>
      <c r="L1688" s="443"/>
      <c r="R1688" s="443">
        <v>2000</v>
      </c>
      <c r="V1688" s="443" t="s">
        <v>4195</v>
      </c>
      <c r="W1688" s="443" t="s">
        <v>4195</v>
      </c>
      <c r="X1688" s="443" t="s">
        <v>4729</v>
      </c>
    </row>
    <row r="1689" spans="1:24" x14ac:dyDescent="0.3">
      <c r="A1689" s="443">
        <v>706607</v>
      </c>
      <c r="B1689" s="443" t="s">
        <v>2304</v>
      </c>
      <c r="C1689" s="443" t="s">
        <v>475</v>
      </c>
      <c r="H1689" s="443"/>
      <c r="I1689" s="443" t="s">
        <v>317</v>
      </c>
      <c r="J1689" s="443"/>
      <c r="L1689" s="443"/>
      <c r="R1689" s="443">
        <v>2000</v>
      </c>
      <c r="V1689" s="443" t="s">
        <v>4195</v>
      </c>
      <c r="W1689" s="443" t="s">
        <v>4195</v>
      </c>
      <c r="X1689" s="443" t="s">
        <v>4729</v>
      </c>
    </row>
    <row r="1690" spans="1:24" x14ac:dyDescent="0.3">
      <c r="A1690" s="443">
        <v>706610</v>
      </c>
      <c r="B1690" s="443" t="s">
        <v>2305</v>
      </c>
      <c r="C1690" s="443" t="s">
        <v>344</v>
      </c>
      <c r="H1690" s="443"/>
      <c r="I1690" s="443" t="s">
        <v>317</v>
      </c>
      <c r="J1690" s="443"/>
      <c r="L1690" s="443"/>
      <c r="R1690" s="443">
        <v>2000</v>
      </c>
      <c r="V1690" s="443" t="s">
        <v>4195</v>
      </c>
      <c r="W1690" s="443" t="s">
        <v>4195</v>
      </c>
      <c r="X1690" s="443" t="s">
        <v>4729</v>
      </c>
    </row>
    <row r="1691" spans="1:24" x14ac:dyDescent="0.3">
      <c r="A1691" s="443">
        <v>706611</v>
      </c>
      <c r="B1691" s="443" t="s">
        <v>2306</v>
      </c>
      <c r="C1691" s="443" t="s">
        <v>249</v>
      </c>
      <c r="H1691" s="443"/>
      <c r="I1691" s="443" t="s">
        <v>317</v>
      </c>
      <c r="J1691" s="443"/>
      <c r="L1691" s="443"/>
      <c r="R1691" s="443">
        <v>2000</v>
      </c>
      <c r="V1691" s="443" t="s">
        <v>4195</v>
      </c>
      <c r="W1691" s="443" t="s">
        <v>4195</v>
      </c>
      <c r="X1691" s="443" t="s">
        <v>4729</v>
      </c>
    </row>
    <row r="1692" spans="1:24" x14ac:dyDescent="0.3">
      <c r="A1692" s="443">
        <v>706613</v>
      </c>
      <c r="B1692" s="443" t="s">
        <v>2307</v>
      </c>
      <c r="C1692" s="443" t="s">
        <v>405</v>
      </c>
      <c r="H1692" s="443"/>
      <c r="I1692" s="443" t="s">
        <v>317</v>
      </c>
      <c r="J1692" s="443"/>
      <c r="L1692" s="443"/>
      <c r="R1692" s="443">
        <v>2000</v>
      </c>
      <c r="V1692" s="443" t="s">
        <v>4195</v>
      </c>
      <c r="W1692" s="443" t="s">
        <v>4195</v>
      </c>
      <c r="X1692" s="443" t="s">
        <v>4729</v>
      </c>
    </row>
    <row r="1693" spans="1:24" x14ac:dyDescent="0.3">
      <c r="A1693" s="443">
        <v>706615</v>
      </c>
      <c r="B1693" s="443" t="s">
        <v>2308</v>
      </c>
      <c r="C1693" s="443" t="s">
        <v>104</v>
      </c>
      <c r="H1693" s="443"/>
      <c r="I1693" s="443" t="s">
        <v>317</v>
      </c>
      <c r="J1693" s="443"/>
      <c r="L1693" s="443"/>
      <c r="R1693" s="443">
        <v>2000</v>
      </c>
      <c r="V1693" s="443" t="s">
        <v>4195</v>
      </c>
      <c r="W1693" s="443" t="s">
        <v>4195</v>
      </c>
      <c r="X1693" s="443" t="s">
        <v>4729</v>
      </c>
    </row>
    <row r="1694" spans="1:24" x14ac:dyDescent="0.3">
      <c r="A1694" s="443">
        <v>706617</v>
      </c>
      <c r="B1694" s="443" t="s">
        <v>2309</v>
      </c>
      <c r="C1694" s="443" t="s">
        <v>680</v>
      </c>
      <c r="H1694" s="443"/>
      <c r="I1694" s="443" t="s">
        <v>317</v>
      </c>
      <c r="J1694" s="443"/>
      <c r="L1694" s="443"/>
      <c r="R1694" s="443">
        <v>2000</v>
      </c>
      <c r="V1694" s="443" t="s">
        <v>4195</v>
      </c>
      <c r="W1694" s="443" t="s">
        <v>4195</v>
      </c>
      <c r="X1694" s="443" t="s">
        <v>4729</v>
      </c>
    </row>
    <row r="1695" spans="1:24" x14ac:dyDescent="0.3">
      <c r="A1695" s="443">
        <v>706618</v>
      </c>
      <c r="B1695" s="443" t="s">
        <v>2310</v>
      </c>
      <c r="C1695" s="443" t="s">
        <v>2311</v>
      </c>
      <c r="H1695" s="443"/>
      <c r="I1695" s="443" t="s">
        <v>317</v>
      </c>
      <c r="J1695" s="443"/>
      <c r="L1695" s="443"/>
      <c r="R1695" s="443">
        <v>2000</v>
      </c>
      <c r="V1695" s="443" t="s">
        <v>4195</v>
      </c>
      <c r="W1695" s="443" t="s">
        <v>4195</v>
      </c>
      <c r="X1695" s="443" t="s">
        <v>4729</v>
      </c>
    </row>
    <row r="1696" spans="1:24" x14ac:dyDescent="0.3">
      <c r="A1696" s="443">
        <v>706619</v>
      </c>
      <c r="B1696" s="443" t="s">
        <v>2312</v>
      </c>
      <c r="C1696" s="443" t="s">
        <v>82</v>
      </c>
      <c r="H1696" s="443"/>
      <c r="I1696" s="443" t="s">
        <v>317</v>
      </c>
      <c r="J1696" s="443"/>
      <c r="L1696" s="443"/>
      <c r="R1696" s="443">
        <v>2000</v>
      </c>
      <c r="V1696" s="443" t="s">
        <v>4195</v>
      </c>
      <c r="W1696" s="443" t="s">
        <v>4195</v>
      </c>
      <c r="X1696" s="443" t="s">
        <v>4729</v>
      </c>
    </row>
    <row r="1697" spans="1:24" x14ac:dyDescent="0.3">
      <c r="A1697" s="443">
        <v>706622</v>
      </c>
      <c r="B1697" s="443" t="s">
        <v>2314</v>
      </c>
      <c r="C1697" s="443" t="s">
        <v>66</v>
      </c>
      <c r="H1697" s="443"/>
      <c r="I1697" s="443" t="s">
        <v>317</v>
      </c>
      <c r="J1697" s="443"/>
      <c r="L1697" s="443"/>
      <c r="R1697" s="443">
        <v>2000</v>
      </c>
      <c r="V1697" s="443" t="s">
        <v>4195</v>
      </c>
      <c r="W1697" s="443" t="s">
        <v>4195</v>
      </c>
      <c r="X1697" s="443" t="s">
        <v>4729</v>
      </c>
    </row>
    <row r="1698" spans="1:24" x14ac:dyDescent="0.3">
      <c r="A1698" s="443">
        <v>706624</v>
      </c>
      <c r="B1698" s="443" t="s">
        <v>2315</v>
      </c>
      <c r="C1698" s="443" t="s">
        <v>2316</v>
      </c>
      <c r="H1698" s="443"/>
      <c r="I1698" s="443" t="s">
        <v>317</v>
      </c>
      <c r="J1698" s="443"/>
      <c r="L1698" s="443"/>
      <c r="R1698" s="443">
        <v>2000</v>
      </c>
      <c r="V1698" s="443" t="s">
        <v>4195</v>
      </c>
      <c r="W1698" s="443" t="s">
        <v>4195</v>
      </c>
      <c r="X1698" s="443" t="s">
        <v>4729</v>
      </c>
    </row>
    <row r="1699" spans="1:24" x14ac:dyDescent="0.3">
      <c r="A1699" s="443">
        <v>706627</v>
      </c>
      <c r="B1699" s="443" t="s">
        <v>2317</v>
      </c>
      <c r="C1699" s="443" t="s">
        <v>2318</v>
      </c>
      <c r="H1699" s="443"/>
      <c r="I1699" s="443" t="s">
        <v>317</v>
      </c>
      <c r="J1699" s="443"/>
      <c r="L1699" s="443"/>
      <c r="R1699" s="443">
        <v>2000</v>
      </c>
      <c r="V1699" s="443" t="s">
        <v>4195</v>
      </c>
      <c r="W1699" s="443" t="s">
        <v>4195</v>
      </c>
      <c r="X1699" s="443" t="s">
        <v>4729</v>
      </c>
    </row>
    <row r="1700" spans="1:24" x14ac:dyDescent="0.3">
      <c r="A1700" s="443">
        <v>706635</v>
      </c>
      <c r="B1700" s="443" t="s">
        <v>2319</v>
      </c>
      <c r="C1700" s="443" t="s">
        <v>103</v>
      </c>
      <c r="H1700" s="443"/>
      <c r="I1700" s="443" t="s">
        <v>317</v>
      </c>
      <c r="J1700" s="443"/>
      <c r="L1700" s="443"/>
      <c r="R1700" s="443">
        <v>2000</v>
      </c>
      <c r="V1700" s="443" t="s">
        <v>4195</v>
      </c>
      <c r="W1700" s="443" t="s">
        <v>4195</v>
      </c>
      <c r="X1700" s="443" t="s">
        <v>4729</v>
      </c>
    </row>
    <row r="1701" spans="1:24" x14ac:dyDescent="0.3">
      <c r="A1701" s="443">
        <v>706639</v>
      </c>
      <c r="B1701" s="443" t="s">
        <v>2321</v>
      </c>
      <c r="C1701" s="443" t="s">
        <v>252</v>
      </c>
      <c r="H1701" s="443"/>
      <c r="I1701" s="443" t="s">
        <v>317</v>
      </c>
      <c r="J1701" s="443"/>
      <c r="L1701" s="443"/>
      <c r="R1701" s="443">
        <v>2000</v>
      </c>
      <c r="V1701" s="443" t="s">
        <v>4195</v>
      </c>
      <c r="W1701" s="443" t="s">
        <v>4195</v>
      </c>
      <c r="X1701" s="443" t="s">
        <v>4729</v>
      </c>
    </row>
    <row r="1702" spans="1:24" x14ac:dyDescent="0.3">
      <c r="A1702" s="443">
        <v>706641</v>
      </c>
      <c r="B1702" s="443" t="s">
        <v>2322</v>
      </c>
      <c r="C1702" s="443" t="s">
        <v>82</v>
      </c>
      <c r="H1702" s="443"/>
      <c r="I1702" s="443" t="s">
        <v>317</v>
      </c>
      <c r="J1702" s="443"/>
      <c r="L1702" s="443"/>
      <c r="R1702" s="443">
        <v>2000</v>
      </c>
      <c r="V1702" s="443" t="s">
        <v>4195</v>
      </c>
      <c r="W1702" s="443" t="s">
        <v>4195</v>
      </c>
      <c r="X1702" s="443" t="s">
        <v>4729</v>
      </c>
    </row>
    <row r="1703" spans="1:24" x14ac:dyDescent="0.3">
      <c r="A1703" s="443">
        <v>706642</v>
      </c>
      <c r="B1703" s="443" t="s">
        <v>2323</v>
      </c>
      <c r="C1703" s="443" t="s">
        <v>2324</v>
      </c>
      <c r="H1703" s="443"/>
      <c r="I1703" s="443" t="s">
        <v>317</v>
      </c>
      <c r="J1703" s="443"/>
      <c r="L1703" s="443"/>
      <c r="R1703" s="443">
        <v>2000</v>
      </c>
      <c r="V1703" s="443" t="s">
        <v>4195</v>
      </c>
      <c r="W1703" s="443" t="s">
        <v>4195</v>
      </c>
      <c r="X1703" s="443" t="s">
        <v>4729</v>
      </c>
    </row>
    <row r="1704" spans="1:24" x14ac:dyDescent="0.3">
      <c r="A1704" s="443">
        <v>706644</v>
      </c>
      <c r="B1704" s="443" t="s">
        <v>2325</v>
      </c>
      <c r="C1704" s="443" t="s">
        <v>66</v>
      </c>
      <c r="H1704" s="443"/>
      <c r="I1704" s="443" t="s">
        <v>317</v>
      </c>
      <c r="J1704" s="443"/>
      <c r="L1704" s="443"/>
      <c r="R1704" s="443">
        <v>2000</v>
      </c>
      <c r="V1704" s="443" t="s">
        <v>4195</v>
      </c>
      <c r="W1704" s="443" t="s">
        <v>4195</v>
      </c>
      <c r="X1704" s="443" t="s">
        <v>4729</v>
      </c>
    </row>
    <row r="1705" spans="1:24" x14ac:dyDescent="0.3">
      <c r="A1705" s="443">
        <v>706650</v>
      </c>
      <c r="B1705" s="443" t="s">
        <v>2326</v>
      </c>
      <c r="C1705" s="443" t="s">
        <v>506</v>
      </c>
      <c r="H1705" s="443"/>
      <c r="I1705" s="443" t="s">
        <v>317</v>
      </c>
      <c r="J1705" s="443"/>
      <c r="L1705" s="443"/>
      <c r="R1705" s="443">
        <v>2000</v>
      </c>
      <c r="V1705" s="443" t="s">
        <v>4195</v>
      </c>
      <c r="W1705" s="443" t="s">
        <v>4195</v>
      </c>
      <c r="X1705" s="443" t="s">
        <v>4729</v>
      </c>
    </row>
    <row r="1706" spans="1:24" x14ac:dyDescent="0.3">
      <c r="A1706" s="443">
        <v>706652</v>
      </c>
      <c r="B1706" s="443" t="s">
        <v>2327</v>
      </c>
      <c r="C1706" s="443" t="s">
        <v>82</v>
      </c>
      <c r="H1706" s="443"/>
      <c r="I1706" s="443" t="s">
        <v>317</v>
      </c>
      <c r="J1706" s="443"/>
      <c r="L1706" s="443"/>
      <c r="R1706" s="443">
        <v>2000</v>
      </c>
      <c r="V1706" s="443" t="s">
        <v>4195</v>
      </c>
      <c r="W1706" s="443" t="s">
        <v>4195</v>
      </c>
      <c r="X1706" s="443" t="s">
        <v>4729</v>
      </c>
    </row>
    <row r="1707" spans="1:24" x14ac:dyDescent="0.3">
      <c r="A1707" s="443">
        <v>706653</v>
      </c>
      <c r="B1707" s="443" t="s">
        <v>2328</v>
      </c>
      <c r="C1707" s="443" t="s">
        <v>155</v>
      </c>
      <c r="H1707" s="443"/>
      <c r="I1707" s="443" t="s">
        <v>317</v>
      </c>
      <c r="J1707" s="443"/>
      <c r="L1707" s="443"/>
      <c r="R1707" s="443">
        <v>2000</v>
      </c>
      <c r="V1707" s="443" t="s">
        <v>4195</v>
      </c>
      <c r="W1707" s="443" t="s">
        <v>4195</v>
      </c>
      <c r="X1707" s="443" t="s">
        <v>4729</v>
      </c>
    </row>
    <row r="1708" spans="1:24" x14ac:dyDescent="0.3">
      <c r="A1708" s="443">
        <v>706655</v>
      </c>
      <c r="B1708" s="443" t="s">
        <v>2329</v>
      </c>
      <c r="C1708" s="443" t="s">
        <v>579</v>
      </c>
      <c r="H1708" s="443"/>
      <c r="I1708" s="443" t="s">
        <v>317</v>
      </c>
      <c r="J1708" s="443"/>
      <c r="L1708" s="443"/>
      <c r="R1708" s="443">
        <v>2000</v>
      </c>
      <c r="V1708" s="443" t="s">
        <v>4195</v>
      </c>
      <c r="W1708" s="443" t="s">
        <v>4195</v>
      </c>
      <c r="X1708" s="443" t="s">
        <v>4729</v>
      </c>
    </row>
    <row r="1709" spans="1:24" x14ac:dyDescent="0.3">
      <c r="A1709" s="443">
        <v>706657</v>
      </c>
      <c r="B1709" s="443" t="s">
        <v>2330</v>
      </c>
      <c r="C1709" s="443" t="s">
        <v>253</v>
      </c>
      <c r="H1709" s="443"/>
      <c r="I1709" s="443" t="s">
        <v>317</v>
      </c>
      <c r="J1709" s="443"/>
      <c r="L1709" s="443"/>
      <c r="R1709" s="443">
        <v>2000</v>
      </c>
      <c r="V1709" s="443" t="s">
        <v>4195</v>
      </c>
      <c r="W1709" s="443" t="s">
        <v>4195</v>
      </c>
      <c r="X1709" s="443" t="s">
        <v>4729</v>
      </c>
    </row>
    <row r="1710" spans="1:24" x14ac:dyDescent="0.3">
      <c r="A1710" s="443">
        <v>706659</v>
      </c>
      <c r="B1710" s="443" t="s">
        <v>2331</v>
      </c>
      <c r="C1710" s="443" t="s">
        <v>591</v>
      </c>
      <c r="H1710" s="443"/>
      <c r="I1710" s="443" t="s">
        <v>317</v>
      </c>
      <c r="J1710" s="443"/>
      <c r="L1710" s="443"/>
      <c r="R1710" s="443">
        <v>2000</v>
      </c>
      <c r="V1710" s="443" t="s">
        <v>4195</v>
      </c>
      <c r="W1710" s="443" t="s">
        <v>4195</v>
      </c>
      <c r="X1710" s="443" t="s">
        <v>4729</v>
      </c>
    </row>
    <row r="1711" spans="1:24" x14ac:dyDescent="0.3">
      <c r="A1711" s="443">
        <v>706661</v>
      </c>
      <c r="B1711" s="443" t="s">
        <v>3041</v>
      </c>
      <c r="C1711" s="443" t="s">
        <v>117</v>
      </c>
      <c r="H1711" s="443"/>
      <c r="I1711" s="443" t="s">
        <v>317</v>
      </c>
      <c r="J1711" s="443"/>
      <c r="L1711" s="443"/>
      <c r="R1711" s="443">
        <v>2000</v>
      </c>
      <c r="W1711" s="443" t="s">
        <v>4195</v>
      </c>
      <c r="X1711" s="443" t="s">
        <v>4729</v>
      </c>
    </row>
    <row r="1712" spans="1:24" x14ac:dyDescent="0.3">
      <c r="A1712" s="443">
        <v>706662</v>
      </c>
      <c r="B1712" s="443" t="s">
        <v>2332</v>
      </c>
      <c r="C1712" s="443" t="s">
        <v>1903</v>
      </c>
      <c r="H1712" s="443"/>
      <c r="I1712" s="443" t="s">
        <v>317</v>
      </c>
      <c r="J1712" s="443"/>
      <c r="L1712" s="443"/>
      <c r="R1712" s="443">
        <v>2000</v>
      </c>
      <c r="V1712" s="443" t="s">
        <v>4195</v>
      </c>
      <c r="W1712" s="443" t="s">
        <v>4195</v>
      </c>
      <c r="X1712" s="443" t="s">
        <v>4729</v>
      </c>
    </row>
    <row r="1713" spans="1:24" x14ac:dyDescent="0.3">
      <c r="A1713" s="443">
        <v>706663</v>
      </c>
      <c r="B1713" s="443" t="s">
        <v>2333</v>
      </c>
      <c r="C1713" s="443" t="s">
        <v>155</v>
      </c>
      <c r="H1713" s="443"/>
      <c r="I1713" s="443" t="s">
        <v>317</v>
      </c>
      <c r="J1713" s="443"/>
      <c r="L1713" s="443"/>
      <c r="R1713" s="443">
        <v>2000</v>
      </c>
      <c r="V1713" s="443" t="s">
        <v>4195</v>
      </c>
      <c r="W1713" s="443" t="s">
        <v>4195</v>
      </c>
      <c r="X1713" s="443" t="s">
        <v>4729</v>
      </c>
    </row>
    <row r="1714" spans="1:24" x14ac:dyDescent="0.3">
      <c r="A1714" s="443">
        <v>706665</v>
      </c>
      <c r="B1714" s="443" t="s">
        <v>2334</v>
      </c>
      <c r="C1714" s="443" t="s">
        <v>359</v>
      </c>
      <c r="H1714" s="443"/>
      <c r="I1714" s="443" t="s">
        <v>317</v>
      </c>
      <c r="J1714" s="443"/>
      <c r="L1714" s="443"/>
      <c r="R1714" s="443">
        <v>2000</v>
      </c>
      <c r="V1714" s="443" t="s">
        <v>4195</v>
      </c>
      <c r="W1714" s="443" t="s">
        <v>4195</v>
      </c>
      <c r="X1714" s="443" t="s">
        <v>4729</v>
      </c>
    </row>
    <row r="1715" spans="1:24" x14ac:dyDescent="0.3">
      <c r="A1715" s="443">
        <v>706666</v>
      </c>
      <c r="B1715" s="443" t="s">
        <v>2335</v>
      </c>
      <c r="C1715" s="443" t="s">
        <v>92</v>
      </c>
      <c r="H1715" s="443"/>
      <c r="I1715" s="443" t="s">
        <v>317</v>
      </c>
      <c r="J1715" s="443"/>
      <c r="L1715" s="443"/>
      <c r="R1715" s="443">
        <v>2000</v>
      </c>
      <c r="V1715" s="443" t="s">
        <v>4195</v>
      </c>
      <c r="W1715" s="443" t="s">
        <v>4195</v>
      </c>
      <c r="X1715" s="443" t="s">
        <v>4729</v>
      </c>
    </row>
    <row r="1716" spans="1:24" x14ac:dyDescent="0.3">
      <c r="A1716" s="443">
        <v>706667</v>
      </c>
      <c r="B1716" s="443" t="s">
        <v>2336</v>
      </c>
      <c r="C1716" s="443" t="s">
        <v>152</v>
      </c>
      <c r="H1716" s="443"/>
      <c r="I1716" s="443" t="s">
        <v>317</v>
      </c>
      <c r="J1716" s="443"/>
      <c r="L1716" s="443"/>
      <c r="R1716" s="443">
        <v>2000</v>
      </c>
      <c r="V1716" s="443" t="s">
        <v>4195</v>
      </c>
      <c r="W1716" s="443" t="s">
        <v>4195</v>
      </c>
      <c r="X1716" s="443" t="s">
        <v>4729</v>
      </c>
    </row>
    <row r="1717" spans="1:24" x14ac:dyDescent="0.3">
      <c r="A1717" s="443">
        <v>706668</v>
      </c>
      <c r="B1717" s="443" t="s">
        <v>2337</v>
      </c>
      <c r="C1717" s="443" t="s">
        <v>285</v>
      </c>
      <c r="H1717" s="443"/>
      <c r="I1717" s="443" t="s">
        <v>317</v>
      </c>
      <c r="J1717" s="443"/>
      <c r="L1717" s="443"/>
      <c r="R1717" s="443">
        <v>2000</v>
      </c>
      <c r="V1717" s="443" t="s">
        <v>4195</v>
      </c>
      <c r="W1717" s="443" t="s">
        <v>4195</v>
      </c>
      <c r="X1717" s="443" t="s">
        <v>4729</v>
      </c>
    </row>
    <row r="1718" spans="1:24" x14ac:dyDescent="0.3">
      <c r="A1718" s="443">
        <v>706669</v>
      </c>
      <c r="B1718" s="443" t="s">
        <v>2338</v>
      </c>
      <c r="C1718" s="443" t="s">
        <v>155</v>
      </c>
      <c r="H1718" s="443"/>
      <c r="I1718" s="443" t="s">
        <v>317</v>
      </c>
      <c r="J1718" s="443"/>
      <c r="L1718" s="443"/>
      <c r="R1718" s="443">
        <v>2000</v>
      </c>
      <c r="V1718" s="443" t="s">
        <v>4195</v>
      </c>
      <c r="W1718" s="443" t="s">
        <v>4195</v>
      </c>
      <c r="X1718" s="443" t="s">
        <v>4729</v>
      </c>
    </row>
    <row r="1719" spans="1:24" x14ac:dyDescent="0.3">
      <c r="A1719" s="443">
        <v>706670</v>
      </c>
      <c r="B1719" s="443" t="s">
        <v>2339</v>
      </c>
      <c r="C1719" s="443" t="s">
        <v>326</v>
      </c>
      <c r="H1719" s="443"/>
      <c r="I1719" s="443" t="s">
        <v>317</v>
      </c>
      <c r="J1719" s="443"/>
      <c r="L1719" s="443"/>
      <c r="R1719" s="443">
        <v>2000</v>
      </c>
      <c r="V1719" s="443" t="s">
        <v>4195</v>
      </c>
      <c r="W1719" s="443" t="s">
        <v>4195</v>
      </c>
      <c r="X1719" s="443" t="s">
        <v>4729</v>
      </c>
    </row>
    <row r="1720" spans="1:24" x14ac:dyDescent="0.3">
      <c r="A1720" s="443">
        <v>706672</v>
      </c>
      <c r="B1720" s="443" t="s">
        <v>2340</v>
      </c>
      <c r="C1720" s="443" t="s">
        <v>364</v>
      </c>
      <c r="H1720" s="443"/>
      <c r="I1720" s="443" t="s">
        <v>317</v>
      </c>
      <c r="J1720" s="443"/>
      <c r="L1720" s="443"/>
      <c r="R1720" s="443">
        <v>2000</v>
      </c>
      <c r="V1720" s="443" t="s">
        <v>4195</v>
      </c>
      <c r="W1720" s="443" t="s">
        <v>4195</v>
      </c>
      <c r="X1720" s="443" t="s">
        <v>4729</v>
      </c>
    </row>
    <row r="1721" spans="1:24" x14ac:dyDescent="0.3">
      <c r="A1721" s="443">
        <v>706673</v>
      </c>
      <c r="B1721" s="443" t="s">
        <v>2341</v>
      </c>
      <c r="C1721" s="443" t="s">
        <v>106</v>
      </c>
      <c r="H1721" s="443"/>
      <c r="I1721" s="443" t="s">
        <v>317</v>
      </c>
      <c r="J1721" s="443"/>
      <c r="L1721" s="443"/>
      <c r="R1721" s="443">
        <v>2000</v>
      </c>
      <c r="V1721" s="443" t="s">
        <v>4195</v>
      </c>
      <c r="W1721" s="443" t="s">
        <v>4195</v>
      </c>
      <c r="X1721" s="443" t="s">
        <v>4729</v>
      </c>
    </row>
    <row r="1722" spans="1:24" x14ac:dyDescent="0.3">
      <c r="A1722" s="443">
        <v>706675</v>
      </c>
      <c r="B1722" s="443" t="s">
        <v>3046</v>
      </c>
      <c r="C1722" s="443" t="s">
        <v>3047</v>
      </c>
      <c r="H1722" s="443"/>
      <c r="I1722" s="443" t="s">
        <v>317</v>
      </c>
      <c r="J1722" s="443"/>
      <c r="L1722" s="443"/>
      <c r="R1722" s="443">
        <v>2000</v>
      </c>
      <c r="W1722" s="443" t="s">
        <v>4195</v>
      </c>
      <c r="X1722" s="443" t="s">
        <v>4729</v>
      </c>
    </row>
    <row r="1723" spans="1:24" x14ac:dyDescent="0.3">
      <c r="A1723" s="443">
        <v>706677</v>
      </c>
      <c r="B1723" s="443" t="s">
        <v>2342</v>
      </c>
      <c r="C1723" s="443" t="s">
        <v>424</v>
      </c>
      <c r="H1723" s="443"/>
      <c r="I1723" s="443" t="s">
        <v>317</v>
      </c>
      <c r="J1723" s="443"/>
      <c r="L1723" s="443"/>
      <c r="R1723" s="443">
        <v>2000</v>
      </c>
      <c r="V1723" s="443" t="s">
        <v>4195</v>
      </c>
      <c r="W1723" s="443" t="s">
        <v>4195</v>
      </c>
      <c r="X1723" s="443" t="s">
        <v>4729</v>
      </c>
    </row>
    <row r="1724" spans="1:24" x14ac:dyDescent="0.3">
      <c r="A1724" s="443">
        <v>706678</v>
      </c>
      <c r="B1724" s="443" t="s">
        <v>2343</v>
      </c>
      <c r="C1724" s="443" t="s">
        <v>441</v>
      </c>
      <c r="H1724" s="443"/>
      <c r="I1724" s="443" t="s">
        <v>317</v>
      </c>
      <c r="J1724" s="443"/>
      <c r="L1724" s="443"/>
      <c r="R1724" s="443">
        <v>2000</v>
      </c>
      <c r="V1724" s="443" t="s">
        <v>4195</v>
      </c>
      <c r="W1724" s="443" t="s">
        <v>4195</v>
      </c>
      <c r="X1724" s="443" t="s">
        <v>4729</v>
      </c>
    </row>
    <row r="1725" spans="1:24" x14ac:dyDescent="0.3">
      <c r="A1725" s="443">
        <v>706680</v>
      </c>
      <c r="B1725" s="443" t="s">
        <v>2344</v>
      </c>
      <c r="C1725" s="443" t="s">
        <v>103</v>
      </c>
      <c r="H1725" s="443"/>
      <c r="I1725" s="443" t="s">
        <v>317</v>
      </c>
      <c r="J1725" s="443"/>
      <c r="L1725" s="443"/>
      <c r="R1725" s="443">
        <v>2000</v>
      </c>
      <c r="V1725" s="443" t="s">
        <v>4195</v>
      </c>
      <c r="W1725" s="443" t="s">
        <v>4195</v>
      </c>
      <c r="X1725" s="443" t="s">
        <v>4729</v>
      </c>
    </row>
    <row r="1726" spans="1:24" x14ac:dyDescent="0.3">
      <c r="A1726" s="443">
        <v>706682</v>
      </c>
      <c r="B1726" s="443" t="s">
        <v>2345</v>
      </c>
      <c r="C1726" s="443" t="s">
        <v>521</v>
      </c>
      <c r="H1726" s="443"/>
      <c r="I1726" s="443" t="s">
        <v>317</v>
      </c>
      <c r="J1726" s="443"/>
      <c r="L1726" s="443"/>
      <c r="R1726" s="443">
        <v>2000</v>
      </c>
      <c r="V1726" s="443" t="s">
        <v>4195</v>
      </c>
      <c r="W1726" s="443" t="s">
        <v>4195</v>
      </c>
      <c r="X1726" s="443" t="s">
        <v>4729</v>
      </c>
    </row>
    <row r="1727" spans="1:24" x14ac:dyDescent="0.3">
      <c r="A1727" s="443">
        <v>706684</v>
      </c>
      <c r="B1727" s="443" t="s">
        <v>2346</v>
      </c>
      <c r="C1727" s="443" t="s">
        <v>284</v>
      </c>
      <c r="H1727" s="443"/>
      <c r="I1727" s="443" t="s">
        <v>317</v>
      </c>
      <c r="J1727" s="443"/>
      <c r="L1727" s="443"/>
      <c r="R1727" s="443">
        <v>2000</v>
      </c>
      <c r="V1727" s="443" t="s">
        <v>4195</v>
      </c>
      <c r="W1727" s="443" t="s">
        <v>4195</v>
      </c>
      <c r="X1727" s="443" t="s">
        <v>4729</v>
      </c>
    </row>
    <row r="1728" spans="1:24" x14ac:dyDescent="0.3">
      <c r="A1728" s="443">
        <v>706685</v>
      </c>
      <c r="B1728" s="443" t="s">
        <v>2347</v>
      </c>
      <c r="C1728" s="443" t="s">
        <v>756</v>
      </c>
      <c r="H1728" s="443"/>
      <c r="I1728" s="443" t="s">
        <v>317</v>
      </c>
      <c r="J1728" s="443"/>
      <c r="L1728" s="443"/>
      <c r="R1728" s="443">
        <v>2000</v>
      </c>
      <c r="V1728" s="443" t="s">
        <v>4195</v>
      </c>
      <c r="W1728" s="443" t="s">
        <v>4195</v>
      </c>
      <c r="X1728" s="443" t="s">
        <v>4729</v>
      </c>
    </row>
    <row r="1729" spans="1:24" x14ac:dyDescent="0.3">
      <c r="A1729" s="443">
        <v>706689</v>
      </c>
      <c r="B1729" s="443" t="s">
        <v>2348</v>
      </c>
      <c r="C1729" s="443" t="s">
        <v>66</v>
      </c>
      <c r="H1729" s="443"/>
      <c r="I1729" s="443" t="s">
        <v>317</v>
      </c>
      <c r="J1729" s="443"/>
      <c r="L1729" s="443"/>
      <c r="R1729" s="443">
        <v>2000</v>
      </c>
      <c r="V1729" s="443" t="s">
        <v>4195</v>
      </c>
      <c r="W1729" s="443" t="s">
        <v>4195</v>
      </c>
      <c r="X1729" s="443" t="s">
        <v>4729</v>
      </c>
    </row>
    <row r="1730" spans="1:24" x14ac:dyDescent="0.3">
      <c r="A1730" s="443">
        <v>706690</v>
      </c>
      <c r="B1730" s="443" t="s">
        <v>2349</v>
      </c>
      <c r="C1730" s="443" t="s">
        <v>555</v>
      </c>
      <c r="H1730" s="443"/>
      <c r="I1730" s="443" t="s">
        <v>317</v>
      </c>
      <c r="J1730" s="443"/>
      <c r="L1730" s="443"/>
      <c r="R1730" s="443">
        <v>2000</v>
      </c>
      <c r="V1730" s="443" t="s">
        <v>4195</v>
      </c>
      <c r="W1730" s="443" t="s">
        <v>4195</v>
      </c>
      <c r="X1730" s="443" t="s">
        <v>4729</v>
      </c>
    </row>
    <row r="1731" spans="1:24" x14ac:dyDescent="0.3">
      <c r="A1731" s="443">
        <v>706695</v>
      </c>
      <c r="B1731" s="443" t="s">
        <v>2351</v>
      </c>
      <c r="C1731" s="443" t="s">
        <v>444</v>
      </c>
      <c r="H1731" s="443"/>
      <c r="I1731" s="443" t="s">
        <v>317</v>
      </c>
      <c r="J1731" s="443"/>
      <c r="L1731" s="443"/>
      <c r="R1731" s="443">
        <v>2000</v>
      </c>
      <c r="V1731" s="443" t="s">
        <v>4195</v>
      </c>
      <c r="W1731" s="443" t="s">
        <v>4195</v>
      </c>
      <c r="X1731" s="443" t="s">
        <v>4729</v>
      </c>
    </row>
    <row r="1732" spans="1:24" x14ac:dyDescent="0.3">
      <c r="A1732" s="443">
        <v>706696</v>
      </c>
      <c r="B1732" s="443" t="s">
        <v>2352</v>
      </c>
      <c r="C1732" s="443" t="s">
        <v>580</v>
      </c>
      <c r="H1732" s="443"/>
      <c r="I1732" s="443" t="s">
        <v>317</v>
      </c>
      <c r="J1732" s="443"/>
      <c r="L1732" s="443"/>
      <c r="R1732" s="443">
        <v>2000</v>
      </c>
      <c r="V1732" s="443" t="s">
        <v>4195</v>
      </c>
      <c r="W1732" s="443" t="s">
        <v>4195</v>
      </c>
      <c r="X1732" s="443" t="s">
        <v>4729</v>
      </c>
    </row>
    <row r="1733" spans="1:24" x14ac:dyDescent="0.3">
      <c r="A1733" s="443">
        <v>706697</v>
      </c>
      <c r="B1733" s="443" t="s">
        <v>2353</v>
      </c>
      <c r="C1733" s="443" t="s">
        <v>98</v>
      </c>
      <c r="H1733" s="443"/>
      <c r="I1733" s="443" t="s">
        <v>317</v>
      </c>
      <c r="J1733" s="443"/>
      <c r="L1733" s="443"/>
      <c r="R1733" s="443">
        <v>2000</v>
      </c>
      <c r="V1733" s="443" t="s">
        <v>4195</v>
      </c>
      <c r="W1733" s="443" t="s">
        <v>4195</v>
      </c>
      <c r="X1733" s="443" t="s">
        <v>4729</v>
      </c>
    </row>
    <row r="1734" spans="1:24" x14ac:dyDescent="0.3">
      <c r="A1734" s="443">
        <v>706702</v>
      </c>
      <c r="B1734" s="443" t="s">
        <v>2354</v>
      </c>
      <c r="C1734" s="443" t="s">
        <v>2355</v>
      </c>
      <c r="H1734" s="443"/>
      <c r="I1734" s="443" t="s">
        <v>317</v>
      </c>
      <c r="J1734" s="443"/>
      <c r="L1734" s="443"/>
      <c r="R1734" s="443">
        <v>2000</v>
      </c>
      <c r="V1734" s="443" t="s">
        <v>4195</v>
      </c>
      <c r="W1734" s="443" t="s">
        <v>4195</v>
      </c>
      <c r="X1734" s="443" t="s">
        <v>4729</v>
      </c>
    </row>
    <row r="1735" spans="1:24" x14ac:dyDescent="0.3">
      <c r="A1735" s="443">
        <v>706703</v>
      </c>
      <c r="B1735" s="443" t="s">
        <v>2356</v>
      </c>
      <c r="C1735" s="443" t="s">
        <v>340</v>
      </c>
      <c r="H1735" s="443"/>
      <c r="I1735" s="443" t="s">
        <v>317</v>
      </c>
      <c r="J1735" s="443"/>
      <c r="L1735" s="443"/>
      <c r="R1735" s="443">
        <v>2000</v>
      </c>
      <c r="V1735" s="443" t="s">
        <v>4195</v>
      </c>
      <c r="W1735" s="443" t="s">
        <v>4195</v>
      </c>
      <c r="X1735" s="443" t="s">
        <v>4729</v>
      </c>
    </row>
    <row r="1736" spans="1:24" x14ac:dyDescent="0.3">
      <c r="A1736" s="443">
        <v>706704</v>
      </c>
      <c r="B1736" s="443" t="s">
        <v>2357</v>
      </c>
      <c r="C1736" s="443" t="s">
        <v>118</v>
      </c>
      <c r="H1736" s="443"/>
      <c r="I1736" s="443" t="s">
        <v>317</v>
      </c>
      <c r="J1736" s="443"/>
      <c r="L1736" s="443"/>
      <c r="R1736" s="443">
        <v>2000</v>
      </c>
      <c r="V1736" s="443" t="s">
        <v>4195</v>
      </c>
      <c r="W1736" s="443" t="s">
        <v>4195</v>
      </c>
      <c r="X1736" s="443" t="s">
        <v>4729</v>
      </c>
    </row>
    <row r="1737" spans="1:24" x14ac:dyDescent="0.3">
      <c r="A1737" s="443">
        <v>706705</v>
      </c>
      <c r="B1737" s="443" t="s">
        <v>3059</v>
      </c>
      <c r="C1737" s="443" t="s">
        <v>3060</v>
      </c>
      <c r="H1737" s="443"/>
      <c r="I1737" s="443" t="s">
        <v>317</v>
      </c>
      <c r="J1737" s="443"/>
      <c r="L1737" s="443"/>
      <c r="R1737" s="443">
        <v>2000</v>
      </c>
      <c r="W1737" s="443" t="s">
        <v>4195</v>
      </c>
      <c r="X1737" s="443" t="s">
        <v>4729</v>
      </c>
    </row>
    <row r="1738" spans="1:24" x14ac:dyDescent="0.3">
      <c r="A1738" s="443">
        <v>706708</v>
      </c>
      <c r="B1738" s="443" t="s">
        <v>2358</v>
      </c>
      <c r="C1738" s="443" t="s">
        <v>126</v>
      </c>
      <c r="H1738" s="443"/>
      <c r="I1738" s="443" t="s">
        <v>317</v>
      </c>
      <c r="J1738" s="443"/>
      <c r="L1738" s="443"/>
      <c r="R1738" s="443">
        <v>2000</v>
      </c>
      <c r="V1738" s="443" t="s">
        <v>4195</v>
      </c>
      <c r="W1738" s="443" t="s">
        <v>4195</v>
      </c>
      <c r="X1738" s="443" t="s">
        <v>4729</v>
      </c>
    </row>
    <row r="1739" spans="1:24" x14ac:dyDescent="0.3">
      <c r="A1739" s="443">
        <v>706711</v>
      </c>
      <c r="B1739" s="443" t="s">
        <v>2359</v>
      </c>
      <c r="C1739" s="443" t="s">
        <v>2360</v>
      </c>
      <c r="H1739" s="443"/>
      <c r="I1739" s="443" t="s">
        <v>317</v>
      </c>
      <c r="J1739" s="443"/>
      <c r="L1739" s="443"/>
      <c r="R1739" s="443">
        <v>2000</v>
      </c>
      <c r="V1739" s="443" t="s">
        <v>4195</v>
      </c>
      <c r="W1739" s="443" t="s">
        <v>4195</v>
      </c>
      <c r="X1739" s="443" t="s">
        <v>4729</v>
      </c>
    </row>
    <row r="1740" spans="1:24" x14ac:dyDescent="0.3">
      <c r="A1740" s="443">
        <v>706714</v>
      </c>
      <c r="B1740" s="443" t="s">
        <v>2361</v>
      </c>
      <c r="C1740" s="443" t="s">
        <v>452</v>
      </c>
      <c r="H1740" s="443"/>
      <c r="I1740" s="443" t="s">
        <v>317</v>
      </c>
      <c r="J1740" s="443"/>
      <c r="L1740" s="443"/>
      <c r="R1740" s="443">
        <v>2000</v>
      </c>
      <c r="V1740" s="443" t="s">
        <v>4195</v>
      </c>
      <c r="W1740" s="443" t="s">
        <v>4195</v>
      </c>
      <c r="X1740" s="443" t="s">
        <v>4729</v>
      </c>
    </row>
    <row r="1741" spans="1:24" x14ac:dyDescent="0.3">
      <c r="A1741" s="443">
        <v>706720</v>
      </c>
      <c r="B1741" s="443" t="s">
        <v>2362</v>
      </c>
      <c r="C1741" s="443" t="s">
        <v>193</v>
      </c>
      <c r="H1741" s="443"/>
      <c r="I1741" s="443" t="s">
        <v>317</v>
      </c>
      <c r="J1741" s="443"/>
      <c r="L1741" s="443"/>
      <c r="R1741" s="443">
        <v>2000</v>
      </c>
      <c r="V1741" s="443" t="s">
        <v>4195</v>
      </c>
      <c r="W1741" s="443" t="s">
        <v>4195</v>
      </c>
      <c r="X1741" s="443" t="s">
        <v>4729</v>
      </c>
    </row>
    <row r="1742" spans="1:24" x14ac:dyDescent="0.3">
      <c r="A1742" s="443">
        <v>706722</v>
      </c>
      <c r="B1742" s="443" t="s">
        <v>2363</v>
      </c>
      <c r="C1742" s="443" t="s">
        <v>289</v>
      </c>
      <c r="H1742" s="443"/>
      <c r="I1742" s="443" t="s">
        <v>317</v>
      </c>
      <c r="J1742" s="443"/>
      <c r="L1742" s="443"/>
      <c r="R1742" s="443">
        <v>2000</v>
      </c>
      <c r="V1742" s="443" t="s">
        <v>4195</v>
      </c>
      <c r="W1742" s="443" t="s">
        <v>4195</v>
      </c>
      <c r="X1742" s="443" t="s">
        <v>4729</v>
      </c>
    </row>
    <row r="1743" spans="1:24" x14ac:dyDescent="0.3">
      <c r="A1743" s="443">
        <v>706724</v>
      </c>
      <c r="B1743" s="443" t="s">
        <v>2364</v>
      </c>
      <c r="C1743" s="443" t="s">
        <v>103</v>
      </c>
      <c r="H1743" s="443"/>
      <c r="I1743" s="443" t="s">
        <v>317</v>
      </c>
      <c r="J1743" s="443"/>
      <c r="L1743" s="443"/>
      <c r="R1743" s="443">
        <v>2000</v>
      </c>
      <c r="V1743" s="443" t="s">
        <v>4195</v>
      </c>
      <c r="W1743" s="443" t="s">
        <v>4195</v>
      </c>
      <c r="X1743" s="443" t="s">
        <v>4729</v>
      </c>
    </row>
    <row r="1744" spans="1:24" x14ac:dyDescent="0.3">
      <c r="A1744" s="443">
        <v>706725</v>
      </c>
      <c r="B1744" s="443" t="s">
        <v>2365</v>
      </c>
      <c r="C1744" s="443" t="s">
        <v>73</v>
      </c>
      <c r="H1744" s="443"/>
      <c r="I1744" s="443" t="s">
        <v>317</v>
      </c>
      <c r="J1744" s="443"/>
      <c r="L1744" s="443"/>
      <c r="R1744" s="443">
        <v>2000</v>
      </c>
      <c r="V1744" s="443" t="s">
        <v>4195</v>
      </c>
      <c r="W1744" s="443" t="s">
        <v>4195</v>
      </c>
      <c r="X1744" s="443" t="s">
        <v>4729</v>
      </c>
    </row>
    <row r="1745" spans="1:24" x14ac:dyDescent="0.3">
      <c r="A1745" s="443">
        <v>706727</v>
      </c>
      <c r="B1745" s="443" t="s">
        <v>3070</v>
      </c>
      <c r="C1745" s="443" t="s">
        <v>78</v>
      </c>
      <c r="H1745" s="443"/>
      <c r="I1745" s="443" t="s">
        <v>317</v>
      </c>
      <c r="J1745" s="443"/>
      <c r="L1745" s="443"/>
      <c r="R1745" s="443">
        <v>2000</v>
      </c>
      <c r="W1745" s="443" t="s">
        <v>4195</v>
      </c>
      <c r="X1745" s="443" t="s">
        <v>4729</v>
      </c>
    </row>
    <row r="1746" spans="1:24" x14ac:dyDescent="0.3">
      <c r="A1746" s="443">
        <v>706731</v>
      </c>
      <c r="B1746" s="443" t="s">
        <v>2368</v>
      </c>
      <c r="C1746" s="443" t="s">
        <v>637</v>
      </c>
      <c r="H1746" s="443"/>
      <c r="I1746" s="443" t="s">
        <v>317</v>
      </c>
      <c r="J1746" s="443"/>
      <c r="L1746" s="443"/>
      <c r="R1746" s="443">
        <v>2000</v>
      </c>
      <c r="V1746" s="443" t="s">
        <v>4195</v>
      </c>
      <c r="W1746" s="443" t="s">
        <v>4195</v>
      </c>
      <c r="X1746" s="443" t="s">
        <v>4729</v>
      </c>
    </row>
    <row r="1747" spans="1:24" x14ac:dyDescent="0.3">
      <c r="A1747" s="443">
        <v>706733</v>
      </c>
      <c r="B1747" s="443" t="s">
        <v>2369</v>
      </c>
      <c r="C1747" s="443" t="s">
        <v>2370</v>
      </c>
      <c r="H1747" s="443"/>
      <c r="I1747" s="443" t="s">
        <v>317</v>
      </c>
      <c r="J1747" s="443"/>
      <c r="L1747" s="443"/>
      <c r="R1747" s="443">
        <v>2000</v>
      </c>
      <c r="V1747" s="443" t="s">
        <v>4195</v>
      </c>
      <c r="W1747" s="443" t="s">
        <v>4195</v>
      </c>
      <c r="X1747" s="443" t="s">
        <v>4729</v>
      </c>
    </row>
    <row r="1748" spans="1:24" x14ac:dyDescent="0.3">
      <c r="A1748" s="443">
        <v>706734</v>
      </c>
      <c r="B1748" s="443" t="s">
        <v>2371</v>
      </c>
      <c r="C1748" s="443" t="s">
        <v>240</v>
      </c>
      <c r="H1748" s="443"/>
      <c r="I1748" s="443" t="s">
        <v>317</v>
      </c>
      <c r="J1748" s="443"/>
      <c r="L1748" s="443"/>
      <c r="R1748" s="443">
        <v>2000</v>
      </c>
      <c r="V1748" s="443" t="s">
        <v>4195</v>
      </c>
      <c r="W1748" s="443" t="s">
        <v>4195</v>
      </c>
      <c r="X1748" s="443" t="s">
        <v>4729</v>
      </c>
    </row>
    <row r="1749" spans="1:24" x14ac:dyDescent="0.3">
      <c r="A1749" s="443">
        <v>706735</v>
      </c>
      <c r="B1749" s="443" t="s">
        <v>2372</v>
      </c>
      <c r="C1749" s="443" t="s">
        <v>540</v>
      </c>
      <c r="H1749" s="443"/>
      <c r="I1749" s="443" t="s">
        <v>317</v>
      </c>
      <c r="J1749" s="443"/>
      <c r="L1749" s="443"/>
      <c r="R1749" s="443">
        <v>2000</v>
      </c>
      <c r="V1749" s="443" t="s">
        <v>4195</v>
      </c>
      <c r="W1749" s="443" t="s">
        <v>4195</v>
      </c>
      <c r="X1749" s="443" t="s">
        <v>4729</v>
      </c>
    </row>
    <row r="1750" spans="1:24" x14ac:dyDescent="0.3">
      <c r="A1750" s="443">
        <v>706738</v>
      </c>
      <c r="B1750" s="443" t="s">
        <v>982</v>
      </c>
      <c r="C1750" s="443" t="s">
        <v>534</v>
      </c>
      <c r="H1750" s="443"/>
      <c r="I1750" s="443" t="s">
        <v>317</v>
      </c>
      <c r="J1750" s="443"/>
      <c r="L1750" s="443"/>
      <c r="R1750" s="443">
        <v>2000</v>
      </c>
      <c r="V1750" s="443" t="s">
        <v>4195</v>
      </c>
      <c r="W1750" s="443" t="s">
        <v>4195</v>
      </c>
      <c r="X1750" s="443" t="s">
        <v>4729</v>
      </c>
    </row>
    <row r="1751" spans="1:24" x14ac:dyDescent="0.3">
      <c r="A1751" s="443">
        <v>706739</v>
      </c>
      <c r="B1751" s="443" t="s">
        <v>2374</v>
      </c>
      <c r="C1751" s="443" t="s">
        <v>443</v>
      </c>
      <c r="H1751" s="443"/>
      <c r="I1751" s="443" t="s">
        <v>317</v>
      </c>
      <c r="J1751" s="443"/>
      <c r="L1751" s="443"/>
      <c r="R1751" s="443">
        <v>2000</v>
      </c>
      <c r="V1751" s="443" t="s">
        <v>4195</v>
      </c>
      <c r="W1751" s="443" t="s">
        <v>4195</v>
      </c>
      <c r="X1751" s="443" t="s">
        <v>4729</v>
      </c>
    </row>
    <row r="1752" spans="1:24" x14ac:dyDescent="0.3">
      <c r="A1752" s="443">
        <v>706741</v>
      </c>
      <c r="B1752" s="443" t="s">
        <v>2375</v>
      </c>
      <c r="C1752" s="443" t="s">
        <v>483</v>
      </c>
      <c r="H1752" s="443"/>
      <c r="I1752" s="443" t="s">
        <v>317</v>
      </c>
      <c r="J1752" s="443"/>
      <c r="L1752" s="443"/>
      <c r="R1752" s="443">
        <v>2000</v>
      </c>
      <c r="V1752" s="443" t="s">
        <v>4195</v>
      </c>
      <c r="W1752" s="443" t="s">
        <v>4195</v>
      </c>
      <c r="X1752" s="443" t="s">
        <v>4729</v>
      </c>
    </row>
    <row r="1753" spans="1:24" x14ac:dyDescent="0.3">
      <c r="A1753" s="443">
        <v>706742</v>
      </c>
      <c r="B1753" s="443" t="s">
        <v>2376</v>
      </c>
      <c r="C1753" s="443" t="s">
        <v>2377</v>
      </c>
      <c r="H1753" s="443"/>
      <c r="I1753" s="443" t="s">
        <v>317</v>
      </c>
      <c r="J1753" s="443"/>
      <c r="L1753" s="443"/>
      <c r="R1753" s="443">
        <v>2000</v>
      </c>
      <c r="V1753" s="443" t="s">
        <v>4195</v>
      </c>
      <c r="W1753" s="443" t="s">
        <v>4195</v>
      </c>
      <c r="X1753" s="443" t="s">
        <v>4729</v>
      </c>
    </row>
    <row r="1754" spans="1:24" x14ac:dyDescent="0.3">
      <c r="A1754" s="443">
        <v>706743</v>
      </c>
      <c r="B1754" s="443" t="s">
        <v>2378</v>
      </c>
      <c r="C1754" s="443" t="s">
        <v>131</v>
      </c>
      <c r="H1754" s="443"/>
      <c r="I1754" s="443" t="s">
        <v>317</v>
      </c>
      <c r="J1754" s="443"/>
      <c r="L1754" s="443"/>
      <c r="R1754" s="443">
        <v>2000</v>
      </c>
      <c r="V1754" s="443" t="s">
        <v>4195</v>
      </c>
      <c r="W1754" s="443" t="s">
        <v>4195</v>
      </c>
      <c r="X1754" s="443" t="s">
        <v>4729</v>
      </c>
    </row>
    <row r="1755" spans="1:24" x14ac:dyDescent="0.3">
      <c r="A1755" s="443">
        <v>706744</v>
      </c>
      <c r="B1755" s="443" t="s">
        <v>2379</v>
      </c>
      <c r="C1755" s="443" t="s">
        <v>90</v>
      </c>
      <c r="H1755" s="443"/>
      <c r="I1755" s="443" t="s">
        <v>317</v>
      </c>
      <c r="J1755" s="443"/>
      <c r="L1755" s="443"/>
      <c r="R1755" s="443">
        <v>2000</v>
      </c>
      <c r="V1755" s="443" t="s">
        <v>4195</v>
      </c>
      <c r="W1755" s="443" t="s">
        <v>4195</v>
      </c>
      <c r="X1755" s="443" t="s">
        <v>4729</v>
      </c>
    </row>
    <row r="1756" spans="1:24" x14ac:dyDescent="0.3">
      <c r="A1756" s="443">
        <v>706747</v>
      </c>
      <c r="B1756" s="443" t="s">
        <v>2380</v>
      </c>
      <c r="C1756" s="443" t="s">
        <v>171</v>
      </c>
      <c r="H1756" s="443"/>
      <c r="I1756" s="443" t="s">
        <v>317</v>
      </c>
      <c r="J1756" s="443"/>
      <c r="L1756" s="443"/>
      <c r="R1756" s="443">
        <v>2000</v>
      </c>
      <c r="V1756" s="443" t="s">
        <v>4195</v>
      </c>
      <c r="W1756" s="443" t="s">
        <v>4195</v>
      </c>
      <c r="X1756" s="443" t="s">
        <v>4729</v>
      </c>
    </row>
    <row r="1757" spans="1:24" x14ac:dyDescent="0.3">
      <c r="A1757" s="443">
        <v>706749</v>
      </c>
      <c r="B1757" s="443" t="s">
        <v>2381</v>
      </c>
      <c r="C1757" s="443" t="s">
        <v>126</v>
      </c>
      <c r="H1757" s="443"/>
      <c r="I1757" s="443" t="s">
        <v>317</v>
      </c>
      <c r="J1757" s="443"/>
      <c r="L1757" s="443"/>
      <c r="R1757" s="443">
        <v>2000</v>
      </c>
      <c r="V1757" s="443" t="s">
        <v>4195</v>
      </c>
      <c r="W1757" s="443" t="s">
        <v>4195</v>
      </c>
      <c r="X1757" s="443" t="s">
        <v>4729</v>
      </c>
    </row>
    <row r="1758" spans="1:24" x14ac:dyDescent="0.3">
      <c r="A1758" s="443">
        <v>706751</v>
      </c>
      <c r="B1758" s="443" t="s">
        <v>3075</v>
      </c>
      <c r="C1758" s="443" t="s">
        <v>134</v>
      </c>
      <c r="H1758" s="443"/>
      <c r="I1758" s="443" t="s">
        <v>317</v>
      </c>
      <c r="J1758" s="443"/>
      <c r="L1758" s="443"/>
      <c r="R1758" s="443">
        <v>2000</v>
      </c>
      <c r="W1758" s="443" t="s">
        <v>4195</v>
      </c>
      <c r="X1758" s="443" t="s">
        <v>4729</v>
      </c>
    </row>
    <row r="1759" spans="1:24" x14ac:dyDescent="0.3">
      <c r="A1759" s="443">
        <v>706832</v>
      </c>
      <c r="B1759" s="443" t="s">
        <v>3104</v>
      </c>
      <c r="C1759" s="443" t="s">
        <v>336</v>
      </c>
      <c r="H1759" s="443"/>
      <c r="I1759" s="443" t="s">
        <v>317</v>
      </c>
      <c r="J1759" s="443"/>
      <c r="L1759" s="443"/>
      <c r="R1759" s="443">
        <v>2000</v>
      </c>
      <c r="W1759" s="443" t="s">
        <v>4195</v>
      </c>
      <c r="X1759" s="443" t="s">
        <v>4729</v>
      </c>
    </row>
    <row r="1760" spans="1:24" x14ac:dyDescent="0.3">
      <c r="A1760" s="443">
        <v>706975</v>
      </c>
      <c r="B1760" s="443" t="s">
        <v>3152</v>
      </c>
      <c r="C1760" s="443" t="s">
        <v>118</v>
      </c>
      <c r="H1760" s="443"/>
      <c r="I1760" s="443" t="s">
        <v>317</v>
      </c>
      <c r="J1760" s="443"/>
      <c r="L1760" s="443"/>
      <c r="R1760" s="443">
        <v>2000</v>
      </c>
      <c r="W1760" s="443" t="s">
        <v>4195</v>
      </c>
      <c r="X1760" s="443" t="s">
        <v>4729</v>
      </c>
    </row>
    <row r="1761" spans="1:24" x14ac:dyDescent="0.3">
      <c r="A1761" s="443">
        <v>707131</v>
      </c>
      <c r="B1761" s="443" t="s">
        <v>1059</v>
      </c>
      <c r="C1761" s="443" t="s">
        <v>190</v>
      </c>
      <c r="H1761" s="443"/>
      <c r="I1761" s="443" t="s">
        <v>317</v>
      </c>
      <c r="J1761" s="443"/>
      <c r="L1761" s="443"/>
      <c r="R1761" s="443">
        <v>2000</v>
      </c>
      <c r="W1761" s="443" t="s">
        <v>4195</v>
      </c>
      <c r="X1761" s="443" t="s">
        <v>4729</v>
      </c>
    </row>
    <row r="1762" spans="1:24" x14ac:dyDescent="0.3">
      <c r="A1762" s="443">
        <v>706218</v>
      </c>
      <c r="B1762" s="443" t="s">
        <v>4222</v>
      </c>
      <c r="C1762" s="443" t="s">
        <v>4223</v>
      </c>
      <c r="H1762" s="443"/>
      <c r="I1762" s="443" t="s">
        <v>317</v>
      </c>
      <c r="J1762" s="443"/>
      <c r="L1762" s="443"/>
      <c r="R1762" s="443">
        <v>2000</v>
      </c>
      <c r="X1762" s="443" t="s">
        <v>4729</v>
      </c>
    </row>
    <row r="1763" spans="1:24" x14ac:dyDescent="0.3">
      <c r="A1763" s="443">
        <v>706232</v>
      </c>
      <c r="B1763" s="443" t="s">
        <v>4224</v>
      </c>
      <c r="C1763" s="443" t="s">
        <v>4225</v>
      </c>
      <c r="H1763" s="443"/>
      <c r="I1763" s="443" t="s">
        <v>317</v>
      </c>
      <c r="J1763" s="443"/>
      <c r="L1763" s="443"/>
      <c r="R1763" s="443">
        <v>2000</v>
      </c>
      <c r="X1763" s="443" t="s">
        <v>4729</v>
      </c>
    </row>
    <row r="1764" spans="1:24" x14ac:dyDescent="0.3">
      <c r="A1764" s="443">
        <v>706387</v>
      </c>
      <c r="B1764" s="443" t="s">
        <v>4227</v>
      </c>
      <c r="C1764" s="443" t="s">
        <v>4228</v>
      </c>
      <c r="H1764" s="443"/>
      <c r="I1764" s="443" t="s">
        <v>317</v>
      </c>
      <c r="J1764" s="443"/>
      <c r="L1764" s="443"/>
      <c r="R1764" s="443">
        <v>2000</v>
      </c>
      <c r="X1764" s="443" t="s">
        <v>4729</v>
      </c>
    </row>
    <row r="1765" spans="1:24" x14ac:dyDescent="0.3">
      <c r="A1765" s="443">
        <v>706516</v>
      </c>
      <c r="B1765" s="443" t="s">
        <v>4232</v>
      </c>
      <c r="C1765" s="443" t="s">
        <v>93</v>
      </c>
      <c r="H1765" s="443"/>
      <c r="I1765" s="443" t="s">
        <v>317</v>
      </c>
      <c r="J1765" s="443"/>
      <c r="L1765" s="443"/>
      <c r="R1765" s="443">
        <v>2000</v>
      </c>
      <c r="X1765" s="443" t="s">
        <v>4729</v>
      </c>
    </row>
    <row r="1766" spans="1:24" x14ac:dyDescent="0.3">
      <c r="A1766" s="443">
        <v>706538</v>
      </c>
      <c r="B1766" s="443" t="s">
        <v>4233</v>
      </c>
      <c r="C1766" s="443" t="s">
        <v>4234</v>
      </c>
      <c r="H1766" s="443"/>
      <c r="I1766" s="443" t="s">
        <v>317</v>
      </c>
      <c r="J1766" s="443"/>
      <c r="L1766" s="443"/>
      <c r="R1766" s="443">
        <v>2000</v>
      </c>
      <c r="X1766" s="443" t="s">
        <v>4729</v>
      </c>
    </row>
    <row r="1767" spans="1:24" x14ac:dyDescent="0.3">
      <c r="A1767" s="443">
        <v>706679</v>
      </c>
      <c r="B1767" s="443" t="s">
        <v>4238</v>
      </c>
      <c r="C1767" s="443" t="s">
        <v>463</v>
      </c>
      <c r="H1767" s="443"/>
      <c r="I1767" s="443" t="s">
        <v>317</v>
      </c>
      <c r="J1767" s="443"/>
      <c r="L1767" s="443"/>
      <c r="R1767" s="443">
        <v>2000</v>
      </c>
      <c r="X1767" s="443" t="s">
        <v>4729</v>
      </c>
    </row>
    <row r="1768" spans="1:24" x14ac:dyDescent="0.3">
      <c r="A1768" s="443">
        <v>706740</v>
      </c>
      <c r="B1768" s="443" t="s">
        <v>4241</v>
      </c>
      <c r="C1768" s="443" t="s">
        <v>138</v>
      </c>
      <c r="H1768" s="443"/>
      <c r="I1768" s="443" t="s">
        <v>317</v>
      </c>
      <c r="J1768" s="443"/>
      <c r="L1768" s="443"/>
      <c r="R1768" s="443">
        <v>2000</v>
      </c>
      <c r="X1768" s="443" t="s">
        <v>4729</v>
      </c>
    </row>
    <row r="1769" spans="1:24" x14ac:dyDescent="0.3">
      <c r="A1769" s="443">
        <v>706829</v>
      </c>
      <c r="B1769" s="443" t="s">
        <v>4244</v>
      </c>
      <c r="C1769" s="443" t="s">
        <v>4245</v>
      </c>
      <c r="H1769" s="443"/>
      <c r="I1769" s="443" t="s">
        <v>317</v>
      </c>
      <c r="J1769" s="443"/>
      <c r="L1769" s="443"/>
      <c r="R1769" s="443">
        <v>2000</v>
      </c>
      <c r="X1769" s="443" t="s">
        <v>4729</v>
      </c>
    </row>
    <row r="1770" spans="1:24" x14ac:dyDescent="0.3">
      <c r="A1770" s="443">
        <v>706852</v>
      </c>
      <c r="B1770" s="443" t="s">
        <v>4246</v>
      </c>
      <c r="C1770" s="443" t="s">
        <v>126</v>
      </c>
      <c r="H1770" s="443"/>
      <c r="I1770" s="443" t="s">
        <v>317</v>
      </c>
      <c r="J1770" s="443"/>
      <c r="L1770" s="443"/>
      <c r="R1770" s="443">
        <v>2000</v>
      </c>
      <c r="X1770" s="443" t="s">
        <v>4729</v>
      </c>
    </row>
    <row r="1771" spans="1:24" x14ac:dyDescent="0.3">
      <c r="A1771" s="443">
        <v>706866</v>
      </c>
      <c r="B1771" s="443" t="s">
        <v>4247</v>
      </c>
      <c r="C1771" s="443" t="s">
        <v>64</v>
      </c>
      <c r="H1771" s="443"/>
      <c r="I1771" s="443" t="s">
        <v>317</v>
      </c>
      <c r="J1771" s="443"/>
      <c r="L1771" s="443"/>
      <c r="R1771" s="443">
        <v>2000</v>
      </c>
      <c r="X1771" s="443" t="s">
        <v>4729</v>
      </c>
    </row>
    <row r="1772" spans="1:24" x14ac:dyDescent="0.3">
      <c r="A1772" s="443">
        <v>706876</v>
      </c>
      <c r="B1772" s="443" t="s">
        <v>4248</v>
      </c>
      <c r="C1772" s="443" t="s">
        <v>67</v>
      </c>
      <c r="H1772" s="443"/>
      <c r="I1772" s="443" t="s">
        <v>317</v>
      </c>
      <c r="J1772" s="443"/>
      <c r="L1772" s="443"/>
      <c r="R1772" s="443">
        <v>2000</v>
      </c>
      <c r="X1772" s="443" t="s">
        <v>4729</v>
      </c>
    </row>
    <row r="1773" spans="1:24" x14ac:dyDescent="0.3">
      <c r="A1773" s="443">
        <v>706897</v>
      </c>
      <c r="B1773" s="443" t="s">
        <v>4254</v>
      </c>
      <c r="C1773" s="443" t="s">
        <v>69</v>
      </c>
      <c r="H1773" s="443"/>
      <c r="I1773" s="443" t="s">
        <v>317</v>
      </c>
      <c r="J1773" s="443"/>
      <c r="L1773" s="443"/>
      <c r="R1773" s="443">
        <v>2000</v>
      </c>
      <c r="X1773" s="443" t="s">
        <v>4729</v>
      </c>
    </row>
    <row r="1774" spans="1:24" x14ac:dyDescent="0.3">
      <c r="A1774" s="443">
        <v>706917</v>
      </c>
      <c r="B1774" s="443" t="s">
        <v>4255</v>
      </c>
      <c r="C1774" s="443" t="s">
        <v>66</v>
      </c>
      <c r="H1774" s="443"/>
      <c r="I1774" s="443" t="s">
        <v>317</v>
      </c>
      <c r="J1774" s="443"/>
      <c r="L1774" s="443"/>
      <c r="R1774" s="443">
        <v>2000</v>
      </c>
      <c r="X1774" s="443" t="s">
        <v>4729</v>
      </c>
    </row>
    <row r="1775" spans="1:24" x14ac:dyDescent="0.3">
      <c r="A1775" s="443">
        <v>706920</v>
      </c>
      <c r="B1775" s="443" t="s">
        <v>4257</v>
      </c>
      <c r="C1775" s="443" t="s">
        <v>112</v>
      </c>
      <c r="H1775" s="443"/>
      <c r="I1775" s="443" t="s">
        <v>317</v>
      </c>
      <c r="J1775" s="443"/>
      <c r="L1775" s="443"/>
      <c r="R1775" s="443">
        <v>2000</v>
      </c>
      <c r="X1775" s="443" t="s">
        <v>4729</v>
      </c>
    </row>
    <row r="1776" spans="1:24" x14ac:dyDescent="0.3">
      <c r="A1776" s="443">
        <v>706938</v>
      </c>
      <c r="B1776" s="443" t="s">
        <v>4260</v>
      </c>
      <c r="C1776" s="443" t="s">
        <v>163</v>
      </c>
      <c r="H1776" s="443"/>
      <c r="I1776" s="443" t="s">
        <v>317</v>
      </c>
      <c r="J1776" s="443"/>
      <c r="L1776" s="443"/>
      <c r="R1776" s="443">
        <v>2000</v>
      </c>
      <c r="X1776" s="443" t="s">
        <v>4729</v>
      </c>
    </row>
    <row r="1777" spans="1:24" x14ac:dyDescent="0.3">
      <c r="A1777" s="443">
        <v>706956</v>
      </c>
      <c r="B1777" s="443" t="s">
        <v>4263</v>
      </c>
      <c r="C1777" s="443" t="s">
        <v>4264</v>
      </c>
      <c r="H1777" s="443"/>
      <c r="I1777" s="443" t="s">
        <v>317</v>
      </c>
      <c r="J1777" s="443"/>
      <c r="L1777" s="443"/>
      <c r="R1777" s="443">
        <v>2000</v>
      </c>
      <c r="X1777" s="443" t="s">
        <v>4729</v>
      </c>
    </row>
    <row r="1778" spans="1:24" x14ac:dyDescent="0.3">
      <c r="A1778" s="443">
        <v>706957</v>
      </c>
      <c r="B1778" s="443" t="s">
        <v>4265</v>
      </c>
      <c r="C1778" s="443" t="s">
        <v>76</v>
      </c>
      <c r="H1778" s="443"/>
      <c r="I1778" s="443" t="s">
        <v>317</v>
      </c>
      <c r="J1778" s="443"/>
      <c r="L1778" s="443"/>
      <c r="R1778" s="443">
        <v>2000</v>
      </c>
      <c r="X1778" s="443" t="s">
        <v>4729</v>
      </c>
    </row>
    <row r="1779" spans="1:24" x14ac:dyDescent="0.3">
      <c r="A1779" s="443">
        <v>706963</v>
      </c>
      <c r="B1779" s="443" t="s">
        <v>4266</v>
      </c>
      <c r="C1779" s="443" t="s">
        <v>110</v>
      </c>
      <c r="H1779" s="443"/>
      <c r="I1779" s="443" t="s">
        <v>317</v>
      </c>
      <c r="J1779" s="443"/>
      <c r="L1779" s="443"/>
      <c r="R1779" s="443">
        <v>2000</v>
      </c>
      <c r="X1779" s="443" t="s">
        <v>4729</v>
      </c>
    </row>
    <row r="1780" spans="1:24" x14ac:dyDescent="0.3">
      <c r="A1780" s="443">
        <v>707008</v>
      </c>
      <c r="B1780" s="443" t="s">
        <v>4269</v>
      </c>
      <c r="C1780" s="443" t="s">
        <v>4270</v>
      </c>
      <c r="H1780" s="443"/>
      <c r="I1780" s="443" t="s">
        <v>317</v>
      </c>
      <c r="J1780" s="443"/>
      <c r="L1780" s="443"/>
      <c r="R1780" s="443">
        <v>2000</v>
      </c>
      <c r="X1780" s="443" t="s">
        <v>4729</v>
      </c>
    </row>
    <row r="1781" spans="1:24" x14ac:dyDescent="0.3">
      <c r="A1781" s="443">
        <v>707028</v>
      </c>
      <c r="B1781" s="443" t="s">
        <v>4271</v>
      </c>
      <c r="C1781" s="443" t="s">
        <v>75</v>
      </c>
      <c r="H1781" s="443"/>
      <c r="I1781" s="443" t="s">
        <v>317</v>
      </c>
      <c r="J1781" s="443"/>
      <c r="L1781" s="443"/>
      <c r="R1781" s="443">
        <v>2000</v>
      </c>
      <c r="X1781" s="443" t="s">
        <v>4729</v>
      </c>
    </row>
    <row r="1782" spans="1:24" x14ac:dyDescent="0.3">
      <c r="A1782" s="443">
        <v>707051</v>
      </c>
      <c r="B1782" s="443" t="s">
        <v>4272</v>
      </c>
      <c r="C1782" s="443" t="s">
        <v>4273</v>
      </c>
      <c r="H1782" s="443"/>
      <c r="I1782" s="443" t="s">
        <v>317</v>
      </c>
      <c r="J1782" s="443"/>
      <c r="L1782" s="443"/>
      <c r="R1782" s="443">
        <v>2000</v>
      </c>
      <c r="X1782" s="443" t="s">
        <v>4729</v>
      </c>
    </row>
    <row r="1783" spans="1:24" x14ac:dyDescent="0.3">
      <c r="A1783" s="443">
        <v>707075</v>
      </c>
      <c r="B1783" s="443" t="s">
        <v>4275</v>
      </c>
      <c r="C1783" s="443" t="s">
        <v>64</v>
      </c>
      <c r="H1783" s="443"/>
      <c r="I1783" s="443" t="s">
        <v>317</v>
      </c>
      <c r="J1783" s="443"/>
      <c r="L1783" s="443"/>
      <c r="R1783" s="443">
        <v>2000</v>
      </c>
      <c r="X1783" s="443" t="s">
        <v>4729</v>
      </c>
    </row>
    <row r="1784" spans="1:24" x14ac:dyDescent="0.3">
      <c r="A1784" s="443">
        <v>707105</v>
      </c>
      <c r="B1784" s="443" t="s">
        <v>4278</v>
      </c>
      <c r="C1784" s="443" t="s">
        <v>103</v>
      </c>
      <c r="H1784" s="443"/>
      <c r="I1784" s="443" t="s">
        <v>317</v>
      </c>
      <c r="J1784" s="443"/>
      <c r="L1784" s="443"/>
      <c r="R1784" s="443">
        <v>2000</v>
      </c>
      <c r="X1784" s="443" t="s">
        <v>4729</v>
      </c>
    </row>
    <row r="1785" spans="1:24" x14ac:dyDescent="0.3">
      <c r="A1785" s="443">
        <v>707115</v>
      </c>
      <c r="B1785" s="443" t="s">
        <v>4281</v>
      </c>
      <c r="C1785" s="443" t="s">
        <v>137</v>
      </c>
      <c r="H1785" s="443"/>
      <c r="I1785" s="443" t="s">
        <v>317</v>
      </c>
      <c r="J1785" s="443"/>
      <c r="L1785" s="443"/>
      <c r="R1785" s="443">
        <v>2000</v>
      </c>
      <c r="X1785" s="443" t="s">
        <v>4729</v>
      </c>
    </row>
    <row r="1786" spans="1:24" x14ac:dyDescent="0.3">
      <c r="A1786" s="443">
        <v>707133</v>
      </c>
      <c r="B1786" s="443" t="s">
        <v>4282</v>
      </c>
      <c r="C1786" s="443" t="s">
        <v>68</v>
      </c>
      <c r="H1786" s="443"/>
      <c r="I1786" s="443" t="s">
        <v>317</v>
      </c>
      <c r="J1786" s="443"/>
      <c r="L1786" s="443"/>
      <c r="R1786" s="443">
        <v>2000</v>
      </c>
      <c r="X1786" s="443" t="s">
        <v>4729</v>
      </c>
    </row>
    <row r="1787" spans="1:24" x14ac:dyDescent="0.3">
      <c r="A1787" s="443">
        <v>706202</v>
      </c>
      <c r="B1787" s="443" t="s">
        <v>4431</v>
      </c>
      <c r="C1787" s="443" t="s">
        <v>240</v>
      </c>
      <c r="H1787" s="443"/>
      <c r="I1787" s="443" t="s">
        <v>317</v>
      </c>
      <c r="J1787" s="443"/>
      <c r="L1787" s="443"/>
      <c r="R1787" s="443">
        <v>2000</v>
      </c>
      <c r="X1787" s="443" t="s">
        <v>4729</v>
      </c>
    </row>
    <row r="1788" spans="1:24" x14ac:dyDescent="0.3">
      <c r="A1788" s="443">
        <v>706402</v>
      </c>
      <c r="B1788" s="443" t="s">
        <v>4432</v>
      </c>
      <c r="C1788" s="443" t="s">
        <v>4433</v>
      </c>
      <c r="H1788" s="443"/>
      <c r="I1788" s="443" t="s">
        <v>317</v>
      </c>
      <c r="J1788" s="443"/>
      <c r="L1788" s="443"/>
      <c r="R1788" s="443">
        <v>2000</v>
      </c>
      <c r="X1788" s="443" t="s">
        <v>4729</v>
      </c>
    </row>
    <row r="1789" spans="1:24" x14ac:dyDescent="0.3">
      <c r="A1789" s="443">
        <v>706424</v>
      </c>
      <c r="B1789" s="443" t="s">
        <v>4434</v>
      </c>
      <c r="C1789" s="443" t="s">
        <v>4435</v>
      </c>
      <c r="H1789" s="443"/>
      <c r="I1789" s="443" t="s">
        <v>317</v>
      </c>
      <c r="J1789" s="443"/>
      <c r="L1789" s="443"/>
      <c r="R1789" s="443">
        <v>2000</v>
      </c>
      <c r="X1789" s="443" t="s">
        <v>4729</v>
      </c>
    </row>
    <row r="1790" spans="1:24" x14ac:dyDescent="0.3">
      <c r="A1790" s="443">
        <v>706476</v>
      </c>
      <c r="B1790" s="443" t="s">
        <v>4436</v>
      </c>
      <c r="C1790" s="443" t="s">
        <v>4437</v>
      </c>
      <c r="H1790" s="443"/>
      <c r="I1790" s="443" t="s">
        <v>317</v>
      </c>
      <c r="J1790" s="443"/>
      <c r="L1790" s="443"/>
      <c r="R1790" s="443">
        <v>2000</v>
      </c>
      <c r="X1790" s="443" t="s">
        <v>4729</v>
      </c>
    </row>
    <row r="1791" spans="1:24" x14ac:dyDescent="0.3">
      <c r="A1791" s="443">
        <v>706510</v>
      </c>
      <c r="B1791" s="443" t="s">
        <v>4438</v>
      </c>
      <c r="C1791" s="443" t="s">
        <v>95</v>
      </c>
      <c r="H1791" s="443"/>
      <c r="I1791" s="443" t="s">
        <v>317</v>
      </c>
      <c r="J1791" s="443"/>
      <c r="L1791" s="443"/>
      <c r="R1791" s="443">
        <v>2000</v>
      </c>
      <c r="X1791" s="443" t="s">
        <v>4729</v>
      </c>
    </row>
    <row r="1792" spans="1:24" x14ac:dyDescent="0.3">
      <c r="A1792" s="443">
        <v>707018</v>
      </c>
      <c r="B1792" s="443" t="s">
        <v>4446</v>
      </c>
      <c r="C1792" s="443" t="s">
        <v>103</v>
      </c>
      <c r="H1792" s="443"/>
      <c r="I1792" s="443" t="s">
        <v>317</v>
      </c>
      <c r="J1792" s="443"/>
      <c r="L1792" s="443"/>
      <c r="R1792" s="443">
        <v>2000</v>
      </c>
      <c r="X1792" s="443" t="s">
        <v>4729</v>
      </c>
    </row>
    <row r="1793" spans="1:24" x14ac:dyDescent="0.3">
      <c r="A1793" s="443">
        <v>707071</v>
      </c>
      <c r="B1793" s="443" t="s">
        <v>4447</v>
      </c>
      <c r="C1793" s="443" t="s">
        <v>76</v>
      </c>
      <c r="H1793" s="443"/>
      <c r="I1793" s="443" t="s">
        <v>317</v>
      </c>
      <c r="J1793" s="443"/>
      <c r="L1793" s="443"/>
      <c r="R1793" s="443">
        <v>2000</v>
      </c>
      <c r="X1793" s="443" t="s">
        <v>4729</v>
      </c>
    </row>
    <row r="1794" spans="1:24" x14ac:dyDescent="0.3">
      <c r="A1794" s="443">
        <v>707356</v>
      </c>
      <c r="B1794" s="443" t="s">
        <v>4676</v>
      </c>
      <c r="C1794" s="443" t="s">
        <v>86</v>
      </c>
      <c r="H1794" s="443"/>
      <c r="I1794" s="443" t="s">
        <v>317</v>
      </c>
      <c r="J1794" s="443"/>
      <c r="L1794" s="443"/>
      <c r="R1794" s="443">
        <v>2000</v>
      </c>
      <c r="X1794" s="443" t="s">
        <v>4729</v>
      </c>
    </row>
    <row r="1795" spans="1:24" x14ac:dyDescent="0.3">
      <c r="A1795" s="443">
        <v>707262</v>
      </c>
      <c r="B1795" s="443" t="s">
        <v>4571</v>
      </c>
      <c r="C1795" s="443" t="s">
        <v>162</v>
      </c>
      <c r="D1795" s="443" t="s">
        <v>4864</v>
      </c>
      <c r="E1795" s="443" t="s">
        <v>221</v>
      </c>
      <c r="F1795" s="444">
        <v>34700</v>
      </c>
      <c r="G1795" s="443" t="s">
        <v>4767</v>
      </c>
      <c r="H1795" s="443" t="s">
        <v>3222</v>
      </c>
      <c r="I1795" s="443" t="s">
        <v>317</v>
      </c>
      <c r="J1795" s="443" t="s">
        <v>264</v>
      </c>
      <c r="K1795" s="443">
        <v>2012</v>
      </c>
      <c r="L1795" s="443" t="s">
        <v>269</v>
      </c>
    </row>
    <row r="1796" spans="1:24" x14ac:dyDescent="0.3">
      <c r="A1796" s="443">
        <v>707076</v>
      </c>
      <c r="B1796" s="443" t="s">
        <v>2493</v>
      </c>
      <c r="C1796" s="443" t="s">
        <v>103</v>
      </c>
      <c r="D1796" s="443" t="s">
        <v>3742</v>
      </c>
      <c r="E1796" s="443" t="s">
        <v>221</v>
      </c>
      <c r="F1796" s="444">
        <v>27805</v>
      </c>
      <c r="G1796" s="443" t="s">
        <v>4744</v>
      </c>
      <c r="H1796" s="443" t="s">
        <v>3222</v>
      </c>
      <c r="I1796" s="443" t="s">
        <v>317</v>
      </c>
      <c r="J1796" s="443" t="s">
        <v>264</v>
      </c>
      <c r="K1796" s="443">
        <v>1996</v>
      </c>
      <c r="L1796" s="443" t="s">
        <v>280</v>
      </c>
      <c r="R1796" s="443">
        <v>2000</v>
      </c>
      <c r="X1796" s="443" t="s">
        <v>4729</v>
      </c>
    </row>
    <row r="1797" spans="1:24" x14ac:dyDescent="0.3">
      <c r="A1797" s="443">
        <v>706916</v>
      </c>
      <c r="B1797" s="443" t="s">
        <v>2471</v>
      </c>
      <c r="C1797" s="443" t="s">
        <v>97</v>
      </c>
      <c r="D1797" s="443" t="s">
        <v>3784</v>
      </c>
      <c r="E1797" s="443" t="s">
        <v>222</v>
      </c>
      <c r="F1797" s="444">
        <v>29091</v>
      </c>
      <c r="G1797" s="443" t="s">
        <v>261</v>
      </c>
      <c r="H1797" s="443" t="s">
        <v>3222</v>
      </c>
      <c r="I1797" s="443" t="s">
        <v>317</v>
      </c>
      <c r="J1797" s="443" t="s">
        <v>264</v>
      </c>
      <c r="K1797" s="443">
        <v>2000</v>
      </c>
      <c r="L1797" s="443" t="s">
        <v>263</v>
      </c>
      <c r="R1797" s="443">
        <v>2000</v>
      </c>
      <c r="X1797" s="443" t="s">
        <v>4729</v>
      </c>
    </row>
    <row r="1798" spans="1:24" x14ac:dyDescent="0.3">
      <c r="A1798" s="443">
        <v>707067</v>
      </c>
      <c r="B1798" s="443" t="s">
        <v>2441</v>
      </c>
      <c r="C1798" s="443" t="s">
        <v>112</v>
      </c>
      <c r="D1798" s="443" t="s">
        <v>3511</v>
      </c>
      <c r="E1798" s="443" t="s">
        <v>222</v>
      </c>
      <c r="F1798" s="444">
        <v>29175</v>
      </c>
      <c r="G1798" s="443" t="s">
        <v>3368</v>
      </c>
      <c r="H1798" s="443" t="s">
        <v>3222</v>
      </c>
      <c r="I1798" s="443" t="s">
        <v>317</v>
      </c>
      <c r="J1798" s="443" t="s">
        <v>264</v>
      </c>
      <c r="K1798" s="443">
        <v>2000</v>
      </c>
      <c r="L1798" s="443" t="s">
        <v>263</v>
      </c>
      <c r="R1798" s="443">
        <v>2000</v>
      </c>
      <c r="X1798" s="443" t="s">
        <v>4729</v>
      </c>
    </row>
    <row r="1799" spans="1:24" x14ac:dyDescent="0.3">
      <c r="A1799" s="443">
        <v>706819</v>
      </c>
      <c r="B1799" s="443" t="s">
        <v>3102</v>
      </c>
      <c r="C1799" s="443" t="s">
        <v>68</v>
      </c>
      <c r="D1799" s="443" t="s">
        <v>3439</v>
      </c>
      <c r="E1799" s="443" t="s">
        <v>222</v>
      </c>
      <c r="F1799" s="444">
        <v>28569</v>
      </c>
      <c r="G1799" s="443" t="s">
        <v>4932</v>
      </c>
      <c r="H1799" s="443" t="s">
        <v>3222</v>
      </c>
      <c r="I1799" s="443" t="s">
        <v>317</v>
      </c>
      <c r="J1799" s="443" t="s">
        <v>264</v>
      </c>
      <c r="K1799" s="443">
        <v>2000</v>
      </c>
      <c r="L1799" s="443" t="s">
        <v>273</v>
      </c>
      <c r="R1799" s="443">
        <v>2000</v>
      </c>
      <c r="X1799" s="443" t="s">
        <v>4729</v>
      </c>
    </row>
    <row r="1800" spans="1:24" x14ac:dyDescent="0.3">
      <c r="A1800" s="443">
        <v>707099</v>
      </c>
      <c r="B1800" s="443" t="s">
        <v>3200</v>
      </c>
      <c r="C1800" s="443" t="s">
        <v>323</v>
      </c>
      <c r="D1800" s="443" t="s">
        <v>3749</v>
      </c>
      <c r="E1800" s="443" t="s">
        <v>222</v>
      </c>
      <c r="F1800" s="444">
        <v>30363</v>
      </c>
      <c r="G1800" s="443" t="s">
        <v>261</v>
      </c>
      <c r="H1800" s="443" t="s">
        <v>3264</v>
      </c>
      <c r="I1800" s="443" t="s">
        <v>317</v>
      </c>
      <c r="J1800" s="443" t="s">
        <v>264</v>
      </c>
      <c r="K1800" s="443">
        <v>2001</v>
      </c>
      <c r="L1800" s="443" t="s">
        <v>263</v>
      </c>
      <c r="R1800" s="443">
        <v>2000</v>
      </c>
      <c r="X1800" s="443" t="s">
        <v>4729</v>
      </c>
    </row>
    <row r="1801" spans="1:24" x14ac:dyDescent="0.3">
      <c r="A1801" s="443">
        <v>707066</v>
      </c>
      <c r="B1801" s="443" t="s">
        <v>2440</v>
      </c>
      <c r="C1801" s="443" t="s">
        <v>348</v>
      </c>
      <c r="D1801" s="443" t="s">
        <v>3811</v>
      </c>
      <c r="E1801" s="443" t="s">
        <v>222</v>
      </c>
      <c r="F1801" s="444">
        <v>31804</v>
      </c>
      <c r="G1801" s="443" t="s">
        <v>277</v>
      </c>
      <c r="H1801" s="443" t="s">
        <v>3222</v>
      </c>
      <c r="I1801" s="443" t="s">
        <v>317</v>
      </c>
      <c r="J1801" s="443" t="s">
        <v>264</v>
      </c>
      <c r="K1801" s="443">
        <v>2004</v>
      </c>
      <c r="L1801" s="443" t="s">
        <v>277</v>
      </c>
      <c r="R1801" s="443">
        <v>2000</v>
      </c>
      <c r="X1801" s="443" t="s">
        <v>4729</v>
      </c>
    </row>
    <row r="1802" spans="1:24" x14ac:dyDescent="0.3">
      <c r="A1802" s="443">
        <v>707062</v>
      </c>
      <c r="B1802" s="443" t="s">
        <v>3189</v>
      </c>
      <c r="C1802" s="443" t="s">
        <v>99</v>
      </c>
      <c r="D1802" s="443" t="s">
        <v>3282</v>
      </c>
      <c r="E1802" s="443" t="s">
        <v>221</v>
      </c>
      <c r="F1802" s="444">
        <v>32553</v>
      </c>
      <c r="G1802" s="443" t="s">
        <v>275</v>
      </c>
      <c r="H1802" s="443" t="s">
        <v>3222</v>
      </c>
      <c r="I1802" s="443" t="s">
        <v>317</v>
      </c>
      <c r="J1802" s="443" t="s">
        <v>264</v>
      </c>
      <c r="K1802" s="443">
        <v>2007</v>
      </c>
      <c r="L1802" s="443" t="s">
        <v>275</v>
      </c>
      <c r="R1802" s="443">
        <v>2000</v>
      </c>
      <c r="X1802" s="443" t="s">
        <v>4729</v>
      </c>
    </row>
    <row r="1803" spans="1:24" x14ac:dyDescent="0.3">
      <c r="A1803" s="443">
        <v>706915</v>
      </c>
      <c r="B1803" s="443" t="s">
        <v>2412</v>
      </c>
      <c r="C1803" s="443" t="s">
        <v>149</v>
      </c>
      <c r="D1803" s="443" t="s">
        <v>3850</v>
      </c>
      <c r="E1803" s="443" t="s">
        <v>222</v>
      </c>
      <c r="F1803" s="444">
        <v>32693</v>
      </c>
      <c r="G1803" s="443" t="s">
        <v>277</v>
      </c>
      <c r="H1803" s="443" t="s">
        <v>3222</v>
      </c>
      <c r="I1803" s="443" t="s">
        <v>317</v>
      </c>
      <c r="J1803" s="443" t="s">
        <v>264</v>
      </c>
      <c r="K1803" s="443">
        <v>2007</v>
      </c>
      <c r="L1803" s="443" t="s">
        <v>272</v>
      </c>
      <c r="R1803" s="443">
        <v>2000</v>
      </c>
      <c r="X1803" s="443" t="s">
        <v>4729</v>
      </c>
    </row>
    <row r="1804" spans="1:24" x14ac:dyDescent="0.3">
      <c r="A1804" s="443">
        <v>706746</v>
      </c>
      <c r="B1804" s="443" t="s">
        <v>613</v>
      </c>
      <c r="C1804" s="443" t="s">
        <v>103</v>
      </c>
      <c r="D1804" s="443" t="s">
        <v>3707</v>
      </c>
      <c r="E1804" s="443" t="s">
        <v>221</v>
      </c>
      <c r="F1804" s="444">
        <v>32978</v>
      </c>
      <c r="G1804" s="443" t="s">
        <v>261</v>
      </c>
      <c r="H1804" s="443" t="s">
        <v>3264</v>
      </c>
      <c r="I1804" s="443" t="s">
        <v>317</v>
      </c>
      <c r="J1804" s="443" t="s">
        <v>264</v>
      </c>
      <c r="K1804" s="443">
        <v>2007</v>
      </c>
      <c r="L1804" s="443" t="s">
        <v>263</v>
      </c>
      <c r="R1804" s="443">
        <v>2000</v>
      </c>
      <c r="X1804" s="443" t="s">
        <v>4729</v>
      </c>
    </row>
    <row r="1805" spans="1:24" x14ac:dyDescent="0.3">
      <c r="A1805" s="443">
        <v>706976</v>
      </c>
      <c r="B1805" s="443" t="s">
        <v>921</v>
      </c>
      <c r="C1805" s="443" t="s">
        <v>462</v>
      </c>
      <c r="D1805" s="443" t="s">
        <v>3853</v>
      </c>
      <c r="E1805" s="443" t="s">
        <v>221</v>
      </c>
      <c r="F1805" s="444">
        <v>32702</v>
      </c>
      <c r="G1805" s="443" t="s">
        <v>272</v>
      </c>
      <c r="H1805" s="443" t="s">
        <v>3222</v>
      </c>
      <c r="I1805" s="443" t="s">
        <v>317</v>
      </c>
      <c r="J1805" s="443" t="s">
        <v>264</v>
      </c>
      <c r="K1805" s="443">
        <v>2008</v>
      </c>
      <c r="L1805" s="443" t="s">
        <v>261</v>
      </c>
      <c r="R1805" s="443">
        <v>2000</v>
      </c>
      <c r="X1805" s="443" t="s">
        <v>4729</v>
      </c>
    </row>
    <row r="1806" spans="1:24" x14ac:dyDescent="0.3">
      <c r="A1806" s="443">
        <v>706447</v>
      </c>
      <c r="B1806" s="443" t="s">
        <v>2977</v>
      </c>
      <c r="C1806" s="443" t="s">
        <v>2978</v>
      </c>
      <c r="D1806" s="443" t="s">
        <v>3792</v>
      </c>
      <c r="E1806" s="443" t="s">
        <v>222</v>
      </c>
      <c r="F1806" s="444">
        <v>29603</v>
      </c>
      <c r="G1806" s="443" t="s">
        <v>279</v>
      </c>
      <c r="H1806" s="443" t="s">
        <v>3222</v>
      </c>
      <c r="I1806" s="443" t="s">
        <v>317</v>
      </c>
      <c r="J1806" s="443" t="s">
        <v>264</v>
      </c>
      <c r="K1806" s="443">
        <v>2008</v>
      </c>
      <c r="L1806" s="443" t="s">
        <v>279</v>
      </c>
      <c r="R1806" s="443">
        <v>2000</v>
      </c>
      <c r="X1806" s="443" t="s">
        <v>4729</v>
      </c>
    </row>
    <row r="1807" spans="1:24" x14ac:dyDescent="0.3">
      <c r="A1807" s="443">
        <v>706961</v>
      </c>
      <c r="B1807" s="443" t="s">
        <v>941</v>
      </c>
      <c r="C1807" s="443" t="s">
        <v>66</v>
      </c>
      <c r="D1807" s="443" t="s">
        <v>3232</v>
      </c>
      <c r="E1807" s="443" t="s">
        <v>221</v>
      </c>
      <c r="F1807" s="444">
        <v>33069</v>
      </c>
      <c r="G1807" s="443" t="s">
        <v>3718</v>
      </c>
      <c r="H1807" s="443" t="s">
        <v>3222</v>
      </c>
      <c r="I1807" s="443" t="s">
        <v>317</v>
      </c>
      <c r="J1807" s="443" t="s">
        <v>264</v>
      </c>
      <c r="K1807" s="443">
        <v>2009</v>
      </c>
      <c r="L1807" s="443" t="s">
        <v>269</v>
      </c>
      <c r="R1807" s="443">
        <v>2000</v>
      </c>
      <c r="X1807" s="443" t="s">
        <v>4729</v>
      </c>
    </row>
    <row r="1808" spans="1:24" x14ac:dyDescent="0.3">
      <c r="A1808" s="443">
        <v>706199</v>
      </c>
      <c r="B1808" s="443" t="s">
        <v>2513</v>
      </c>
      <c r="C1808" s="443" t="s">
        <v>239</v>
      </c>
      <c r="D1808" s="443" t="s">
        <v>207</v>
      </c>
      <c r="E1808" s="443" t="s">
        <v>222</v>
      </c>
      <c r="F1808" s="444">
        <v>32517</v>
      </c>
      <c r="G1808" s="443" t="s">
        <v>3558</v>
      </c>
      <c r="H1808" s="443" t="s">
        <v>3222</v>
      </c>
      <c r="I1808" s="443" t="s">
        <v>317</v>
      </c>
      <c r="J1808" s="443" t="s">
        <v>264</v>
      </c>
      <c r="K1808" s="443">
        <v>2009</v>
      </c>
      <c r="L1808" s="443" t="s">
        <v>261</v>
      </c>
      <c r="R1808" s="443">
        <v>2000</v>
      </c>
      <c r="X1808" s="443" t="s">
        <v>4729</v>
      </c>
    </row>
    <row r="1809" spans="1:24" x14ac:dyDescent="0.3">
      <c r="A1809" s="443">
        <v>706399</v>
      </c>
      <c r="B1809" s="443" t="s">
        <v>1317</v>
      </c>
      <c r="C1809" s="443" t="s">
        <v>90</v>
      </c>
      <c r="D1809" s="443" t="s">
        <v>3594</v>
      </c>
      <c r="E1809" s="443" t="s">
        <v>222</v>
      </c>
      <c r="F1809" s="444">
        <v>33613</v>
      </c>
      <c r="G1809" s="443" t="s">
        <v>3595</v>
      </c>
      <c r="H1809" s="443" t="s">
        <v>3222</v>
      </c>
      <c r="I1809" s="443" t="s">
        <v>317</v>
      </c>
      <c r="J1809" s="443" t="s">
        <v>264</v>
      </c>
      <c r="K1809" s="443">
        <v>2010</v>
      </c>
      <c r="L1809" s="443" t="s">
        <v>271</v>
      </c>
      <c r="R1809" s="443">
        <v>2000</v>
      </c>
      <c r="X1809" s="443" t="s">
        <v>4729</v>
      </c>
    </row>
    <row r="1810" spans="1:24" x14ac:dyDescent="0.3">
      <c r="A1810" s="443">
        <v>706304</v>
      </c>
      <c r="B1810" s="443" t="s">
        <v>2548</v>
      </c>
      <c r="C1810" s="443" t="s">
        <v>122</v>
      </c>
      <c r="D1810" s="443" t="s">
        <v>3577</v>
      </c>
      <c r="E1810" s="443" t="s">
        <v>222</v>
      </c>
      <c r="F1810" s="444">
        <v>33686</v>
      </c>
      <c r="G1810" s="443" t="s">
        <v>3314</v>
      </c>
      <c r="H1810" s="443" t="s">
        <v>3222</v>
      </c>
      <c r="I1810" s="443" t="s">
        <v>317</v>
      </c>
      <c r="J1810" s="443" t="s">
        <v>264</v>
      </c>
      <c r="K1810" s="443">
        <v>2010</v>
      </c>
      <c r="L1810" s="443" t="s">
        <v>261</v>
      </c>
      <c r="R1810" s="443">
        <v>2000</v>
      </c>
      <c r="X1810" s="443" t="s">
        <v>4729</v>
      </c>
    </row>
    <row r="1811" spans="1:24" x14ac:dyDescent="0.3">
      <c r="A1811" s="443">
        <v>706264</v>
      </c>
      <c r="B1811" s="443" t="s">
        <v>2530</v>
      </c>
      <c r="C1811" s="443" t="s">
        <v>87</v>
      </c>
      <c r="D1811" s="443" t="s">
        <v>3258</v>
      </c>
      <c r="E1811" s="443" t="s">
        <v>221</v>
      </c>
      <c r="F1811" s="444">
        <v>33906</v>
      </c>
      <c r="G1811" s="443" t="s">
        <v>261</v>
      </c>
      <c r="H1811" s="443" t="s">
        <v>3222</v>
      </c>
      <c r="I1811" s="443" t="s">
        <v>317</v>
      </c>
      <c r="J1811" s="443" t="s">
        <v>264</v>
      </c>
      <c r="K1811" s="443">
        <v>2010</v>
      </c>
      <c r="L1811" s="443" t="s">
        <v>261</v>
      </c>
      <c r="R1811" s="443">
        <v>2000</v>
      </c>
      <c r="X1811" s="443" t="s">
        <v>4729</v>
      </c>
    </row>
    <row r="1812" spans="1:24" x14ac:dyDescent="0.3">
      <c r="A1812" s="443">
        <v>706902</v>
      </c>
      <c r="B1812" s="443" t="s">
        <v>2470</v>
      </c>
      <c r="C1812" s="443" t="s">
        <v>126</v>
      </c>
      <c r="D1812" s="443" t="s">
        <v>3696</v>
      </c>
      <c r="E1812" s="443" t="s">
        <v>222</v>
      </c>
      <c r="F1812" s="444">
        <v>34335</v>
      </c>
      <c r="G1812" s="443" t="s">
        <v>261</v>
      </c>
      <c r="H1812" s="443" t="s">
        <v>3222</v>
      </c>
      <c r="I1812" s="443" t="s">
        <v>317</v>
      </c>
      <c r="J1812" s="443" t="s">
        <v>264</v>
      </c>
      <c r="K1812" s="443">
        <v>2011</v>
      </c>
      <c r="L1812" s="443"/>
      <c r="R1812" s="443">
        <v>2000</v>
      </c>
      <c r="X1812" s="443" t="s">
        <v>4729</v>
      </c>
    </row>
    <row r="1813" spans="1:24" x14ac:dyDescent="0.3">
      <c r="A1813" s="443">
        <v>706548</v>
      </c>
      <c r="B1813" s="443" t="s">
        <v>897</v>
      </c>
      <c r="C1813" s="443" t="s">
        <v>326</v>
      </c>
      <c r="D1813" s="443" t="s">
        <v>3893</v>
      </c>
      <c r="E1813" s="443" t="s">
        <v>222</v>
      </c>
      <c r="F1813" s="444">
        <v>34528</v>
      </c>
      <c r="G1813" s="443" t="s">
        <v>4945</v>
      </c>
      <c r="H1813" s="443" t="s">
        <v>3222</v>
      </c>
      <c r="I1813" s="443" t="s">
        <v>317</v>
      </c>
      <c r="J1813" s="443" t="s">
        <v>264</v>
      </c>
      <c r="K1813" s="443">
        <v>2012</v>
      </c>
      <c r="L1813" s="443" t="s">
        <v>270</v>
      </c>
      <c r="R1813" s="443">
        <v>2000</v>
      </c>
      <c r="X1813" s="443" t="s">
        <v>4729</v>
      </c>
    </row>
    <row r="1814" spans="1:24" x14ac:dyDescent="0.3">
      <c r="A1814" s="443">
        <v>706783</v>
      </c>
      <c r="B1814" s="443" t="s">
        <v>908</v>
      </c>
      <c r="C1814" s="443" t="s">
        <v>67</v>
      </c>
      <c r="D1814" s="443" t="s">
        <v>3240</v>
      </c>
      <c r="E1814" s="443" t="s">
        <v>221</v>
      </c>
      <c r="F1814" s="444">
        <v>34272</v>
      </c>
      <c r="G1814" s="443" t="s">
        <v>277</v>
      </c>
      <c r="H1814" s="443" t="s">
        <v>3222</v>
      </c>
      <c r="I1814" s="443" t="s">
        <v>317</v>
      </c>
      <c r="J1814" s="443" t="s">
        <v>264</v>
      </c>
      <c r="K1814" s="443">
        <v>2012</v>
      </c>
      <c r="L1814" s="443" t="s">
        <v>277</v>
      </c>
      <c r="R1814" s="443">
        <v>2000</v>
      </c>
      <c r="X1814" s="443" t="s">
        <v>4729</v>
      </c>
    </row>
    <row r="1815" spans="1:24" x14ac:dyDescent="0.3">
      <c r="A1815" s="443">
        <v>706487</v>
      </c>
      <c r="B1815" s="443" t="s">
        <v>2987</v>
      </c>
      <c r="C1815" s="443" t="s">
        <v>362</v>
      </c>
      <c r="D1815" s="443" t="s">
        <v>3441</v>
      </c>
      <c r="E1815" s="443" t="s">
        <v>221</v>
      </c>
      <c r="F1815" s="444">
        <v>34700</v>
      </c>
      <c r="G1815" s="443" t="s">
        <v>3607</v>
      </c>
      <c r="H1815" s="443" t="s">
        <v>3222</v>
      </c>
      <c r="I1815" s="443" t="s">
        <v>317</v>
      </c>
      <c r="J1815" s="443" t="s">
        <v>264</v>
      </c>
      <c r="K1815" s="443">
        <v>2014</v>
      </c>
      <c r="L1815" s="443" t="s">
        <v>276</v>
      </c>
      <c r="R1815" s="443">
        <v>2000</v>
      </c>
      <c r="X1815" s="443" t="s">
        <v>4729</v>
      </c>
    </row>
    <row r="1816" spans="1:24" x14ac:dyDescent="0.3">
      <c r="A1816" s="443">
        <v>706259</v>
      </c>
      <c r="B1816" s="443" t="s">
        <v>2528</v>
      </c>
      <c r="C1816" s="443" t="s">
        <v>287</v>
      </c>
      <c r="D1816" s="443" t="s">
        <v>3932</v>
      </c>
      <c r="E1816" s="443" t="s">
        <v>222</v>
      </c>
      <c r="F1816" s="444">
        <v>35806</v>
      </c>
      <c r="G1816" s="443" t="s">
        <v>272</v>
      </c>
      <c r="H1816" s="443" t="s">
        <v>3222</v>
      </c>
      <c r="I1816" s="443" t="s">
        <v>317</v>
      </c>
      <c r="J1816" s="443" t="s">
        <v>264</v>
      </c>
      <c r="K1816" s="443">
        <v>2015</v>
      </c>
      <c r="L1816" s="443" t="s">
        <v>272</v>
      </c>
      <c r="R1816" s="443">
        <v>2000</v>
      </c>
      <c r="X1816" s="443" t="s">
        <v>4729</v>
      </c>
    </row>
    <row r="1817" spans="1:24" x14ac:dyDescent="0.3">
      <c r="A1817" s="443">
        <v>706728</v>
      </c>
      <c r="B1817" s="443" t="s">
        <v>3071</v>
      </c>
      <c r="C1817" s="443" t="s">
        <v>155</v>
      </c>
      <c r="D1817" s="443" t="s">
        <v>3948</v>
      </c>
      <c r="E1817" s="443" t="s">
        <v>222</v>
      </c>
      <c r="F1817" s="444">
        <v>36191</v>
      </c>
      <c r="G1817" s="443" t="s">
        <v>3582</v>
      </c>
      <c r="H1817" s="443" t="s">
        <v>3222</v>
      </c>
      <c r="I1817" s="443" t="s">
        <v>317</v>
      </c>
      <c r="J1817" s="443" t="s">
        <v>264</v>
      </c>
      <c r="K1817" s="443">
        <v>2016</v>
      </c>
      <c r="L1817" s="443" t="s">
        <v>271</v>
      </c>
      <c r="R1817" s="443">
        <v>2000</v>
      </c>
      <c r="X1817" s="443" t="s">
        <v>4729</v>
      </c>
    </row>
    <row r="1818" spans="1:24" x14ac:dyDescent="0.3">
      <c r="A1818" s="443">
        <v>706626</v>
      </c>
      <c r="B1818" s="443" t="s">
        <v>3024</v>
      </c>
      <c r="C1818" s="443" t="s">
        <v>3025</v>
      </c>
      <c r="D1818" s="443" t="s">
        <v>3635</v>
      </c>
      <c r="E1818" s="443" t="s">
        <v>222</v>
      </c>
      <c r="F1818" s="444">
        <v>35468</v>
      </c>
      <c r="G1818" s="443" t="s">
        <v>4947</v>
      </c>
      <c r="H1818" s="443" t="s">
        <v>3222</v>
      </c>
      <c r="I1818" s="443" t="s">
        <v>317</v>
      </c>
      <c r="J1818" s="443" t="s">
        <v>264</v>
      </c>
      <c r="K1818" s="443">
        <v>2016</v>
      </c>
      <c r="L1818" s="443" t="s">
        <v>261</v>
      </c>
      <c r="R1818" s="443">
        <v>2000</v>
      </c>
      <c r="X1818" s="443" t="s">
        <v>4729</v>
      </c>
    </row>
    <row r="1819" spans="1:24" x14ac:dyDescent="0.3">
      <c r="A1819" s="443">
        <v>706446</v>
      </c>
      <c r="B1819" s="443" t="s">
        <v>2976</v>
      </c>
      <c r="C1819" s="443" t="s">
        <v>116</v>
      </c>
      <c r="D1819" s="443" t="s">
        <v>3755</v>
      </c>
      <c r="E1819" s="443" t="s">
        <v>222</v>
      </c>
      <c r="F1819" s="444">
        <v>35720</v>
      </c>
      <c r="G1819" s="443" t="s">
        <v>4948</v>
      </c>
      <c r="H1819" s="443" t="s">
        <v>3222</v>
      </c>
      <c r="I1819" s="443" t="s">
        <v>317</v>
      </c>
      <c r="J1819" s="443" t="s">
        <v>264</v>
      </c>
      <c r="K1819" s="443">
        <v>2016</v>
      </c>
      <c r="L1819" s="443" t="s">
        <v>263</v>
      </c>
      <c r="R1819" s="443">
        <v>2000</v>
      </c>
      <c r="X1819" s="443" t="s">
        <v>4729</v>
      </c>
    </row>
    <row r="1820" spans="1:24" x14ac:dyDescent="0.3">
      <c r="A1820" s="443">
        <v>706369</v>
      </c>
      <c r="B1820" s="443" t="s">
        <v>1304</v>
      </c>
      <c r="C1820" s="443" t="s">
        <v>64</v>
      </c>
      <c r="D1820" s="443" t="s">
        <v>3586</v>
      </c>
      <c r="E1820" s="443" t="s">
        <v>222</v>
      </c>
      <c r="F1820" s="444">
        <v>36036</v>
      </c>
      <c r="G1820" s="443" t="s">
        <v>261</v>
      </c>
      <c r="H1820" s="443" t="s">
        <v>3264</v>
      </c>
      <c r="I1820" s="443" t="s">
        <v>317</v>
      </c>
      <c r="J1820" s="443" t="s">
        <v>264</v>
      </c>
      <c r="K1820" s="443">
        <v>2016</v>
      </c>
      <c r="L1820" s="443" t="s">
        <v>263</v>
      </c>
      <c r="R1820" s="443">
        <v>2000</v>
      </c>
      <c r="X1820" s="443" t="s">
        <v>4729</v>
      </c>
    </row>
    <row r="1821" spans="1:24" x14ac:dyDescent="0.3">
      <c r="A1821" s="443">
        <v>706980</v>
      </c>
      <c r="B1821" s="443" t="s">
        <v>2424</v>
      </c>
      <c r="C1821" s="443" t="s">
        <v>79</v>
      </c>
      <c r="D1821" s="443" t="s">
        <v>3807</v>
      </c>
      <c r="E1821" s="443" t="s">
        <v>222</v>
      </c>
      <c r="F1821" s="444">
        <v>30822</v>
      </c>
      <c r="G1821" s="443" t="s">
        <v>261</v>
      </c>
      <c r="H1821" s="443" t="s">
        <v>3222</v>
      </c>
      <c r="I1821" s="443" t="s">
        <v>317</v>
      </c>
      <c r="J1821" s="443" t="s">
        <v>262</v>
      </c>
      <c r="K1821" s="443">
        <v>2002</v>
      </c>
      <c r="L1821" s="443" t="s">
        <v>261</v>
      </c>
      <c r="R1821" s="443">
        <v>2000</v>
      </c>
      <c r="X1821" s="443" t="s">
        <v>4729</v>
      </c>
    </row>
    <row r="1822" spans="1:24" x14ac:dyDescent="0.3">
      <c r="A1822" s="443">
        <v>706894</v>
      </c>
      <c r="B1822" s="443" t="s">
        <v>946</v>
      </c>
      <c r="C1822" s="443" t="s">
        <v>96</v>
      </c>
      <c r="D1822" s="443" t="s">
        <v>3703</v>
      </c>
      <c r="E1822" s="443" t="s">
        <v>221</v>
      </c>
      <c r="F1822" s="444">
        <v>31134</v>
      </c>
      <c r="G1822" s="443" t="s">
        <v>3486</v>
      </c>
      <c r="H1822" s="443" t="s">
        <v>3222</v>
      </c>
      <c r="I1822" s="443" t="s">
        <v>317</v>
      </c>
      <c r="J1822" s="443" t="s">
        <v>262</v>
      </c>
      <c r="K1822" s="443">
        <v>2003</v>
      </c>
      <c r="L1822" s="443" t="s">
        <v>263</v>
      </c>
      <c r="R1822" s="443">
        <v>2000</v>
      </c>
      <c r="X1822" s="443" t="s">
        <v>4729</v>
      </c>
    </row>
    <row r="1823" spans="1:24" x14ac:dyDescent="0.3">
      <c r="A1823" s="443">
        <v>706989</v>
      </c>
      <c r="B1823" s="443" t="s">
        <v>2427</v>
      </c>
      <c r="C1823" s="443" t="s">
        <v>105</v>
      </c>
      <c r="D1823" s="443" t="s">
        <v>3458</v>
      </c>
      <c r="E1823" s="443" t="s">
        <v>221</v>
      </c>
      <c r="F1823" s="444">
        <v>32748</v>
      </c>
      <c r="G1823" s="443" t="s">
        <v>261</v>
      </c>
      <c r="H1823" s="443" t="s">
        <v>3222</v>
      </c>
      <c r="I1823" s="443" t="s">
        <v>317</v>
      </c>
      <c r="J1823" s="443" t="s">
        <v>262</v>
      </c>
      <c r="K1823" s="443">
        <v>2009</v>
      </c>
      <c r="L1823" s="443" t="s">
        <v>261</v>
      </c>
      <c r="R1823" s="443">
        <v>2000</v>
      </c>
      <c r="X1823" s="443" t="s">
        <v>4729</v>
      </c>
    </row>
    <row r="1824" spans="1:24" x14ac:dyDescent="0.3">
      <c r="A1824" s="443">
        <v>706748</v>
      </c>
      <c r="B1824" s="443" t="s">
        <v>4444</v>
      </c>
      <c r="C1824" s="443" t="s">
        <v>67</v>
      </c>
      <c r="D1824" s="443" t="s">
        <v>4897</v>
      </c>
      <c r="E1824" s="443" t="s">
        <v>222</v>
      </c>
      <c r="F1824" s="444">
        <v>34602</v>
      </c>
      <c r="G1824" s="443" t="s">
        <v>261</v>
      </c>
      <c r="H1824" s="443" t="s">
        <v>3222</v>
      </c>
      <c r="I1824" s="443" t="s">
        <v>317</v>
      </c>
      <c r="J1824" s="443" t="s">
        <v>262</v>
      </c>
      <c r="K1824" s="443">
        <v>2011</v>
      </c>
      <c r="L1824" s="443"/>
      <c r="R1824" s="443">
        <v>2000</v>
      </c>
      <c r="X1824" s="443" t="s">
        <v>4729</v>
      </c>
    </row>
    <row r="1825" spans="1:24" x14ac:dyDescent="0.3">
      <c r="A1825" s="443">
        <v>706281</v>
      </c>
      <c r="B1825" s="443" t="s">
        <v>2537</v>
      </c>
      <c r="C1825" s="443" t="s">
        <v>249</v>
      </c>
      <c r="D1825" s="443" t="s">
        <v>3573</v>
      </c>
      <c r="E1825" s="443" t="s">
        <v>222</v>
      </c>
      <c r="F1825" s="444">
        <v>33903</v>
      </c>
      <c r="G1825" s="443" t="s">
        <v>269</v>
      </c>
      <c r="H1825" s="443" t="s">
        <v>3222</v>
      </c>
      <c r="I1825" s="443" t="s">
        <v>317</v>
      </c>
      <c r="J1825" s="443" t="s">
        <v>262</v>
      </c>
      <c r="K1825" s="443">
        <v>2011</v>
      </c>
      <c r="L1825" s="443" t="s">
        <v>270</v>
      </c>
      <c r="R1825" s="443">
        <v>2000</v>
      </c>
      <c r="X1825" s="443" t="s">
        <v>4729</v>
      </c>
    </row>
    <row r="1826" spans="1:24" x14ac:dyDescent="0.3">
      <c r="A1826" s="443">
        <v>706729</v>
      </c>
      <c r="B1826" s="443" t="s">
        <v>3072</v>
      </c>
      <c r="C1826" s="443" t="s">
        <v>3073</v>
      </c>
      <c r="D1826" s="443" t="s">
        <v>3420</v>
      </c>
      <c r="E1826" s="443" t="s">
        <v>222</v>
      </c>
      <c r="F1826" s="444">
        <v>34654</v>
      </c>
      <c r="G1826" s="443" t="s">
        <v>261</v>
      </c>
      <c r="H1826" s="443" t="s">
        <v>3222</v>
      </c>
      <c r="I1826" s="443" t="s">
        <v>317</v>
      </c>
      <c r="J1826" s="443" t="s">
        <v>262</v>
      </c>
      <c r="K1826" s="443">
        <v>2012</v>
      </c>
      <c r="L1826" s="443" t="s">
        <v>261</v>
      </c>
      <c r="R1826" s="443">
        <v>2000</v>
      </c>
      <c r="X1826" s="443" t="s">
        <v>4729</v>
      </c>
    </row>
    <row r="1827" spans="1:24" x14ac:dyDescent="0.3">
      <c r="A1827" s="443">
        <v>706216</v>
      </c>
      <c r="B1827" s="443" t="s">
        <v>2518</v>
      </c>
      <c r="C1827" s="443" t="s">
        <v>396</v>
      </c>
      <c r="D1827" s="443" t="s">
        <v>3561</v>
      </c>
      <c r="E1827" s="443" t="s">
        <v>221</v>
      </c>
      <c r="F1827" s="444">
        <v>34729</v>
      </c>
      <c r="G1827" s="443" t="s">
        <v>261</v>
      </c>
      <c r="H1827" s="443" t="s">
        <v>3222</v>
      </c>
      <c r="I1827" s="443" t="s">
        <v>317</v>
      </c>
      <c r="J1827" s="443" t="s">
        <v>262</v>
      </c>
      <c r="K1827" s="443">
        <v>2012</v>
      </c>
      <c r="L1827" s="443" t="s">
        <v>263</v>
      </c>
      <c r="R1827" s="443">
        <v>2000</v>
      </c>
      <c r="X1827" s="443" t="s">
        <v>4729</v>
      </c>
    </row>
    <row r="1828" spans="1:24" x14ac:dyDescent="0.3">
      <c r="A1828" s="443">
        <v>706571</v>
      </c>
      <c r="B1828" s="443" t="s">
        <v>4439</v>
      </c>
      <c r="C1828" s="443" t="s">
        <v>597</v>
      </c>
      <c r="D1828" s="443" t="s">
        <v>4896</v>
      </c>
      <c r="E1828" s="443" t="s">
        <v>221</v>
      </c>
      <c r="F1828" s="444">
        <v>36032</v>
      </c>
      <c r="G1828" s="443" t="s">
        <v>261</v>
      </c>
      <c r="H1828" s="443" t="s">
        <v>3222</v>
      </c>
      <c r="I1828" s="443" t="s">
        <v>317</v>
      </c>
      <c r="J1828" s="443" t="s">
        <v>262</v>
      </c>
      <c r="K1828" s="443">
        <v>2017</v>
      </c>
      <c r="L1828" s="443" t="s">
        <v>276</v>
      </c>
      <c r="R1828" s="443">
        <v>2000</v>
      </c>
      <c r="X1828" s="443" t="s">
        <v>4729</v>
      </c>
    </row>
    <row r="1829" spans="1:24" x14ac:dyDescent="0.3">
      <c r="A1829" s="443">
        <v>706929</v>
      </c>
      <c r="B1829" s="443" t="s">
        <v>2416</v>
      </c>
      <c r="C1829" s="443" t="s">
        <v>134</v>
      </c>
      <c r="D1829" s="443" t="s">
        <v>3325</v>
      </c>
      <c r="E1829" s="443" t="s">
        <v>222</v>
      </c>
      <c r="F1829" s="444">
        <v>36222</v>
      </c>
      <c r="G1829" s="443" t="s">
        <v>3576</v>
      </c>
      <c r="H1829" s="443" t="s">
        <v>3222</v>
      </c>
      <c r="I1829" s="443" t="s">
        <v>317</v>
      </c>
      <c r="J1829" s="443" t="s">
        <v>262</v>
      </c>
      <c r="K1829" s="443">
        <v>2017</v>
      </c>
      <c r="L1829" s="443" t="s">
        <v>263</v>
      </c>
      <c r="R1829" s="443">
        <v>2000</v>
      </c>
      <c r="X1829" s="443" t="s">
        <v>4729</v>
      </c>
    </row>
    <row r="1830" spans="1:24" x14ac:dyDescent="0.3">
      <c r="A1830" s="443">
        <v>706904</v>
      </c>
      <c r="B1830" s="443" t="s">
        <v>3138</v>
      </c>
      <c r="C1830" s="443" t="s">
        <v>323</v>
      </c>
      <c r="D1830" s="443" t="s">
        <v>90</v>
      </c>
      <c r="E1830" s="443" t="s">
        <v>222</v>
      </c>
      <c r="F1830" s="444">
        <v>36873</v>
      </c>
      <c r="G1830" s="443" t="s">
        <v>3277</v>
      </c>
      <c r="H1830" s="443" t="s">
        <v>3222</v>
      </c>
      <c r="I1830" s="443" t="s">
        <v>317</v>
      </c>
      <c r="J1830" s="443" t="s">
        <v>262</v>
      </c>
      <c r="K1830" s="443">
        <v>2018</v>
      </c>
      <c r="L1830" s="443"/>
      <c r="R1830" s="443">
        <v>2000</v>
      </c>
      <c r="X1830" s="443" t="s">
        <v>4729</v>
      </c>
    </row>
    <row r="1831" spans="1:24" x14ac:dyDescent="0.3">
      <c r="A1831" s="443">
        <v>707294</v>
      </c>
      <c r="B1831" s="443" t="s">
        <v>4608</v>
      </c>
      <c r="C1831" s="443" t="s">
        <v>78</v>
      </c>
      <c r="D1831" s="443" t="s">
        <v>3293</v>
      </c>
      <c r="E1831" s="443" t="s">
        <v>221</v>
      </c>
      <c r="F1831" s="444">
        <v>26017</v>
      </c>
      <c r="G1831" s="443" t="s">
        <v>277</v>
      </c>
      <c r="H1831" s="443" t="s">
        <v>3222</v>
      </c>
      <c r="I1831" s="443" t="s">
        <v>317</v>
      </c>
      <c r="J1831" s="443" t="s">
        <v>264</v>
      </c>
      <c r="K1831" s="443">
        <v>1989</v>
      </c>
      <c r="L1831" s="443" t="s">
        <v>277</v>
      </c>
    </row>
    <row r="1832" spans="1:24" x14ac:dyDescent="0.3">
      <c r="A1832" s="443">
        <v>707286</v>
      </c>
      <c r="B1832" s="443" t="s">
        <v>4597</v>
      </c>
      <c r="C1832" s="443" t="s">
        <v>69</v>
      </c>
      <c r="D1832" s="443" t="s">
        <v>4885</v>
      </c>
      <c r="E1832" s="443" t="s">
        <v>221</v>
      </c>
      <c r="F1832" s="444">
        <v>26304</v>
      </c>
      <c r="G1832" s="443" t="s">
        <v>261</v>
      </c>
      <c r="H1832" s="443" t="s">
        <v>3222</v>
      </c>
      <c r="I1832" s="443" t="s">
        <v>317</v>
      </c>
      <c r="J1832" s="443" t="s">
        <v>264</v>
      </c>
      <c r="K1832" s="443">
        <v>1989</v>
      </c>
      <c r="L1832" s="443" t="s">
        <v>261</v>
      </c>
    </row>
    <row r="1833" spans="1:24" x14ac:dyDescent="0.3">
      <c r="A1833" s="443">
        <v>707215</v>
      </c>
      <c r="B1833" s="443" t="s">
        <v>4523</v>
      </c>
      <c r="C1833" s="443" t="s">
        <v>367</v>
      </c>
      <c r="D1833" s="443" t="s">
        <v>3662</v>
      </c>
      <c r="E1833" s="443" t="s">
        <v>222</v>
      </c>
      <c r="F1833" s="444">
        <v>27604</v>
      </c>
      <c r="G1833" s="443" t="s">
        <v>3330</v>
      </c>
      <c r="H1833" s="443" t="s">
        <v>3222</v>
      </c>
      <c r="I1833" s="443" t="s">
        <v>317</v>
      </c>
      <c r="J1833" s="443" t="s">
        <v>264</v>
      </c>
      <c r="K1833" s="443">
        <v>1993</v>
      </c>
      <c r="L1833" s="443" t="s">
        <v>277</v>
      </c>
    </row>
    <row r="1834" spans="1:24" x14ac:dyDescent="0.3">
      <c r="A1834" s="443">
        <v>707340</v>
      </c>
      <c r="B1834" s="443" t="s">
        <v>4659</v>
      </c>
      <c r="C1834" s="443" t="s">
        <v>64</v>
      </c>
      <c r="D1834" s="443" t="s">
        <v>4893</v>
      </c>
      <c r="E1834" s="443" t="s">
        <v>222</v>
      </c>
      <c r="F1834" s="444">
        <v>26742</v>
      </c>
      <c r="G1834" s="443" t="s">
        <v>261</v>
      </c>
      <c r="H1834" s="443" t="s">
        <v>3264</v>
      </c>
      <c r="I1834" s="443" t="s">
        <v>317</v>
      </c>
      <c r="J1834" s="443" t="s">
        <v>264</v>
      </c>
      <c r="K1834" s="443">
        <v>1994</v>
      </c>
      <c r="L1834" s="443" t="s">
        <v>261</v>
      </c>
    </row>
    <row r="1835" spans="1:24" x14ac:dyDescent="0.3">
      <c r="A1835" s="443">
        <v>707315</v>
      </c>
      <c r="B1835" s="443" t="s">
        <v>4630</v>
      </c>
      <c r="C1835" s="443" t="s">
        <v>90</v>
      </c>
      <c r="D1835" s="443" t="s">
        <v>3397</v>
      </c>
      <c r="E1835" s="443" t="s">
        <v>222</v>
      </c>
      <c r="F1835" s="444">
        <v>27264</v>
      </c>
      <c r="G1835" s="443" t="s">
        <v>261</v>
      </c>
      <c r="H1835" s="443" t="s">
        <v>3222</v>
      </c>
      <c r="I1835" s="443" t="s">
        <v>317</v>
      </c>
      <c r="J1835" s="443" t="s">
        <v>264</v>
      </c>
      <c r="K1835" s="443">
        <v>1995</v>
      </c>
      <c r="L1835" s="443" t="s">
        <v>272</v>
      </c>
    </row>
    <row r="1836" spans="1:24" x14ac:dyDescent="0.3">
      <c r="A1836" s="443">
        <v>707194</v>
      </c>
      <c r="B1836" s="443" t="s">
        <v>4501</v>
      </c>
      <c r="C1836" s="443" t="s">
        <v>347</v>
      </c>
      <c r="D1836" s="443" t="s">
        <v>3481</v>
      </c>
      <c r="E1836" s="443" t="s">
        <v>222</v>
      </c>
      <c r="F1836" s="444">
        <v>27962</v>
      </c>
      <c r="G1836" s="443" t="s">
        <v>4782</v>
      </c>
      <c r="H1836" s="443" t="s">
        <v>3222</v>
      </c>
      <c r="I1836" s="443" t="s">
        <v>317</v>
      </c>
      <c r="J1836" s="443" t="s">
        <v>264</v>
      </c>
      <c r="K1836" s="443">
        <v>1996</v>
      </c>
      <c r="L1836" s="443" t="s">
        <v>3888</v>
      </c>
    </row>
    <row r="1837" spans="1:24" x14ac:dyDescent="0.3">
      <c r="A1837" s="443">
        <v>707339</v>
      </c>
      <c r="B1837" s="443" t="s">
        <v>4658</v>
      </c>
      <c r="C1837" s="443" t="s">
        <v>66</v>
      </c>
      <c r="D1837" s="443" t="s">
        <v>3293</v>
      </c>
      <c r="E1837" s="443" t="s">
        <v>221</v>
      </c>
      <c r="F1837" s="444">
        <v>28934</v>
      </c>
      <c r="G1837" s="443" t="s">
        <v>3497</v>
      </c>
      <c r="H1837" s="443" t="s">
        <v>3222</v>
      </c>
      <c r="I1837" s="443" t="s">
        <v>317</v>
      </c>
      <c r="J1837" s="443" t="s">
        <v>264</v>
      </c>
      <c r="K1837" s="443">
        <v>1997</v>
      </c>
      <c r="L1837" s="443" t="s">
        <v>277</v>
      </c>
    </row>
    <row r="1838" spans="1:24" x14ac:dyDescent="0.3">
      <c r="A1838" s="443">
        <v>707203</v>
      </c>
      <c r="B1838" s="443" t="s">
        <v>4510</v>
      </c>
      <c r="C1838" s="443" t="s">
        <v>96</v>
      </c>
      <c r="D1838" s="443" t="s">
        <v>3592</v>
      </c>
      <c r="E1838" s="443" t="s">
        <v>221</v>
      </c>
      <c r="F1838" s="444">
        <v>29407</v>
      </c>
      <c r="G1838" s="443" t="s">
        <v>4784</v>
      </c>
      <c r="H1838" s="443" t="s">
        <v>3222</v>
      </c>
      <c r="I1838" s="443" t="s">
        <v>317</v>
      </c>
      <c r="J1838" s="443" t="s">
        <v>264</v>
      </c>
      <c r="K1838" s="443">
        <v>1998</v>
      </c>
      <c r="L1838" s="443" t="s">
        <v>263</v>
      </c>
    </row>
    <row r="1839" spans="1:24" x14ac:dyDescent="0.3">
      <c r="A1839" s="443">
        <v>706691</v>
      </c>
      <c r="B1839" s="443" t="s">
        <v>764</v>
      </c>
      <c r="C1839" s="443" t="s">
        <v>479</v>
      </c>
      <c r="D1839" s="443" t="s">
        <v>3650</v>
      </c>
      <c r="E1839" s="443" t="s">
        <v>222</v>
      </c>
      <c r="F1839" s="444">
        <v>28374</v>
      </c>
      <c r="G1839" s="443" t="s">
        <v>3651</v>
      </c>
      <c r="H1839" s="443" t="s">
        <v>3222</v>
      </c>
      <c r="I1839" s="443" t="s">
        <v>317</v>
      </c>
      <c r="J1839" s="443" t="s">
        <v>264</v>
      </c>
      <c r="K1839" s="443">
        <v>2000</v>
      </c>
      <c r="L1839" s="443" t="s">
        <v>270</v>
      </c>
    </row>
    <row r="1840" spans="1:24" x14ac:dyDescent="0.3">
      <c r="A1840" s="443">
        <v>707162</v>
      </c>
      <c r="B1840" s="443" t="s">
        <v>4466</v>
      </c>
      <c r="C1840" s="443" t="s">
        <v>66</v>
      </c>
      <c r="D1840" s="443" t="s">
        <v>3482</v>
      </c>
      <c r="E1840" s="443" t="s">
        <v>222</v>
      </c>
      <c r="F1840" s="444">
        <v>29730</v>
      </c>
      <c r="G1840" s="443" t="s">
        <v>4775</v>
      </c>
      <c r="H1840" s="443" t="s">
        <v>3222</v>
      </c>
      <c r="I1840" s="443" t="s">
        <v>317</v>
      </c>
      <c r="J1840" s="443" t="s">
        <v>264</v>
      </c>
      <c r="K1840" s="443">
        <v>2000</v>
      </c>
      <c r="L1840" s="443" t="s">
        <v>273</v>
      </c>
    </row>
    <row r="1841" spans="1:12" x14ac:dyDescent="0.3">
      <c r="A1841" s="443">
        <v>707216</v>
      </c>
      <c r="B1841" s="443" t="s">
        <v>4524</v>
      </c>
      <c r="C1841" s="443" t="s">
        <v>191</v>
      </c>
      <c r="D1841" s="443" t="s">
        <v>4871</v>
      </c>
      <c r="E1841" s="443" t="s">
        <v>222</v>
      </c>
      <c r="F1841" s="444">
        <v>30317</v>
      </c>
      <c r="G1841" s="443" t="s">
        <v>3307</v>
      </c>
      <c r="H1841" s="443" t="s">
        <v>3222</v>
      </c>
      <c r="I1841" s="443" t="s">
        <v>317</v>
      </c>
      <c r="J1841" s="443" t="s">
        <v>264</v>
      </c>
      <c r="K1841" s="443">
        <v>2001</v>
      </c>
      <c r="L1841" s="443" t="s">
        <v>261</v>
      </c>
    </row>
    <row r="1842" spans="1:12" x14ac:dyDescent="0.3">
      <c r="A1842" s="443">
        <v>707148</v>
      </c>
      <c r="B1842" s="443" t="s">
        <v>4450</v>
      </c>
      <c r="C1842" s="443" t="s">
        <v>66</v>
      </c>
      <c r="D1842" s="443" t="s">
        <v>3322</v>
      </c>
      <c r="E1842" s="443" t="s">
        <v>221</v>
      </c>
      <c r="F1842" s="444">
        <v>30728</v>
      </c>
      <c r="G1842" s="443" t="s">
        <v>261</v>
      </c>
      <c r="H1842" s="443" t="s">
        <v>3222</v>
      </c>
      <c r="I1842" s="443" t="s">
        <v>317</v>
      </c>
      <c r="J1842" s="443" t="s">
        <v>264</v>
      </c>
      <c r="K1842" s="443">
        <v>2001</v>
      </c>
      <c r="L1842" s="443" t="s">
        <v>261</v>
      </c>
    </row>
    <row r="1843" spans="1:12" x14ac:dyDescent="0.3">
      <c r="A1843" s="443">
        <v>707182</v>
      </c>
      <c r="B1843" s="443" t="s">
        <v>4489</v>
      </c>
      <c r="C1843" s="443" t="s">
        <v>641</v>
      </c>
      <c r="D1843" s="443" t="s">
        <v>3547</v>
      </c>
      <c r="E1843" s="443" t="s">
        <v>221</v>
      </c>
      <c r="F1843" s="444">
        <v>30624</v>
      </c>
      <c r="G1843" s="443" t="s">
        <v>3405</v>
      </c>
      <c r="H1843" s="443" t="s">
        <v>3222</v>
      </c>
      <c r="I1843" s="443" t="s">
        <v>317</v>
      </c>
      <c r="J1843" s="443" t="s">
        <v>264</v>
      </c>
      <c r="K1843" s="443">
        <v>2002</v>
      </c>
      <c r="L1843" s="443" t="s">
        <v>274</v>
      </c>
    </row>
    <row r="1844" spans="1:12" x14ac:dyDescent="0.3">
      <c r="A1844" s="443">
        <v>707287</v>
      </c>
      <c r="B1844" s="443" t="s">
        <v>4598</v>
      </c>
      <c r="C1844" s="443" t="s">
        <v>4599</v>
      </c>
      <c r="D1844" s="443" t="s">
        <v>3737</v>
      </c>
      <c r="E1844" s="443" t="s">
        <v>221</v>
      </c>
      <c r="F1844" s="444">
        <v>30317</v>
      </c>
      <c r="G1844" s="443" t="s">
        <v>261</v>
      </c>
      <c r="H1844" s="443" t="s">
        <v>3222</v>
      </c>
      <c r="I1844" s="443" t="s">
        <v>317</v>
      </c>
      <c r="J1844" s="443" t="s">
        <v>264</v>
      </c>
      <c r="K1844" s="443">
        <v>2003</v>
      </c>
      <c r="L1844" s="443" t="s">
        <v>261</v>
      </c>
    </row>
    <row r="1845" spans="1:12" x14ac:dyDescent="0.3">
      <c r="A1845" s="443">
        <v>707013</v>
      </c>
      <c r="B1845" s="443" t="s">
        <v>2432</v>
      </c>
      <c r="C1845" s="443" t="s">
        <v>66</v>
      </c>
      <c r="D1845" s="443" t="s">
        <v>3539</v>
      </c>
      <c r="E1845" s="443" t="s">
        <v>222</v>
      </c>
      <c r="F1845" s="444">
        <v>31048</v>
      </c>
      <c r="G1845" s="443" t="s">
        <v>261</v>
      </c>
      <c r="H1845" s="443" t="s">
        <v>3222</v>
      </c>
      <c r="I1845" s="443" t="s">
        <v>317</v>
      </c>
      <c r="J1845" s="443" t="s">
        <v>264</v>
      </c>
      <c r="K1845" s="443">
        <v>2003</v>
      </c>
      <c r="L1845" s="443" t="s">
        <v>261</v>
      </c>
    </row>
    <row r="1846" spans="1:12" x14ac:dyDescent="0.3">
      <c r="A1846" s="443">
        <v>707155</v>
      </c>
      <c r="B1846" s="443" t="s">
        <v>4459</v>
      </c>
      <c r="C1846" s="443" t="s">
        <v>4453</v>
      </c>
      <c r="D1846" s="443" t="s">
        <v>3268</v>
      </c>
      <c r="E1846" s="443" t="s">
        <v>221</v>
      </c>
      <c r="F1846" s="444">
        <v>30699</v>
      </c>
      <c r="G1846" s="443" t="s">
        <v>279</v>
      </c>
      <c r="H1846" s="443" t="s">
        <v>3222</v>
      </c>
      <c r="I1846" s="443" t="s">
        <v>317</v>
      </c>
      <c r="J1846" s="443" t="s">
        <v>264</v>
      </c>
      <c r="K1846" s="443">
        <v>2003</v>
      </c>
      <c r="L1846" s="443" t="s">
        <v>279</v>
      </c>
    </row>
    <row r="1847" spans="1:12" x14ac:dyDescent="0.3">
      <c r="A1847" s="443">
        <v>707214</v>
      </c>
      <c r="B1847" s="443" t="s">
        <v>4522</v>
      </c>
      <c r="C1847" s="443" t="s">
        <v>90</v>
      </c>
      <c r="D1847" s="443" t="s">
        <v>3620</v>
      </c>
      <c r="E1847" s="443" t="s">
        <v>222</v>
      </c>
      <c r="F1847" s="444">
        <v>29509</v>
      </c>
      <c r="G1847" s="443" t="s">
        <v>3235</v>
      </c>
      <c r="H1847" s="443" t="s">
        <v>3222</v>
      </c>
      <c r="I1847" s="443" t="s">
        <v>317</v>
      </c>
      <c r="J1847" s="443" t="s">
        <v>264</v>
      </c>
      <c r="K1847" s="443">
        <v>2003</v>
      </c>
      <c r="L1847" s="443" t="s">
        <v>263</v>
      </c>
    </row>
    <row r="1848" spans="1:12" x14ac:dyDescent="0.3">
      <c r="A1848" s="443">
        <v>707308</v>
      </c>
      <c r="B1848" s="443" t="s">
        <v>4621</v>
      </c>
      <c r="C1848" s="443" t="s">
        <v>66</v>
      </c>
      <c r="D1848" s="443" t="s">
        <v>4888</v>
      </c>
      <c r="E1848" s="443" t="s">
        <v>221</v>
      </c>
      <c r="F1848" s="444">
        <v>31665</v>
      </c>
      <c r="G1848" s="443" t="s">
        <v>4808</v>
      </c>
      <c r="H1848" s="443" t="s">
        <v>3222</v>
      </c>
      <c r="I1848" s="443" t="s">
        <v>317</v>
      </c>
      <c r="J1848" s="443" t="s">
        <v>264</v>
      </c>
      <c r="K1848" s="443">
        <v>2004</v>
      </c>
      <c r="L1848" s="443" t="s">
        <v>270</v>
      </c>
    </row>
    <row r="1849" spans="1:12" x14ac:dyDescent="0.3">
      <c r="A1849" s="443">
        <v>707151</v>
      </c>
      <c r="B1849" s="443" t="s">
        <v>4454</v>
      </c>
      <c r="C1849" s="443" t="s">
        <v>70</v>
      </c>
      <c r="D1849" s="443" t="s">
        <v>4873</v>
      </c>
      <c r="E1849" s="443" t="s">
        <v>222</v>
      </c>
      <c r="F1849" s="444">
        <v>31166</v>
      </c>
      <c r="G1849" s="443" t="s">
        <v>4773</v>
      </c>
      <c r="H1849" s="443" t="s">
        <v>3222</v>
      </c>
      <c r="I1849" s="443" t="s">
        <v>317</v>
      </c>
      <c r="J1849" s="443" t="s">
        <v>264</v>
      </c>
      <c r="K1849" s="443">
        <v>2004</v>
      </c>
      <c r="L1849" s="443" t="s">
        <v>277</v>
      </c>
    </row>
    <row r="1850" spans="1:12" x14ac:dyDescent="0.3">
      <c r="A1850" s="443">
        <v>707309</v>
      </c>
      <c r="B1850" s="443" t="s">
        <v>4622</v>
      </c>
      <c r="C1850" s="443" t="s">
        <v>571</v>
      </c>
      <c r="D1850" s="443" t="s">
        <v>3420</v>
      </c>
      <c r="E1850" s="443" t="s">
        <v>222</v>
      </c>
      <c r="F1850" s="444">
        <v>31292</v>
      </c>
      <c r="G1850" s="443" t="s">
        <v>261</v>
      </c>
      <c r="H1850" s="443" t="s">
        <v>3222</v>
      </c>
      <c r="I1850" s="443" t="s">
        <v>317</v>
      </c>
      <c r="J1850" s="443" t="s">
        <v>264</v>
      </c>
      <c r="K1850" s="443">
        <v>2004</v>
      </c>
      <c r="L1850" s="443" t="s">
        <v>261</v>
      </c>
    </row>
    <row r="1851" spans="1:12" x14ac:dyDescent="0.3">
      <c r="A1851" s="443">
        <v>707282</v>
      </c>
      <c r="B1851" s="443" t="s">
        <v>4594</v>
      </c>
      <c r="C1851" s="443" t="s">
        <v>4512</v>
      </c>
      <c r="D1851" s="443" t="s">
        <v>3354</v>
      </c>
      <c r="E1851" s="443" t="s">
        <v>221</v>
      </c>
      <c r="F1851" s="444">
        <v>31419</v>
      </c>
      <c r="G1851" s="443" t="s">
        <v>261</v>
      </c>
      <c r="H1851" s="443" t="s">
        <v>3222</v>
      </c>
      <c r="I1851" s="443" t="s">
        <v>317</v>
      </c>
      <c r="J1851" s="443" t="s">
        <v>264</v>
      </c>
      <c r="K1851" s="443">
        <v>2004</v>
      </c>
      <c r="L1851" s="443" t="s">
        <v>263</v>
      </c>
    </row>
    <row r="1852" spans="1:12" x14ac:dyDescent="0.3">
      <c r="A1852" s="443">
        <v>707025</v>
      </c>
      <c r="B1852" s="443" t="s">
        <v>942</v>
      </c>
      <c r="C1852" s="443" t="s">
        <v>64</v>
      </c>
      <c r="D1852" s="443" t="s">
        <v>3838</v>
      </c>
      <c r="E1852" s="443" t="s">
        <v>221</v>
      </c>
      <c r="F1852" s="444">
        <v>32365</v>
      </c>
      <c r="G1852" s="443" t="s">
        <v>278</v>
      </c>
      <c r="H1852" s="443" t="s">
        <v>3222</v>
      </c>
      <c r="I1852" s="443" t="s">
        <v>317</v>
      </c>
      <c r="J1852" s="443" t="s">
        <v>264</v>
      </c>
      <c r="K1852" s="443">
        <v>2007</v>
      </c>
      <c r="L1852" s="443" t="s">
        <v>278</v>
      </c>
    </row>
    <row r="1853" spans="1:12" x14ac:dyDescent="0.3">
      <c r="A1853" s="443">
        <v>707209</v>
      </c>
      <c r="B1853" s="443" t="s">
        <v>4517</v>
      </c>
      <c r="C1853" s="443" t="s">
        <v>450</v>
      </c>
      <c r="D1853" s="443" t="s">
        <v>4869</v>
      </c>
      <c r="E1853" s="443" t="s">
        <v>222</v>
      </c>
      <c r="F1853" s="444">
        <v>28118</v>
      </c>
      <c r="G1853" s="443" t="s">
        <v>275</v>
      </c>
      <c r="H1853" s="443" t="s">
        <v>3222</v>
      </c>
      <c r="I1853" s="443" t="s">
        <v>317</v>
      </c>
      <c r="J1853" s="443" t="s">
        <v>264</v>
      </c>
      <c r="K1853" s="443">
        <v>2007</v>
      </c>
      <c r="L1853" s="443" t="s">
        <v>275</v>
      </c>
    </row>
    <row r="1854" spans="1:12" x14ac:dyDescent="0.3">
      <c r="A1854" s="443">
        <v>706941</v>
      </c>
      <c r="B1854" s="443" t="s">
        <v>934</v>
      </c>
      <c r="C1854" s="443" t="s">
        <v>85</v>
      </c>
      <c r="D1854" s="443" t="s">
        <v>3815</v>
      </c>
      <c r="E1854" s="443" t="s">
        <v>221</v>
      </c>
      <c r="F1854" s="444">
        <v>31140</v>
      </c>
      <c r="G1854" s="443" t="s">
        <v>3716</v>
      </c>
      <c r="H1854" s="443" t="s">
        <v>3222</v>
      </c>
      <c r="I1854" s="443" t="s">
        <v>317</v>
      </c>
      <c r="J1854" s="443" t="s">
        <v>264</v>
      </c>
      <c r="K1854" s="443">
        <v>2007</v>
      </c>
      <c r="L1854" s="443" t="s">
        <v>275</v>
      </c>
    </row>
    <row r="1855" spans="1:12" x14ac:dyDescent="0.3">
      <c r="A1855" s="443">
        <v>707345</v>
      </c>
      <c r="B1855" s="443" t="s">
        <v>4664</v>
      </c>
      <c r="C1855" s="443" t="s">
        <v>66</v>
      </c>
      <c r="D1855" s="443" t="s">
        <v>3223</v>
      </c>
      <c r="E1855" s="443" t="s">
        <v>221</v>
      </c>
      <c r="F1855" s="444">
        <v>32756</v>
      </c>
      <c r="G1855" s="443" t="s">
        <v>3228</v>
      </c>
      <c r="H1855" s="443" t="s">
        <v>3222</v>
      </c>
      <c r="I1855" s="443" t="s">
        <v>317</v>
      </c>
      <c r="J1855" s="443" t="s">
        <v>264</v>
      </c>
      <c r="K1855" s="443">
        <v>2007</v>
      </c>
      <c r="L1855" s="443" t="s">
        <v>263</v>
      </c>
    </row>
    <row r="1856" spans="1:12" x14ac:dyDescent="0.3">
      <c r="A1856" s="443">
        <v>706428</v>
      </c>
      <c r="B1856" s="443" t="s">
        <v>2967</v>
      </c>
      <c r="C1856" s="443" t="s">
        <v>2968</v>
      </c>
      <c r="D1856" s="443" t="s">
        <v>3240</v>
      </c>
      <c r="E1856" s="443" t="s">
        <v>222</v>
      </c>
      <c r="F1856" s="444">
        <v>31413</v>
      </c>
      <c r="G1856" s="443" t="s">
        <v>3400</v>
      </c>
      <c r="H1856" s="443" t="s">
        <v>3222</v>
      </c>
      <c r="I1856" s="443" t="s">
        <v>317</v>
      </c>
      <c r="J1856" s="443" t="s">
        <v>264</v>
      </c>
      <c r="K1856" s="443">
        <v>2007</v>
      </c>
      <c r="L1856" s="443" t="s">
        <v>263</v>
      </c>
    </row>
    <row r="1857" spans="1:12" x14ac:dyDescent="0.3">
      <c r="A1857" s="443">
        <v>707073</v>
      </c>
      <c r="B1857" s="443" t="s">
        <v>849</v>
      </c>
      <c r="C1857" s="443" t="s">
        <v>141</v>
      </c>
      <c r="D1857" s="443" t="s">
        <v>3340</v>
      </c>
      <c r="E1857" s="443" t="s">
        <v>222</v>
      </c>
      <c r="F1857" s="444">
        <v>32304</v>
      </c>
      <c r="G1857" s="443" t="s">
        <v>3297</v>
      </c>
      <c r="H1857" s="443" t="s">
        <v>3222</v>
      </c>
      <c r="I1857" s="443" t="s">
        <v>317</v>
      </c>
      <c r="J1857" s="443" t="s">
        <v>264</v>
      </c>
      <c r="K1857" s="443">
        <v>2007</v>
      </c>
      <c r="L1857" s="443" t="s">
        <v>263</v>
      </c>
    </row>
    <row r="1858" spans="1:12" x14ac:dyDescent="0.3">
      <c r="A1858" s="443">
        <v>706770</v>
      </c>
      <c r="B1858" s="443" t="s">
        <v>853</v>
      </c>
      <c r="C1858" s="443" t="s">
        <v>78</v>
      </c>
      <c r="D1858" s="443" t="s">
        <v>3856</v>
      </c>
      <c r="E1858" s="443" t="s">
        <v>222</v>
      </c>
      <c r="F1858" s="444">
        <v>32822</v>
      </c>
      <c r="G1858" s="443" t="s">
        <v>4939</v>
      </c>
      <c r="H1858" s="443" t="s">
        <v>3222</v>
      </c>
      <c r="I1858" s="443" t="s">
        <v>317</v>
      </c>
      <c r="J1858" s="443" t="s">
        <v>264</v>
      </c>
      <c r="K1858" s="443">
        <v>2007</v>
      </c>
      <c r="L1858" s="443" t="s">
        <v>263</v>
      </c>
    </row>
    <row r="1859" spans="1:12" x14ac:dyDescent="0.3">
      <c r="A1859" s="443">
        <v>707319</v>
      </c>
      <c r="B1859" s="443" t="s">
        <v>4635</v>
      </c>
      <c r="C1859" s="443" t="s">
        <v>126</v>
      </c>
      <c r="D1859" s="443" t="s">
        <v>3302</v>
      </c>
      <c r="E1859" s="443" t="s">
        <v>222</v>
      </c>
      <c r="F1859" s="444">
        <v>31787</v>
      </c>
      <c r="G1859" s="443" t="s">
        <v>4813</v>
      </c>
      <c r="H1859" s="443" t="s">
        <v>3222</v>
      </c>
      <c r="I1859" s="443" t="s">
        <v>317</v>
      </c>
      <c r="J1859" s="443" t="s">
        <v>264</v>
      </c>
      <c r="K1859" s="443">
        <v>2008</v>
      </c>
      <c r="L1859" s="443" t="s">
        <v>275</v>
      </c>
    </row>
    <row r="1860" spans="1:12" x14ac:dyDescent="0.3">
      <c r="A1860" s="443">
        <v>707317</v>
      </c>
      <c r="B1860" s="443" t="s">
        <v>4632</v>
      </c>
      <c r="C1860" s="443" t="s">
        <v>4633</v>
      </c>
      <c r="D1860" s="443" t="s">
        <v>4889</v>
      </c>
      <c r="E1860" s="443" t="s">
        <v>221</v>
      </c>
      <c r="F1860" s="444">
        <v>32904</v>
      </c>
      <c r="G1860" s="443" t="s">
        <v>4812</v>
      </c>
      <c r="H1860" s="443" t="s">
        <v>3222</v>
      </c>
      <c r="I1860" s="443" t="s">
        <v>317</v>
      </c>
      <c r="J1860" s="443" t="s">
        <v>264</v>
      </c>
      <c r="K1860" s="443">
        <v>2008</v>
      </c>
      <c r="L1860" s="443" t="s">
        <v>272</v>
      </c>
    </row>
    <row r="1861" spans="1:12" x14ac:dyDescent="0.3">
      <c r="A1861" s="443">
        <v>707200</v>
      </c>
      <c r="B1861" s="443" t="s">
        <v>4507</v>
      </c>
      <c r="C1861" s="443" t="s">
        <v>581</v>
      </c>
      <c r="D1861" s="443" t="s">
        <v>3942</v>
      </c>
      <c r="E1861" s="443" t="s">
        <v>222</v>
      </c>
      <c r="F1861" s="444">
        <v>32761</v>
      </c>
      <c r="G1861" s="443" t="s">
        <v>4783</v>
      </c>
      <c r="H1861" s="443" t="s">
        <v>3222</v>
      </c>
      <c r="I1861" s="443" t="s">
        <v>317</v>
      </c>
      <c r="J1861" s="443" t="s">
        <v>264</v>
      </c>
      <c r="K1861" s="443">
        <v>2008</v>
      </c>
      <c r="L1861" s="443" t="s">
        <v>270</v>
      </c>
    </row>
    <row r="1862" spans="1:12" x14ac:dyDescent="0.3">
      <c r="A1862" s="443">
        <v>707152</v>
      </c>
      <c r="B1862" s="443" t="s">
        <v>4455</v>
      </c>
      <c r="C1862" s="443" t="s">
        <v>635</v>
      </c>
      <c r="D1862" s="443" t="s">
        <v>3532</v>
      </c>
      <c r="E1862" s="443" t="s">
        <v>221</v>
      </c>
      <c r="F1862" s="444">
        <v>32233</v>
      </c>
      <c r="G1862" s="443" t="s">
        <v>261</v>
      </c>
      <c r="H1862" s="443" t="s">
        <v>3222</v>
      </c>
      <c r="I1862" s="443" t="s">
        <v>317</v>
      </c>
      <c r="J1862" s="443" t="s">
        <v>264</v>
      </c>
      <c r="K1862" s="443">
        <v>2008</v>
      </c>
      <c r="L1862" s="443" t="s">
        <v>261</v>
      </c>
    </row>
    <row r="1863" spans="1:12" x14ac:dyDescent="0.3">
      <c r="A1863" s="443">
        <v>707265</v>
      </c>
      <c r="B1863" s="443" t="s">
        <v>4574</v>
      </c>
      <c r="C1863" s="443" t="s">
        <v>93</v>
      </c>
      <c r="D1863" s="443" t="s">
        <v>4878</v>
      </c>
      <c r="E1863" s="443" t="s">
        <v>221</v>
      </c>
      <c r="F1863" s="444">
        <v>32383</v>
      </c>
      <c r="G1863" s="443" t="s">
        <v>261</v>
      </c>
      <c r="H1863" s="443" t="s">
        <v>3222</v>
      </c>
      <c r="I1863" s="443" t="s">
        <v>317</v>
      </c>
      <c r="J1863" s="443" t="s">
        <v>264</v>
      </c>
      <c r="K1863" s="443">
        <v>2008</v>
      </c>
      <c r="L1863" s="443" t="s">
        <v>261</v>
      </c>
    </row>
    <row r="1864" spans="1:12" x14ac:dyDescent="0.3">
      <c r="A1864" s="443">
        <v>707321</v>
      </c>
      <c r="B1864" s="443" t="s">
        <v>4638</v>
      </c>
      <c r="C1864" s="443" t="s">
        <v>411</v>
      </c>
      <c r="D1864" s="443" t="s">
        <v>4876</v>
      </c>
      <c r="E1864" s="443" t="s">
        <v>222</v>
      </c>
      <c r="F1864" s="444">
        <v>32480</v>
      </c>
      <c r="G1864" s="443" t="s">
        <v>261</v>
      </c>
      <c r="H1864" s="443" t="s">
        <v>3222</v>
      </c>
      <c r="I1864" s="443" t="s">
        <v>317</v>
      </c>
      <c r="J1864" s="443" t="s">
        <v>264</v>
      </c>
      <c r="K1864" s="443">
        <v>2008</v>
      </c>
      <c r="L1864" s="443" t="s">
        <v>263</v>
      </c>
    </row>
    <row r="1865" spans="1:12" x14ac:dyDescent="0.3">
      <c r="A1865" s="443">
        <v>706355</v>
      </c>
      <c r="B1865" s="443" t="s">
        <v>2566</v>
      </c>
      <c r="C1865" s="443" t="s">
        <v>74</v>
      </c>
      <c r="D1865" s="443" t="s">
        <v>3584</v>
      </c>
      <c r="E1865" s="443" t="s">
        <v>221</v>
      </c>
      <c r="F1865" s="444">
        <v>34497</v>
      </c>
      <c r="G1865" s="443" t="s">
        <v>261</v>
      </c>
      <c r="H1865" s="443" t="s">
        <v>3222</v>
      </c>
      <c r="I1865" s="443" t="s">
        <v>317</v>
      </c>
      <c r="J1865" s="443" t="s">
        <v>264</v>
      </c>
      <c r="K1865" s="443">
        <v>2010</v>
      </c>
      <c r="L1865" s="443" t="s">
        <v>261</v>
      </c>
    </row>
    <row r="1866" spans="1:12" x14ac:dyDescent="0.3">
      <c r="A1866" s="443">
        <v>707263</v>
      </c>
      <c r="B1866" s="443" t="s">
        <v>4572</v>
      </c>
      <c r="C1866" s="443" t="s">
        <v>76</v>
      </c>
      <c r="D1866" s="443" t="s">
        <v>4879</v>
      </c>
      <c r="E1866" s="443" t="s">
        <v>222</v>
      </c>
      <c r="F1866" s="444">
        <v>33826</v>
      </c>
      <c r="G1866" s="443" t="s">
        <v>3307</v>
      </c>
      <c r="H1866" s="443" t="s">
        <v>3222</v>
      </c>
      <c r="I1866" s="443" t="s">
        <v>317</v>
      </c>
      <c r="J1866" s="443" t="s">
        <v>264</v>
      </c>
      <c r="K1866" s="443">
        <v>2010</v>
      </c>
      <c r="L1866" s="443" t="s">
        <v>263</v>
      </c>
    </row>
    <row r="1867" spans="1:12" x14ac:dyDescent="0.3">
      <c r="A1867" s="443">
        <v>707184</v>
      </c>
      <c r="B1867" s="443" t="s">
        <v>4491</v>
      </c>
      <c r="C1867" s="443" t="s">
        <v>4492</v>
      </c>
      <c r="D1867" s="443" t="s">
        <v>3329</v>
      </c>
      <c r="E1867" s="443" t="s">
        <v>221</v>
      </c>
      <c r="F1867" s="444">
        <v>33970</v>
      </c>
      <c r="G1867" s="443" t="s">
        <v>279</v>
      </c>
      <c r="H1867" s="443" t="s">
        <v>3222</v>
      </c>
      <c r="I1867" s="443" t="s">
        <v>317</v>
      </c>
      <c r="J1867" s="443" t="s">
        <v>264</v>
      </c>
      <c r="K1867" s="443">
        <v>2011</v>
      </c>
      <c r="L1867" s="443" t="s">
        <v>279</v>
      </c>
    </row>
    <row r="1868" spans="1:12" x14ac:dyDescent="0.3">
      <c r="A1868" s="443">
        <v>707189</v>
      </c>
      <c r="B1868" s="443" t="s">
        <v>3111</v>
      </c>
      <c r="C1868" s="443" t="s">
        <v>311</v>
      </c>
      <c r="D1868" s="443" t="s">
        <v>3255</v>
      </c>
      <c r="E1868" s="443" t="s">
        <v>221</v>
      </c>
      <c r="F1868" s="444">
        <v>31807</v>
      </c>
      <c r="G1868" s="443" t="s">
        <v>3781</v>
      </c>
      <c r="H1868" s="443" t="s">
        <v>3222</v>
      </c>
      <c r="I1868" s="443" t="s">
        <v>317</v>
      </c>
      <c r="J1868" s="443" t="s">
        <v>264</v>
      </c>
      <c r="K1868" s="443">
        <v>2012</v>
      </c>
      <c r="L1868" s="443" t="s">
        <v>278</v>
      </c>
    </row>
    <row r="1869" spans="1:12" x14ac:dyDescent="0.3">
      <c r="A1869" s="443">
        <v>707248</v>
      </c>
      <c r="B1869" s="443" t="s">
        <v>4558</v>
      </c>
      <c r="C1869" s="443" t="s">
        <v>103</v>
      </c>
      <c r="D1869" s="443" t="s">
        <v>4886</v>
      </c>
      <c r="E1869" s="443" t="s">
        <v>221</v>
      </c>
      <c r="F1869" s="444">
        <v>29754</v>
      </c>
      <c r="G1869" s="443" t="s">
        <v>4800</v>
      </c>
      <c r="H1869" s="443" t="s">
        <v>3222</v>
      </c>
      <c r="I1869" s="443" t="s">
        <v>317</v>
      </c>
      <c r="J1869" s="443" t="s">
        <v>264</v>
      </c>
      <c r="K1869" s="443">
        <v>2012</v>
      </c>
      <c r="L1869" s="443" t="s">
        <v>280</v>
      </c>
    </row>
    <row r="1870" spans="1:12" x14ac:dyDescent="0.3">
      <c r="A1870" s="443">
        <v>707310</v>
      </c>
      <c r="B1870" s="443" t="s">
        <v>4623</v>
      </c>
      <c r="C1870" s="443" t="s">
        <v>66</v>
      </c>
      <c r="D1870" s="443" t="s">
        <v>3232</v>
      </c>
      <c r="E1870" s="443" t="s">
        <v>221</v>
      </c>
      <c r="F1870" s="444">
        <v>28888</v>
      </c>
      <c r="G1870" s="443" t="s">
        <v>4809</v>
      </c>
      <c r="H1870" s="443" t="s">
        <v>3222</v>
      </c>
      <c r="I1870" s="443" t="s">
        <v>317</v>
      </c>
      <c r="J1870" s="443" t="s">
        <v>264</v>
      </c>
      <c r="K1870" s="443">
        <v>2012</v>
      </c>
      <c r="L1870" s="443" t="s">
        <v>274</v>
      </c>
    </row>
    <row r="1871" spans="1:12" x14ac:dyDescent="0.3">
      <c r="A1871" s="443">
        <v>707180</v>
      </c>
      <c r="B1871" s="443" t="s">
        <v>4487</v>
      </c>
      <c r="C1871" s="443" t="s">
        <v>244</v>
      </c>
      <c r="D1871" s="443" t="s">
        <v>3237</v>
      </c>
      <c r="E1871" s="443" t="s">
        <v>221</v>
      </c>
      <c r="F1871" s="444">
        <v>34354</v>
      </c>
      <c r="G1871" s="443" t="s">
        <v>3727</v>
      </c>
      <c r="H1871" s="443" t="s">
        <v>3222</v>
      </c>
      <c r="I1871" s="443" t="s">
        <v>317</v>
      </c>
      <c r="J1871" s="443" t="s">
        <v>264</v>
      </c>
      <c r="K1871" s="443">
        <v>2012</v>
      </c>
      <c r="L1871" s="443" t="s">
        <v>269</v>
      </c>
    </row>
    <row r="1872" spans="1:12" x14ac:dyDescent="0.3">
      <c r="A1872" s="443">
        <v>707328</v>
      </c>
      <c r="B1872" s="443" t="s">
        <v>4646</v>
      </c>
      <c r="C1872" s="443" t="s">
        <v>120</v>
      </c>
      <c r="D1872" s="443" t="s">
        <v>4875</v>
      </c>
      <c r="E1872" s="443" t="s">
        <v>222</v>
      </c>
      <c r="F1872" s="444">
        <v>32362</v>
      </c>
      <c r="G1872" s="443" t="s">
        <v>4815</v>
      </c>
      <c r="H1872" s="443" t="s">
        <v>3222</v>
      </c>
      <c r="I1872" s="443" t="s">
        <v>317</v>
      </c>
      <c r="J1872" s="443" t="s">
        <v>264</v>
      </c>
      <c r="K1872" s="443">
        <v>2012</v>
      </c>
      <c r="L1872" s="443" t="s">
        <v>277</v>
      </c>
    </row>
    <row r="1873" spans="1:12" x14ac:dyDescent="0.3">
      <c r="A1873" s="443">
        <v>707238</v>
      </c>
      <c r="B1873" s="443" t="s">
        <v>4547</v>
      </c>
      <c r="C1873" s="443" t="s">
        <v>532</v>
      </c>
      <c r="D1873" s="443" t="s">
        <v>3375</v>
      </c>
      <c r="E1873" s="443" t="s">
        <v>221</v>
      </c>
      <c r="F1873" s="444">
        <v>32526</v>
      </c>
      <c r="G1873" s="443" t="s">
        <v>3738</v>
      </c>
      <c r="H1873" s="443" t="s">
        <v>3222</v>
      </c>
      <c r="I1873" s="443" t="s">
        <v>317</v>
      </c>
      <c r="J1873" s="443" t="s">
        <v>264</v>
      </c>
      <c r="K1873" s="443">
        <v>2012</v>
      </c>
      <c r="L1873" s="443" t="s">
        <v>277</v>
      </c>
    </row>
    <row r="1874" spans="1:12" x14ac:dyDescent="0.3">
      <c r="A1874" s="443">
        <v>707168</v>
      </c>
      <c r="B1874" s="443" t="s">
        <v>4472</v>
      </c>
      <c r="C1874" s="443" t="s">
        <v>157</v>
      </c>
      <c r="D1874" s="443" t="s">
        <v>3831</v>
      </c>
      <c r="E1874" s="443" t="s">
        <v>222</v>
      </c>
      <c r="F1874" s="444">
        <v>33608</v>
      </c>
      <c r="G1874" s="443" t="s">
        <v>261</v>
      </c>
      <c r="H1874" s="443" t="s">
        <v>3222</v>
      </c>
      <c r="I1874" s="443" t="s">
        <v>317</v>
      </c>
      <c r="J1874" s="443" t="s">
        <v>264</v>
      </c>
      <c r="K1874" s="443">
        <v>2012</v>
      </c>
      <c r="L1874" s="443" t="s">
        <v>261</v>
      </c>
    </row>
    <row r="1875" spans="1:12" x14ac:dyDescent="0.3">
      <c r="A1875" s="443">
        <v>707271</v>
      </c>
      <c r="B1875" s="443" t="s">
        <v>4583</v>
      </c>
      <c r="C1875" s="443" t="s">
        <v>68</v>
      </c>
      <c r="D1875" s="443" t="s">
        <v>3633</v>
      </c>
      <c r="E1875" s="443" t="s">
        <v>221</v>
      </c>
      <c r="F1875" s="444">
        <v>33806</v>
      </c>
      <c r="G1875" s="443" t="s">
        <v>261</v>
      </c>
      <c r="H1875" s="443" t="s">
        <v>3222</v>
      </c>
      <c r="I1875" s="443" t="s">
        <v>317</v>
      </c>
      <c r="J1875" s="443" t="s">
        <v>264</v>
      </c>
      <c r="K1875" s="443">
        <v>2012</v>
      </c>
      <c r="L1875" s="443" t="s">
        <v>261</v>
      </c>
    </row>
    <row r="1876" spans="1:12" x14ac:dyDescent="0.3">
      <c r="A1876" s="443">
        <v>707341</v>
      </c>
      <c r="B1876" s="443" t="s">
        <v>4660</v>
      </c>
      <c r="C1876" s="443" t="s">
        <v>92</v>
      </c>
      <c r="D1876" s="443" t="s">
        <v>4872</v>
      </c>
      <c r="E1876" s="443" t="s">
        <v>222</v>
      </c>
      <c r="F1876" s="444">
        <v>30794</v>
      </c>
      <c r="G1876" s="443" t="s">
        <v>275</v>
      </c>
      <c r="H1876" s="443" t="s">
        <v>3222</v>
      </c>
      <c r="I1876" s="443" t="s">
        <v>317</v>
      </c>
      <c r="J1876" s="443" t="s">
        <v>264</v>
      </c>
      <c r="K1876" s="443">
        <v>2013</v>
      </c>
      <c r="L1876" s="443" t="s">
        <v>275</v>
      </c>
    </row>
    <row r="1877" spans="1:12" x14ac:dyDescent="0.3">
      <c r="A1877" s="443">
        <v>706630</v>
      </c>
      <c r="B1877" s="443" t="s">
        <v>3028</v>
      </c>
      <c r="C1877" s="443" t="s">
        <v>124</v>
      </c>
      <c r="D1877" s="443" t="s">
        <v>3349</v>
      </c>
      <c r="E1877" s="443" t="s">
        <v>222</v>
      </c>
      <c r="F1877" s="444">
        <v>32509</v>
      </c>
      <c r="G1877" s="443" t="s">
        <v>271</v>
      </c>
      <c r="H1877" s="443" t="s">
        <v>3222</v>
      </c>
      <c r="I1877" s="443" t="s">
        <v>317</v>
      </c>
      <c r="J1877" s="443" t="s">
        <v>264</v>
      </c>
      <c r="K1877" s="443">
        <v>2013</v>
      </c>
      <c r="L1877" s="443" t="s">
        <v>271</v>
      </c>
    </row>
    <row r="1878" spans="1:12" x14ac:dyDescent="0.3">
      <c r="A1878" s="443">
        <v>706857</v>
      </c>
      <c r="B1878" s="443" t="s">
        <v>2400</v>
      </c>
      <c r="C1878" s="443" t="s">
        <v>63</v>
      </c>
      <c r="D1878" s="443" t="s">
        <v>3455</v>
      </c>
      <c r="E1878" s="443" t="s">
        <v>222</v>
      </c>
      <c r="F1878" s="444">
        <v>34700</v>
      </c>
      <c r="G1878" s="443" t="s">
        <v>279</v>
      </c>
      <c r="H1878" s="443" t="s">
        <v>3222</v>
      </c>
      <c r="I1878" s="443" t="s">
        <v>317</v>
      </c>
      <c r="J1878" s="443" t="s">
        <v>264</v>
      </c>
      <c r="K1878" s="443">
        <v>2013</v>
      </c>
      <c r="L1878" s="443" t="s">
        <v>279</v>
      </c>
    </row>
    <row r="1879" spans="1:12" x14ac:dyDescent="0.3">
      <c r="A1879" s="443">
        <v>707253</v>
      </c>
      <c r="B1879" s="443" t="s">
        <v>959</v>
      </c>
      <c r="C1879" s="443" t="s">
        <v>536</v>
      </c>
      <c r="D1879" s="443" t="s">
        <v>3367</v>
      </c>
      <c r="E1879" s="443" t="s">
        <v>221</v>
      </c>
      <c r="F1879" s="444">
        <v>34573</v>
      </c>
      <c r="G1879" s="443" t="s">
        <v>3368</v>
      </c>
      <c r="H1879" s="443" t="s">
        <v>3222</v>
      </c>
      <c r="I1879" s="443" t="s">
        <v>317</v>
      </c>
      <c r="J1879" s="443" t="s">
        <v>264</v>
      </c>
      <c r="K1879" s="443">
        <v>2013</v>
      </c>
      <c r="L1879" s="443" t="s">
        <v>263</v>
      </c>
    </row>
    <row r="1880" spans="1:12" x14ac:dyDescent="0.3">
      <c r="A1880" s="443">
        <v>706839</v>
      </c>
      <c r="B1880" s="443" t="s">
        <v>3108</v>
      </c>
      <c r="C1880" s="443" t="s">
        <v>112</v>
      </c>
      <c r="D1880" s="443" t="s">
        <v>3916</v>
      </c>
      <c r="E1880" s="443" t="s">
        <v>222</v>
      </c>
      <c r="F1880" s="444">
        <v>35417</v>
      </c>
      <c r="G1880" s="443" t="s">
        <v>3296</v>
      </c>
      <c r="H1880" s="443" t="s">
        <v>3222</v>
      </c>
      <c r="I1880" s="443" t="s">
        <v>317</v>
      </c>
      <c r="J1880" s="443" t="s">
        <v>264</v>
      </c>
      <c r="K1880" s="443">
        <v>2014</v>
      </c>
      <c r="L1880" s="443" t="s">
        <v>276</v>
      </c>
    </row>
    <row r="1881" spans="1:12" x14ac:dyDescent="0.3">
      <c r="A1881" s="443">
        <v>707260</v>
      </c>
      <c r="B1881" s="443" t="s">
        <v>4569</v>
      </c>
      <c r="C1881" s="443" t="s">
        <v>66</v>
      </c>
      <c r="D1881" s="443" t="s">
        <v>3293</v>
      </c>
      <c r="E1881" s="443" t="s">
        <v>222</v>
      </c>
      <c r="F1881" s="444">
        <v>33725</v>
      </c>
      <c r="G1881" s="443" t="s">
        <v>3579</v>
      </c>
      <c r="H1881" s="443" t="s">
        <v>3222</v>
      </c>
      <c r="I1881" s="443" t="s">
        <v>317</v>
      </c>
      <c r="J1881" s="443" t="s">
        <v>264</v>
      </c>
      <c r="K1881" s="443">
        <v>2014</v>
      </c>
      <c r="L1881" s="443" t="s">
        <v>277</v>
      </c>
    </row>
    <row r="1882" spans="1:12" x14ac:dyDescent="0.3">
      <c r="A1882" s="443">
        <v>707166</v>
      </c>
      <c r="B1882" s="443" t="s">
        <v>4470</v>
      </c>
      <c r="C1882" s="443" t="s">
        <v>350</v>
      </c>
      <c r="D1882" s="443" t="s">
        <v>3427</v>
      </c>
      <c r="E1882" s="443" t="s">
        <v>222</v>
      </c>
      <c r="F1882" s="444">
        <v>35265</v>
      </c>
      <c r="G1882" s="443" t="s">
        <v>261</v>
      </c>
      <c r="H1882" s="443" t="s">
        <v>3222</v>
      </c>
      <c r="I1882" s="443" t="s">
        <v>317</v>
      </c>
      <c r="J1882" s="443" t="s">
        <v>264</v>
      </c>
      <c r="K1882" s="443">
        <v>2014</v>
      </c>
      <c r="L1882" s="443" t="s">
        <v>261</v>
      </c>
    </row>
    <row r="1883" spans="1:12" x14ac:dyDescent="0.3">
      <c r="A1883" s="443">
        <v>707349</v>
      </c>
      <c r="B1883" s="443" t="s">
        <v>4668</v>
      </c>
      <c r="C1883" s="443" t="s">
        <v>191</v>
      </c>
      <c r="D1883" s="443" t="s">
        <v>3428</v>
      </c>
      <c r="E1883" s="443" t="s">
        <v>222</v>
      </c>
      <c r="F1883" s="444">
        <v>35235</v>
      </c>
      <c r="G1883" s="443" t="s">
        <v>261</v>
      </c>
      <c r="H1883" s="443" t="s">
        <v>3222</v>
      </c>
      <c r="I1883" s="443" t="s">
        <v>317</v>
      </c>
      <c r="J1883" s="443" t="s">
        <v>264</v>
      </c>
      <c r="K1883" s="443">
        <v>2014</v>
      </c>
      <c r="L1883" s="443" t="s">
        <v>261</v>
      </c>
    </row>
    <row r="1884" spans="1:12" x14ac:dyDescent="0.3">
      <c r="A1884" s="443">
        <v>707306</v>
      </c>
      <c r="B1884" s="443" t="s">
        <v>4620</v>
      </c>
      <c r="C1884" s="443" t="s">
        <v>104</v>
      </c>
      <c r="D1884" s="443" t="s">
        <v>3390</v>
      </c>
      <c r="E1884" s="443" t="s">
        <v>221</v>
      </c>
      <c r="F1884" s="444">
        <v>32365</v>
      </c>
      <c r="G1884" s="443" t="s">
        <v>3963</v>
      </c>
      <c r="H1884" s="443" t="s">
        <v>3222</v>
      </c>
      <c r="I1884" s="443" t="s">
        <v>317</v>
      </c>
      <c r="J1884" s="443" t="s">
        <v>264</v>
      </c>
      <c r="K1884" s="443">
        <v>2014</v>
      </c>
      <c r="L1884" s="443" t="s">
        <v>263</v>
      </c>
    </row>
    <row r="1885" spans="1:12" x14ac:dyDescent="0.3">
      <c r="A1885" s="443">
        <v>707130</v>
      </c>
      <c r="B1885" s="443" t="s">
        <v>2453</v>
      </c>
      <c r="C1885" s="443" t="s">
        <v>181</v>
      </c>
      <c r="D1885" s="443" t="s">
        <v>3922</v>
      </c>
      <c r="E1885" s="443" t="s">
        <v>221</v>
      </c>
      <c r="F1885" s="444">
        <v>35452</v>
      </c>
      <c r="G1885" s="443" t="s">
        <v>263</v>
      </c>
      <c r="H1885" s="443" t="s">
        <v>3222</v>
      </c>
      <c r="I1885" s="443" t="s">
        <v>317</v>
      </c>
      <c r="J1885" s="443" t="s">
        <v>264</v>
      </c>
      <c r="K1885" s="443">
        <v>2015</v>
      </c>
      <c r="L1885" s="443" t="s">
        <v>261</v>
      </c>
    </row>
    <row r="1886" spans="1:12" x14ac:dyDescent="0.3">
      <c r="A1886" s="443">
        <v>707220</v>
      </c>
      <c r="B1886" s="443" t="s">
        <v>4528</v>
      </c>
      <c r="C1886" s="443" t="s">
        <v>65</v>
      </c>
      <c r="D1886" s="443" t="s">
        <v>4881</v>
      </c>
      <c r="E1886" s="443" t="s">
        <v>222</v>
      </c>
      <c r="F1886" s="444">
        <v>36017</v>
      </c>
      <c r="G1886" s="443" t="s">
        <v>261</v>
      </c>
      <c r="H1886" s="443" t="s">
        <v>3222</v>
      </c>
      <c r="I1886" s="443" t="s">
        <v>317</v>
      </c>
      <c r="J1886" s="443" t="s">
        <v>264</v>
      </c>
      <c r="K1886" s="443">
        <v>2016</v>
      </c>
      <c r="L1886" s="443" t="s">
        <v>261</v>
      </c>
    </row>
    <row r="1887" spans="1:12" x14ac:dyDescent="0.3">
      <c r="A1887" s="443">
        <v>707169</v>
      </c>
      <c r="B1887" s="443" t="s">
        <v>4473</v>
      </c>
      <c r="C1887" s="443" t="s">
        <v>67</v>
      </c>
      <c r="D1887" s="443" t="s">
        <v>3268</v>
      </c>
      <c r="E1887" s="443" t="s">
        <v>222</v>
      </c>
      <c r="F1887" s="444">
        <v>35918</v>
      </c>
      <c r="G1887" s="443" t="s">
        <v>261</v>
      </c>
      <c r="H1887" s="443" t="s">
        <v>3222</v>
      </c>
      <c r="I1887" s="443" t="s">
        <v>317</v>
      </c>
      <c r="J1887" s="443" t="s">
        <v>264</v>
      </c>
      <c r="K1887" s="443">
        <v>2016</v>
      </c>
      <c r="L1887" s="443" t="s">
        <v>263</v>
      </c>
    </row>
    <row r="1888" spans="1:12" x14ac:dyDescent="0.3">
      <c r="A1888" s="443">
        <v>706985</v>
      </c>
      <c r="B1888" s="443" t="s">
        <v>3154</v>
      </c>
      <c r="C1888" s="443" t="s">
        <v>134</v>
      </c>
      <c r="D1888" s="443" t="s">
        <v>3940</v>
      </c>
      <c r="E1888" s="443" t="s">
        <v>222</v>
      </c>
      <c r="F1888" s="444">
        <v>35947</v>
      </c>
      <c r="G1888" s="443" t="s">
        <v>3228</v>
      </c>
      <c r="H1888" s="443" t="s">
        <v>3222</v>
      </c>
      <c r="I1888" s="443" t="s">
        <v>317</v>
      </c>
      <c r="J1888" s="443" t="s">
        <v>264</v>
      </c>
      <c r="K1888" s="443">
        <v>2016</v>
      </c>
      <c r="L1888" s="443" t="s">
        <v>263</v>
      </c>
    </row>
    <row r="1889" spans="1:12" x14ac:dyDescent="0.3">
      <c r="A1889" s="443">
        <v>707210</v>
      </c>
      <c r="B1889" s="443" t="s">
        <v>4518</v>
      </c>
      <c r="C1889" s="443" t="s">
        <v>92</v>
      </c>
      <c r="D1889" s="443" t="s">
        <v>3347</v>
      </c>
      <c r="E1889" s="443" t="s">
        <v>222</v>
      </c>
      <c r="F1889" s="444">
        <v>36400</v>
      </c>
      <c r="G1889" s="443" t="s">
        <v>4787</v>
      </c>
      <c r="H1889" s="443" t="s">
        <v>3222</v>
      </c>
      <c r="I1889" s="443" t="s">
        <v>317</v>
      </c>
      <c r="J1889" s="443" t="s">
        <v>264</v>
      </c>
      <c r="K1889" s="443">
        <v>2017</v>
      </c>
      <c r="L1889" s="443" t="s">
        <v>261</v>
      </c>
    </row>
    <row r="1890" spans="1:12" x14ac:dyDescent="0.3">
      <c r="A1890" s="443">
        <v>707335</v>
      </c>
      <c r="B1890" s="443" t="s">
        <v>4653</v>
      </c>
      <c r="C1890" s="443" t="s">
        <v>87</v>
      </c>
      <c r="D1890" s="443" t="s">
        <v>3513</v>
      </c>
      <c r="E1890" s="443" t="s">
        <v>222</v>
      </c>
      <c r="F1890" s="444">
        <v>36206</v>
      </c>
      <c r="G1890" s="443" t="s">
        <v>273</v>
      </c>
      <c r="H1890" s="443" t="s">
        <v>3222</v>
      </c>
      <c r="I1890" s="443" t="s">
        <v>317</v>
      </c>
      <c r="J1890" s="443" t="s">
        <v>264</v>
      </c>
      <c r="K1890" s="443">
        <v>2017</v>
      </c>
      <c r="L1890" s="443" t="s">
        <v>273</v>
      </c>
    </row>
    <row r="1891" spans="1:12" x14ac:dyDescent="0.3">
      <c r="A1891" s="443">
        <v>706694</v>
      </c>
      <c r="B1891" s="443" t="s">
        <v>2350</v>
      </c>
      <c r="C1891" s="443" t="s">
        <v>247</v>
      </c>
      <c r="D1891" s="443" t="s">
        <v>3652</v>
      </c>
      <c r="E1891" s="443" t="s">
        <v>222</v>
      </c>
      <c r="F1891" s="444">
        <v>34227</v>
      </c>
      <c r="G1891" s="443" t="s">
        <v>261</v>
      </c>
      <c r="H1891" s="443" t="s">
        <v>3222</v>
      </c>
      <c r="I1891" s="443" t="s">
        <v>317</v>
      </c>
      <c r="J1891" s="443" t="s">
        <v>264</v>
      </c>
      <c r="K1891" s="443">
        <v>2018</v>
      </c>
      <c r="L1891" s="443" t="s">
        <v>261</v>
      </c>
    </row>
    <row r="1892" spans="1:12" x14ac:dyDescent="0.3">
      <c r="A1892" s="443">
        <v>706794</v>
      </c>
      <c r="B1892" s="443" t="s">
        <v>3092</v>
      </c>
      <c r="C1892" s="443" t="s">
        <v>70</v>
      </c>
      <c r="D1892" s="443" t="s">
        <v>3904</v>
      </c>
      <c r="E1892" s="443" t="s">
        <v>221</v>
      </c>
      <c r="F1892" s="444">
        <v>36683</v>
      </c>
      <c r="G1892" s="443" t="s">
        <v>261</v>
      </c>
      <c r="H1892" s="443" t="s">
        <v>3222</v>
      </c>
      <c r="I1892" s="443" t="s">
        <v>317</v>
      </c>
      <c r="J1892" s="443" t="s">
        <v>264</v>
      </c>
      <c r="K1892" s="443">
        <v>2018</v>
      </c>
      <c r="L1892" s="443" t="s">
        <v>261</v>
      </c>
    </row>
    <row r="1893" spans="1:12" x14ac:dyDescent="0.3">
      <c r="A1893" s="443">
        <v>707175</v>
      </c>
      <c r="B1893" s="443" t="s">
        <v>4480</v>
      </c>
      <c r="C1893" s="443" t="s">
        <v>137</v>
      </c>
      <c r="D1893" s="443" t="s">
        <v>4865</v>
      </c>
      <c r="E1893" s="443" t="s">
        <v>4740</v>
      </c>
      <c r="F1893" s="444">
        <v>37108</v>
      </c>
      <c r="G1893" s="443" t="s">
        <v>261</v>
      </c>
      <c r="H1893" s="443" t="s">
        <v>3222</v>
      </c>
      <c r="I1893" s="443" t="s">
        <v>317</v>
      </c>
      <c r="J1893" s="443" t="s">
        <v>264</v>
      </c>
      <c r="K1893" s="443">
        <v>2019</v>
      </c>
      <c r="L1893" s="443" t="s">
        <v>261</v>
      </c>
    </row>
    <row r="1894" spans="1:12" x14ac:dyDescent="0.3">
      <c r="A1894" s="443">
        <v>707158</v>
      </c>
      <c r="B1894" s="443" t="s">
        <v>4462</v>
      </c>
      <c r="C1894" s="443" t="s">
        <v>66</v>
      </c>
      <c r="D1894" s="443" t="s">
        <v>3548</v>
      </c>
      <c r="E1894" s="443" t="s">
        <v>221</v>
      </c>
      <c r="F1894" s="444">
        <v>37240</v>
      </c>
      <c r="G1894" s="443" t="s">
        <v>3433</v>
      </c>
      <c r="H1894" s="443" t="s">
        <v>3222</v>
      </c>
      <c r="I1894" s="443" t="s">
        <v>317</v>
      </c>
      <c r="J1894" s="443" t="s">
        <v>264</v>
      </c>
      <c r="K1894" s="443">
        <v>2019</v>
      </c>
      <c r="L1894" s="443" t="s">
        <v>263</v>
      </c>
    </row>
    <row r="1895" spans="1:12" x14ac:dyDescent="0.3">
      <c r="A1895" s="443">
        <v>707172</v>
      </c>
      <c r="B1895" s="443" t="s">
        <v>4476</v>
      </c>
      <c r="C1895" s="443" t="s">
        <v>4477</v>
      </c>
      <c r="D1895" s="443" t="s">
        <v>3232</v>
      </c>
      <c r="E1895" s="443" t="s">
        <v>222</v>
      </c>
      <c r="F1895" s="444">
        <v>35065</v>
      </c>
      <c r="G1895" s="443" t="s">
        <v>261</v>
      </c>
      <c r="H1895" s="443" t="s">
        <v>3222</v>
      </c>
      <c r="I1895" s="443" t="s">
        <v>317</v>
      </c>
      <c r="J1895" s="443" t="s">
        <v>264</v>
      </c>
      <c r="K1895" s="443">
        <v>2020</v>
      </c>
      <c r="L1895" s="443" t="s">
        <v>263</v>
      </c>
    </row>
    <row r="1896" spans="1:12" x14ac:dyDescent="0.3">
      <c r="A1896" s="443">
        <v>707198</v>
      </c>
      <c r="B1896" s="443" t="s">
        <v>4505</v>
      </c>
      <c r="C1896" s="443" t="s">
        <v>103</v>
      </c>
      <c r="D1896" s="443" t="s">
        <v>4866</v>
      </c>
      <c r="E1896" s="443" t="s">
        <v>222</v>
      </c>
      <c r="F1896" s="444">
        <v>24388</v>
      </c>
      <c r="G1896" s="443" t="s">
        <v>3680</v>
      </c>
      <c r="H1896" s="443" t="s">
        <v>3222</v>
      </c>
      <c r="I1896" s="443" t="s">
        <v>317</v>
      </c>
      <c r="J1896" s="443" t="s">
        <v>264</v>
      </c>
      <c r="K1896" s="443">
        <v>2021</v>
      </c>
      <c r="L1896" s="443" t="s">
        <v>263</v>
      </c>
    </row>
    <row r="1897" spans="1:12" x14ac:dyDescent="0.3">
      <c r="A1897" s="443">
        <v>707242</v>
      </c>
      <c r="B1897" s="443" t="s">
        <v>4551</v>
      </c>
      <c r="C1897" s="443" t="s">
        <v>4552</v>
      </c>
      <c r="D1897" s="443" t="s">
        <v>3757</v>
      </c>
      <c r="E1897" s="443" t="s">
        <v>221</v>
      </c>
      <c r="F1897" s="444">
        <v>25418</v>
      </c>
      <c r="G1897" s="443" t="s">
        <v>275</v>
      </c>
      <c r="H1897" s="443" t="s">
        <v>3222</v>
      </c>
      <c r="I1897" s="443" t="s">
        <v>317</v>
      </c>
      <c r="J1897" s="443" t="s">
        <v>262</v>
      </c>
      <c r="K1897" s="443">
        <v>1987</v>
      </c>
      <c r="L1897" s="443" t="s">
        <v>275</v>
      </c>
    </row>
    <row r="1898" spans="1:12" x14ac:dyDescent="0.3">
      <c r="A1898" s="443">
        <v>707264</v>
      </c>
      <c r="B1898" s="443" t="s">
        <v>4573</v>
      </c>
      <c r="C1898" s="443" t="s">
        <v>103</v>
      </c>
      <c r="D1898" s="443" t="s">
        <v>4884</v>
      </c>
      <c r="E1898" s="443" t="s">
        <v>221</v>
      </c>
      <c r="F1898" s="444">
        <v>24450</v>
      </c>
      <c r="G1898" s="443" t="s">
        <v>3314</v>
      </c>
      <c r="H1898" s="443" t="s">
        <v>3222</v>
      </c>
      <c r="I1898" s="443" t="s">
        <v>317</v>
      </c>
      <c r="J1898" s="443" t="s">
        <v>262</v>
      </c>
      <c r="K1898" s="443">
        <v>1987</v>
      </c>
      <c r="L1898" s="443" t="s">
        <v>261</v>
      </c>
    </row>
    <row r="1899" spans="1:12" x14ac:dyDescent="0.3">
      <c r="A1899" s="443">
        <v>707301</v>
      </c>
      <c r="B1899" s="443" t="s">
        <v>4615</v>
      </c>
      <c r="C1899" s="443" t="s">
        <v>92</v>
      </c>
      <c r="D1899" s="443" t="s">
        <v>3232</v>
      </c>
      <c r="E1899" s="443" t="s">
        <v>221</v>
      </c>
      <c r="F1899" s="444">
        <v>25989</v>
      </c>
      <c r="G1899" s="443" t="s">
        <v>3273</v>
      </c>
      <c r="H1899" s="443" t="s">
        <v>3264</v>
      </c>
      <c r="I1899" s="443" t="s">
        <v>317</v>
      </c>
      <c r="J1899" s="443" t="s">
        <v>262</v>
      </c>
      <c r="K1899" s="443">
        <v>1990</v>
      </c>
      <c r="L1899" s="443" t="s">
        <v>269</v>
      </c>
    </row>
    <row r="1900" spans="1:12" x14ac:dyDescent="0.3">
      <c r="A1900" s="443">
        <v>707272</v>
      </c>
      <c r="B1900" s="443" t="s">
        <v>4584</v>
      </c>
      <c r="C1900" s="443" t="s">
        <v>149</v>
      </c>
      <c r="D1900" s="443" t="s">
        <v>3378</v>
      </c>
      <c r="E1900" s="443" t="s">
        <v>222</v>
      </c>
      <c r="F1900" s="444">
        <v>27760</v>
      </c>
      <c r="G1900" s="443" t="s">
        <v>261</v>
      </c>
      <c r="H1900" s="443" t="s">
        <v>3222</v>
      </c>
      <c r="I1900" s="443" t="s">
        <v>317</v>
      </c>
      <c r="J1900" s="443" t="s">
        <v>262</v>
      </c>
      <c r="K1900" s="443">
        <v>1994</v>
      </c>
      <c r="L1900" s="443" t="s">
        <v>276</v>
      </c>
    </row>
    <row r="1901" spans="1:12" x14ac:dyDescent="0.3">
      <c r="A1901" s="443">
        <v>707221</v>
      </c>
      <c r="B1901" s="443" t="s">
        <v>4529</v>
      </c>
      <c r="C1901" s="443" t="s">
        <v>353</v>
      </c>
      <c r="D1901" s="443" t="s">
        <v>3858</v>
      </c>
      <c r="E1901" s="443" t="s">
        <v>221</v>
      </c>
      <c r="F1901" s="444">
        <v>28495</v>
      </c>
      <c r="G1901" s="443" t="s">
        <v>4788</v>
      </c>
      <c r="H1901" s="443" t="s">
        <v>3222</v>
      </c>
      <c r="I1901" s="443" t="s">
        <v>317</v>
      </c>
      <c r="J1901" s="443" t="s">
        <v>262</v>
      </c>
      <c r="K1901" s="443">
        <v>1996</v>
      </c>
      <c r="L1901" s="443" t="s">
        <v>275</v>
      </c>
    </row>
    <row r="1902" spans="1:12" x14ac:dyDescent="0.3">
      <c r="A1902" s="443">
        <v>707251</v>
      </c>
      <c r="B1902" s="443" t="s">
        <v>920</v>
      </c>
      <c r="C1902" s="443" t="s">
        <v>517</v>
      </c>
      <c r="D1902" s="443" t="s">
        <v>3390</v>
      </c>
      <c r="E1902" s="443" t="s">
        <v>221</v>
      </c>
      <c r="F1902" s="444">
        <v>29598</v>
      </c>
      <c r="G1902" s="443" t="s">
        <v>4801</v>
      </c>
      <c r="H1902" s="443" t="s">
        <v>3222</v>
      </c>
      <c r="I1902" s="443" t="s">
        <v>317</v>
      </c>
      <c r="J1902" s="443" t="s">
        <v>262</v>
      </c>
      <c r="K1902" s="443">
        <v>1999</v>
      </c>
      <c r="L1902" s="443" t="s">
        <v>272</v>
      </c>
    </row>
    <row r="1903" spans="1:12" x14ac:dyDescent="0.3">
      <c r="A1903" s="443">
        <v>707270</v>
      </c>
      <c r="B1903" s="443" t="s">
        <v>4582</v>
      </c>
      <c r="C1903" s="443" t="s">
        <v>89</v>
      </c>
      <c r="D1903" s="443" t="s">
        <v>3348</v>
      </c>
      <c r="E1903" s="443" t="s">
        <v>222</v>
      </c>
      <c r="F1903" s="444">
        <v>30370</v>
      </c>
      <c r="G1903" s="443" t="s">
        <v>3261</v>
      </c>
      <c r="H1903" s="443" t="s">
        <v>3222</v>
      </c>
      <c r="I1903" s="443" t="s">
        <v>317</v>
      </c>
      <c r="J1903" s="443" t="s">
        <v>262</v>
      </c>
      <c r="K1903" s="443">
        <v>2000</v>
      </c>
      <c r="L1903" s="443" t="s">
        <v>261</v>
      </c>
    </row>
    <row r="1904" spans="1:12" x14ac:dyDescent="0.3">
      <c r="A1904" s="443">
        <v>707240</v>
      </c>
      <c r="B1904" s="443" t="s">
        <v>4549</v>
      </c>
      <c r="C1904" s="443" t="s">
        <v>150</v>
      </c>
      <c r="D1904" s="443" t="s">
        <v>3266</v>
      </c>
      <c r="E1904" s="443" t="s">
        <v>222</v>
      </c>
      <c r="F1904" s="444">
        <v>30370</v>
      </c>
      <c r="G1904" s="443" t="s">
        <v>3235</v>
      </c>
      <c r="H1904" s="443" t="s">
        <v>3222</v>
      </c>
      <c r="I1904" s="443" t="s">
        <v>317</v>
      </c>
      <c r="J1904" s="443" t="s">
        <v>262</v>
      </c>
      <c r="K1904" s="443">
        <v>2000</v>
      </c>
      <c r="L1904" s="443" t="s">
        <v>263</v>
      </c>
    </row>
    <row r="1905" spans="1:12" x14ac:dyDescent="0.3">
      <c r="A1905" s="443">
        <v>707211</v>
      </c>
      <c r="B1905" s="443" t="s">
        <v>4519</v>
      </c>
      <c r="C1905" s="443" t="s">
        <v>76</v>
      </c>
      <c r="D1905" s="443" t="s">
        <v>207</v>
      </c>
      <c r="E1905" s="443" t="s">
        <v>4740</v>
      </c>
      <c r="F1905" s="444">
        <v>31077</v>
      </c>
      <c r="G1905" s="443" t="s">
        <v>261</v>
      </c>
      <c r="H1905" s="443" t="s">
        <v>3222</v>
      </c>
      <c r="I1905" s="443" t="s">
        <v>317</v>
      </c>
      <c r="J1905" s="443" t="s">
        <v>262</v>
      </c>
      <c r="K1905" s="443">
        <v>2002</v>
      </c>
      <c r="L1905" s="443" t="s">
        <v>261</v>
      </c>
    </row>
    <row r="1906" spans="1:12" x14ac:dyDescent="0.3">
      <c r="A1906" s="443">
        <v>707178</v>
      </c>
      <c r="B1906" s="443" t="s">
        <v>4483</v>
      </c>
      <c r="C1906" s="443" t="s">
        <v>4484</v>
      </c>
      <c r="D1906" s="443" t="s">
        <v>3319</v>
      </c>
      <c r="E1906" s="443" t="s">
        <v>221</v>
      </c>
      <c r="F1906" s="444">
        <v>31414</v>
      </c>
      <c r="G1906" s="443" t="s">
        <v>261</v>
      </c>
      <c r="H1906" s="443" t="s">
        <v>3222</v>
      </c>
      <c r="I1906" s="443" t="s">
        <v>317</v>
      </c>
      <c r="J1906" s="443" t="s">
        <v>262</v>
      </c>
      <c r="K1906" s="443">
        <v>2003</v>
      </c>
      <c r="L1906" s="443" t="s">
        <v>261</v>
      </c>
    </row>
    <row r="1907" spans="1:12" x14ac:dyDescent="0.3">
      <c r="A1907" s="443">
        <v>707197</v>
      </c>
      <c r="B1907" s="443" t="s">
        <v>4504</v>
      </c>
      <c r="C1907" s="443" t="s">
        <v>126</v>
      </c>
      <c r="D1907" s="443" t="s">
        <v>4874</v>
      </c>
      <c r="E1907" s="443" t="s">
        <v>222</v>
      </c>
      <c r="F1907" s="444">
        <v>31542</v>
      </c>
      <c r="G1907" s="443" t="s">
        <v>3579</v>
      </c>
      <c r="H1907" s="443" t="s">
        <v>3222</v>
      </c>
      <c r="I1907" s="443" t="s">
        <v>317</v>
      </c>
      <c r="J1907" s="443" t="s">
        <v>262</v>
      </c>
      <c r="K1907" s="443">
        <v>2004</v>
      </c>
      <c r="L1907" s="443" t="s">
        <v>277</v>
      </c>
    </row>
    <row r="1908" spans="1:12" x14ac:dyDescent="0.3">
      <c r="A1908" s="443">
        <v>707334</v>
      </c>
      <c r="B1908" s="443" t="s">
        <v>4652</v>
      </c>
      <c r="C1908" s="443" t="s">
        <v>244</v>
      </c>
      <c r="D1908" s="443" t="s">
        <v>3392</v>
      </c>
      <c r="E1908" s="443" t="s">
        <v>222</v>
      </c>
      <c r="F1908" s="444">
        <v>31492</v>
      </c>
      <c r="G1908" s="443" t="s">
        <v>261</v>
      </c>
      <c r="H1908" s="443" t="s">
        <v>3222</v>
      </c>
      <c r="I1908" s="443" t="s">
        <v>317</v>
      </c>
      <c r="J1908" s="443" t="s">
        <v>262</v>
      </c>
      <c r="K1908" s="443">
        <v>2004</v>
      </c>
      <c r="L1908" s="443" t="s">
        <v>261</v>
      </c>
    </row>
    <row r="1909" spans="1:12" x14ac:dyDescent="0.3">
      <c r="A1909" s="443">
        <v>707228</v>
      </c>
      <c r="B1909" s="443" t="s">
        <v>4537</v>
      </c>
      <c r="C1909" s="443" t="s">
        <v>175</v>
      </c>
      <c r="D1909" s="443" t="s">
        <v>3664</v>
      </c>
      <c r="E1909" s="443" t="s">
        <v>222</v>
      </c>
      <c r="F1909" s="444">
        <v>31177</v>
      </c>
      <c r="G1909" s="443" t="s">
        <v>261</v>
      </c>
      <c r="H1909" s="443" t="s">
        <v>3222</v>
      </c>
      <c r="I1909" s="443" t="s">
        <v>317</v>
      </c>
      <c r="J1909" s="443" t="s">
        <v>262</v>
      </c>
      <c r="K1909" s="443">
        <v>2004</v>
      </c>
      <c r="L1909" s="443" t="s">
        <v>261</v>
      </c>
    </row>
    <row r="1910" spans="1:12" x14ac:dyDescent="0.3">
      <c r="A1910" s="443">
        <v>707036</v>
      </c>
      <c r="B1910" s="443" t="s">
        <v>3179</v>
      </c>
      <c r="C1910" s="443" t="s">
        <v>66</v>
      </c>
      <c r="D1910" s="443" t="s">
        <v>3381</v>
      </c>
      <c r="E1910" s="443" t="s">
        <v>221</v>
      </c>
      <c r="F1910" s="444">
        <v>31476</v>
      </c>
      <c r="G1910" s="443" t="s">
        <v>261</v>
      </c>
      <c r="H1910" s="443" t="s">
        <v>3222</v>
      </c>
      <c r="I1910" s="443" t="s">
        <v>317</v>
      </c>
      <c r="J1910" s="443" t="s">
        <v>262</v>
      </c>
      <c r="K1910" s="443">
        <v>2005</v>
      </c>
      <c r="L1910" s="443" t="s">
        <v>261</v>
      </c>
    </row>
    <row r="1911" spans="1:12" x14ac:dyDescent="0.3">
      <c r="A1911" s="443">
        <v>707247</v>
      </c>
      <c r="B1911" s="443" t="s">
        <v>4557</v>
      </c>
      <c r="C1911" s="443" t="s">
        <v>104</v>
      </c>
      <c r="D1911" s="443" t="s">
        <v>3371</v>
      </c>
      <c r="E1911" s="443" t="s">
        <v>221</v>
      </c>
      <c r="F1911" s="444">
        <v>31823</v>
      </c>
      <c r="G1911" s="443" t="s">
        <v>4799</v>
      </c>
      <c r="H1911" s="443" t="s">
        <v>3222</v>
      </c>
      <c r="I1911" s="443" t="s">
        <v>317</v>
      </c>
      <c r="J1911" s="443" t="s">
        <v>262</v>
      </c>
      <c r="K1911" s="443">
        <v>2006</v>
      </c>
      <c r="L1911" s="443" t="s">
        <v>270</v>
      </c>
    </row>
    <row r="1912" spans="1:12" x14ac:dyDescent="0.3">
      <c r="A1912" s="443">
        <v>707190</v>
      </c>
      <c r="B1912" s="443" t="s">
        <v>4497</v>
      </c>
      <c r="C1912" s="443" t="s">
        <v>106</v>
      </c>
      <c r="D1912" s="443" t="s">
        <v>3338</v>
      </c>
      <c r="E1912" s="443" t="s">
        <v>222</v>
      </c>
      <c r="F1912" s="444">
        <v>31193</v>
      </c>
      <c r="G1912" s="443" t="s">
        <v>261</v>
      </c>
      <c r="H1912" s="443" t="s">
        <v>3222</v>
      </c>
      <c r="I1912" s="443" t="s">
        <v>317</v>
      </c>
      <c r="J1912" s="443" t="s">
        <v>262</v>
      </c>
      <c r="K1912" s="443">
        <v>2006</v>
      </c>
      <c r="L1912" s="443" t="s">
        <v>261</v>
      </c>
    </row>
    <row r="1913" spans="1:12" x14ac:dyDescent="0.3">
      <c r="A1913" s="443">
        <v>707285</v>
      </c>
      <c r="B1913" s="443" t="s">
        <v>4596</v>
      </c>
      <c r="C1913" s="443" t="s">
        <v>151</v>
      </c>
      <c r="D1913" s="443" t="s">
        <v>3331</v>
      </c>
      <c r="E1913" s="443" t="s">
        <v>221</v>
      </c>
      <c r="F1913" s="444">
        <v>32222</v>
      </c>
      <c r="G1913" s="443" t="s">
        <v>261</v>
      </c>
      <c r="H1913" s="443" t="s">
        <v>3222</v>
      </c>
      <c r="I1913" s="443" t="s">
        <v>317</v>
      </c>
      <c r="J1913" s="443" t="s">
        <v>262</v>
      </c>
      <c r="K1913" s="443">
        <v>2006</v>
      </c>
      <c r="L1913" s="443" t="s">
        <v>261</v>
      </c>
    </row>
    <row r="1914" spans="1:12" x14ac:dyDescent="0.3">
      <c r="A1914" s="443">
        <v>707163</v>
      </c>
      <c r="B1914" s="443" t="s">
        <v>4467</v>
      </c>
      <c r="C1914" s="443" t="s">
        <v>66</v>
      </c>
      <c r="D1914" s="443" t="s">
        <v>136</v>
      </c>
      <c r="E1914" s="443" t="s">
        <v>222</v>
      </c>
      <c r="F1914" s="444">
        <v>31542</v>
      </c>
      <c r="G1914" s="443" t="s">
        <v>4061</v>
      </c>
      <c r="H1914" s="443" t="s">
        <v>3222</v>
      </c>
      <c r="I1914" s="443" t="s">
        <v>317</v>
      </c>
      <c r="J1914" s="443" t="s">
        <v>262</v>
      </c>
      <c r="K1914" s="443">
        <v>2006</v>
      </c>
      <c r="L1914" s="443" t="s">
        <v>263</v>
      </c>
    </row>
    <row r="1915" spans="1:12" x14ac:dyDescent="0.3">
      <c r="A1915" s="443">
        <v>707191</v>
      </c>
      <c r="B1915" s="443" t="s">
        <v>4498</v>
      </c>
      <c r="C1915" s="443" t="s">
        <v>479</v>
      </c>
      <c r="D1915" s="443" t="s">
        <v>4877</v>
      </c>
      <c r="E1915" s="443" t="s">
        <v>222</v>
      </c>
      <c r="F1915" s="444">
        <v>32721</v>
      </c>
      <c r="G1915" s="443" t="s">
        <v>4780</v>
      </c>
      <c r="H1915" s="443" t="s">
        <v>3222</v>
      </c>
      <c r="I1915" s="443" t="s">
        <v>317</v>
      </c>
      <c r="J1915" s="443" t="s">
        <v>262</v>
      </c>
      <c r="K1915" s="443">
        <v>2007</v>
      </c>
      <c r="L1915" s="443" t="s">
        <v>270</v>
      </c>
    </row>
    <row r="1916" spans="1:12" x14ac:dyDescent="0.3">
      <c r="A1916" s="443">
        <v>707350</v>
      </c>
      <c r="B1916" s="443" t="s">
        <v>4669</v>
      </c>
      <c r="C1916" s="443" t="s">
        <v>4670</v>
      </c>
      <c r="D1916" s="443" t="s">
        <v>4840</v>
      </c>
      <c r="E1916" s="443" t="s">
        <v>221</v>
      </c>
      <c r="F1916" s="444">
        <v>32509</v>
      </c>
      <c r="G1916" s="443" t="s">
        <v>3502</v>
      </c>
      <c r="H1916" s="443" t="s">
        <v>3222</v>
      </c>
      <c r="I1916" s="443" t="s">
        <v>317</v>
      </c>
      <c r="J1916" s="443" t="s">
        <v>262</v>
      </c>
      <c r="K1916" s="443">
        <v>2007</v>
      </c>
      <c r="L1916" s="443" t="s">
        <v>279</v>
      </c>
    </row>
    <row r="1917" spans="1:12" x14ac:dyDescent="0.3">
      <c r="A1917" s="443">
        <v>707199</v>
      </c>
      <c r="B1917" s="443" t="s">
        <v>4506</v>
      </c>
      <c r="C1917" s="443" t="s">
        <v>93</v>
      </c>
      <c r="D1917" s="443" t="s">
        <v>4878</v>
      </c>
      <c r="E1917" s="443" t="s">
        <v>222</v>
      </c>
      <c r="F1917" s="444">
        <v>33158</v>
      </c>
      <c r="G1917" s="443" t="s">
        <v>261</v>
      </c>
      <c r="H1917" s="443" t="s">
        <v>3222</v>
      </c>
      <c r="I1917" s="443" t="s">
        <v>317</v>
      </c>
      <c r="J1917" s="443" t="s">
        <v>262</v>
      </c>
      <c r="K1917" s="443">
        <v>2008</v>
      </c>
      <c r="L1917" s="443" t="s">
        <v>263</v>
      </c>
    </row>
    <row r="1918" spans="1:12" x14ac:dyDescent="0.3">
      <c r="A1918" s="443">
        <v>707150</v>
      </c>
      <c r="B1918" s="443" t="s">
        <v>4452</v>
      </c>
      <c r="C1918" s="443" t="s">
        <v>4453</v>
      </c>
      <c r="D1918" s="443" t="s">
        <v>3260</v>
      </c>
      <c r="E1918" s="443" t="s">
        <v>221</v>
      </c>
      <c r="F1918" s="444">
        <v>33657</v>
      </c>
      <c r="G1918" s="443" t="s">
        <v>4772</v>
      </c>
      <c r="H1918" s="443" t="s">
        <v>3222</v>
      </c>
      <c r="I1918" s="443" t="s">
        <v>317</v>
      </c>
      <c r="J1918" s="443" t="s">
        <v>262</v>
      </c>
      <c r="K1918" s="443">
        <v>2010</v>
      </c>
      <c r="L1918" s="443" t="s">
        <v>269</v>
      </c>
    </row>
    <row r="1919" spans="1:12" x14ac:dyDescent="0.3">
      <c r="A1919" s="443">
        <v>707324</v>
      </c>
      <c r="B1919" s="443" t="s">
        <v>4641</v>
      </c>
      <c r="C1919" s="443" t="s">
        <v>4642</v>
      </c>
      <c r="D1919" s="443" t="s">
        <v>4832</v>
      </c>
      <c r="E1919" s="443" t="s">
        <v>222</v>
      </c>
      <c r="F1919" s="444">
        <v>33821</v>
      </c>
      <c r="G1919" s="443" t="s">
        <v>261</v>
      </c>
      <c r="H1919" s="443" t="s">
        <v>3222</v>
      </c>
      <c r="I1919" s="443" t="s">
        <v>317</v>
      </c>
      <c r="J1919" s="443" t="s">
        <v>262</v>
      </c>
      <c r="K1919" s="443">
        <v>2010</v>
      </c>
      <c r="L1919" s="443" t="s">
        <v>261</v>
      </c>
    </row>
    <row r="1920" spans="1:12" x14ac:dyDescent="0.3">
      <c r="A1920" s="443">
        <v>707196</v>
      </c>
      <c r="B1920" s="443" t="s">
        <v>4503</v>
      </c>
      <c r="C1920" s="443" t="s">
        <v>67</v>
      </c>
      <c r="D1920" s="443" t="s">
        <v>3614</v>
      </c>
      <c r="E1920" s="443" t="s">
        <v>221</v>
      </c>
      <c r="F1920" s="444">
        <v>34046</v>
      </c>
      <c r="G1920" s="443" t="s">
        <v>261</v>
      </c>
      <c r="H1920" s="443" t="s">
        <v>3222</v>
      </c>
      <c r="I1920" s="443" t="s">
        <v>317</v>
      </c>
      <c r="J1920" s="443" t="s">
        <v>262</v>
      </c>
      <c r="K1920" s="443">
        <v>2011</v>
      </c>
      <c r="L1920" s="443" t="s">
        <v>261</v>
      </c>
    </row>
    <row r="1921" spans="1:12" x14ac:dyDescent="0.3">
      <c r="A1921" s="443">
        <v>707239</v>
      </c>
      <c r="B1921" s="443" t="s">
        <v>4548</v>
      </c>
      <c r="C1921" s="443" t="s">
        <v>61</v>
      </c>
      <c r="D1921" s="443" t="s">
        <v>4890</v>
      </c>
      <c r="E1921" s="443" t="s">
        <v>221</v>
      </c>
      <c r="F1921" s="444">
        <v>34031</v>
      </c>
      <c r="G1921" s="443" t="s">
        <v>4796</v>
      </c>
      <c r="H1921" s="443" t="s">
        <v>3222</v>
      </c>
      <c r="I1921" s="443" t="s">
        <v>317</v>
      </c>
      <c r="J1921" s="443" t="s">
        <v>262</v>
      </c>
      <c r="K1921" s="443">
        <v>2011</v>
      </c>
      <c r="L1921" s="443" t="s">
        <v>261</v>
      </c>
    </row>
    <row r="1922" spans="1:12" x14ac:dyDescent="0.3">
      <c r="A1922" s="443">
        <v>707252</v>
      </c>
      <c r="B1922" s="443" t="s">
        <v>4561</v>
      </c>
      <c r="C1922" s="443" t="s">
        <v>67</v>
      </c>
      <c r="D1922" s="443" t="s">
        <v>3329</v>
      </c>
      <c r="E1922" s="443" t="s">
        <v>221</v>
      </c>
      <c r="F1922" s="444">
        <v>34209</v>
      </c>
      <c r="G1922" s="443" t="s">
        <v>3372</v>
      </c>
      <c r="H1922" s="443" t="s">
        <v>3222</v>
      </c>
      <c r="I1922" s="443" t="s">
        <v>317</v>
      </c>
      <c r="J1922" s="443" t="s">
        <v>262</v>
      </c>
      <c r="K1922" s="443">
        <v>2012</v>
      </c>
      <c r="L1922" s="443" t="s">
        <v>272</v>
      </c>
    </row>
    <row r="1923" spans="1:12" x14ac:dyDescent="0.3">
      <c r="A1923" s="443">
        <v>707250</v>
      </c>
      <c r="B1923" s="443" t="s">
        <v>4560</v>
      </c>
      <c r="C1923" s="443" t="s">
        <v>524</v>
      </c>
      <c r="D1923" s="443" t="s">
        <v>3398</v>
      </c>
      <c r="E1923" s="443" t="s">
        <v>221</v>
      </c>
      <c r="F1923" s="444">
        <v>34700</v>
      </c>
      <c r="G1923" s="443" t="s">
        <v>3440</v>
      </c>
      <c r="H1923" s="443" t="s">
        <v>3222</v>
      </c>
      <c r="I1923" s="443" t="s">
        <v>317</v>
      </c>
      <c r="J1923" s="443" t="s">
        <v>262</v>
      </c>
      <c r="K1923" s="443">
        <v>2012</v>
      </c>
      <c r="L1923" s="443" t="s">
        <v>272</v>
      </c>
    </row>
    <row r="1924" spans="1:12" x14ac:dyDescent="0.3">
      <c r="A1924" s="443">
        <v>707231</v>
      </c>
      <c r="B1924" s="443" t="s">
        <v>4540</v>
      </c>
      <c r="C1924" s="443" t="s">
        <v>66</v>
      </c>
      <c r="D1924" s="443" t="s">
        <v>4894</v>
      </c>
      <c r="E1924" s="443" t="s">
        <v>221</v>
      </c>
      <c r="F1924" s="444">
        <v>34036</v>
      </c>
      <c r="G1924" s="443" t="s">
        <v>261</v>
      </c>
      <c r="H1924" s="443" t="s">
        <v>4761</v>
      </c>
      <c r="I1924" s="443" t="s">
        <v>317</v>
      </c>
      <c r="J1924" s="443" t="s">
        <v>262</v>
      </c>
      <c r="K1924" s="443">
        <v>2012</v>
      </c>
      <c r="L1924" s="443" t="s">
        <v>261</v>
      </c>
    </row>
    <row r="1925" spans="1:12" x14ac:dyDescent="0.3">
      <c r="A1925" s="443">
        <v>707329</v>
      </c>
      <c r="B1925" s="443" t="s">
        <v>4647</v>
      </c>
      <c r="C1925" s="443" t="s">
        <v>157</v>
      </c>
      <c r="D1925" s="443" t="s">
        <v>4835</v>
      </c>
      <c r="E1925" s="443" t="s">
        <v>222</v>
      </c>
      <c r="F1925" s="444">
        <v>34335</v>
      </c>
      <c r="G1925" s="443" t="s">
        <v>279</v>
      </c>
      <c r="H1925" s="443" t="s">
        <v>3222</v>
      </c>
      <c r="I1925" s="443" t="s">
        <v>317</v>
      </c>
      <c r="J1925" s="443" t="s">
        <v>262</v>
      </c>
      <c r="K1925" s="443">
        <v>2012</v>
      </c>
      <c r="L1925" s="443" t="s">
        <v>279</v>
      </c>
    </row>
    <row r="1926" spans="1:12" x14ac:dyDescent="0.3">
      <c r="A1926" s="443">
        <v>707185</v>
      </c>
      <c r="B1926" s="443" t="s">
        <v>4493</v>
      </c>
      <c r="C1926" s="443" t="s">
        <v>61</v>
      </c>
      <c r="D1926" s="443" t="s">
        <v>3482</v>
      </c>
      <c r="E1926" s="443" t="s">
        <v>221</v>
      </c>
      <c r="F1926" s="444">
        <v>35066</v>
      </c>
      <c r="G1926" s="443" t="s">
        <v>4779</v>
      </c>
      <c r="H1926" s="443" t="s">
        <v>3222</v>
      </c>
      <c r="I1926" s="443" t="s">
        <v>317</v>
      </c>
      <c r="J1926" s="443" t="s">
        <v>262</v>
      </c>
      <c r="K1926" s="443">
        <v>2013</v>
      </c>
      <c r="L1926" s="443" t="s">
        <v>278</v>
      </c>
    </row>
    <row r="1927" spans="1:12" x14ac:dyDescent="0.3">
      <c r="A1927" s="443">
        <v>707300</v>
      </c>
      <c r="B1927" s="443" t="s">
        <v>4614</v>
      </c>
      <c r="C1927" s="443" t="s">
        <v>90</v>
      </c>
      <c r="D1927" s="443" t="s">
        <v>3266</v>
      </c>
      <c r="E1927" s="443" t="s">
        <v>221</v>
      </c>
      <c r="F1927" s="444">
        <v>35065</v>
      </c>
      <c r="G1927" s="443" t="s">
        <v>3774</v>
      </c>
      <c r="H1927" s="443" t="s">
        <v>3222</v>
      </c>
      <c r="I1927" s="443" t="s">
        <v>317</v>
      </c>
      <c r="J1927" s="443" t="s">
        <v>262</v>
      </c>
      <c r="K1927" s="443">
        <v>2013</v>
      </c>
      <c r="L1927" s="443" t="s">
        <v>270</v>
      </c>
    </row>
    <row r="1928" spans="1:12" x14ac:dyDescent="0.3">
      <c r="A1928" s="443">
        <v>707302</v>
      </c>
      <c r="B1928" s="443" t="s">
        <v>4616</v>
      </c>
      <c r="C1928" s="443" t="s">
        <v>64</v>
      </c>
      <c r="D1928" s="443" t="s">
        <v>4880</v>
      </c>
      <c r="E1928" s="443" t="s">
        <v>222</v>
      </c>
      <c r="F1928" s="444">
        <v>34906</v>
      </c>
      <c r="G1928" s="443" t="s">
        <v>261</v>
      </c>
      <c r="H1928" s="443" t="s">
        <v>3222</v>
      </c>
      <c r="I1928" s="443" t="s">
        <v>317</v>
      </c>
      <c r="J1928" s="443" t="s">
        <v>262</v>
      </c>
      <c r="K1928" s="443">
        <v>2013</v>
      </c>
      <c r="L1928" s="443" t="s">
        <v>263</v>
      </c>
    </row>
    <row r="1929" spans="1:12" x14ac:dyDescent="0.3">
      <c r="A1929" s="443">
        <v>707314</v>
      </c>
      <c r="B1929" s="443" t="s">
        <v>4629</v>
      </c>
      <c r="C1929" s="443" t="s">
        <v>68</v>
      </c>
      <c r="D1929" s="443" t="s">
        <v>3731</v>
      </c>
      <c r="E1929" s="443" t="s">
        <v>222</v>
      </c>
      <c r="F1929" s="444">
        <v>35065</v>
      </c>
      <c r="G1929" s="443" t="s">
        <v>4810</v>
      </c>
      <c r="H1929" s="443" t="s">
        <v>3222</v>
      </c>
      <c r="I1929" s="443" t="s">
        <v>317</v>
      </c>
      <c r="J1929" s="443" t="s">
        <v>262</v>
      </c>
      <c r="K1929" s="443">
        <v>2013</v>
      </c>
      <c r="L1929" s="443" t="s">
        <v>273</v>
      </c>
    </row>
    <row r="1930" spans="1:12" x14ac:dyDescent="0.3">
      <c r="A1930" s="443">
        <v>707344</v>
      </c>
      <c r="B1930" s="443" t="s">
        <v>4663</v>
      </c>
      <c r="C1930" s="443" t="s">
        <v>67</v>
      </c>
      <c r="D1930" s="443" t="s">
        <v>3519</v>
      </c>
      <c r="E1930" s="443" t="s">
        <v>221</v>
      </c>
      <c r="F1930" s="444">
        <v>35240</v>
      </c>
      <c r="G1930" s="443" t="s">
        <v>4817</v>
      </c>
      <c r="H1930" s="443" t="s">
        <v>3222</v>
      </c>
      <c r="I1930" s="443" t="s">
        <v>317</v>
      </c>
      <c r="J1930" s="443" t="s">
        <v>262</v>
      </c>
      <c r="K1930" s="443">
        <v>2014</v>
      </c>
      <c r="L1930" s="443" t="s">
        <v>273</v>
      </c>
    </row>
    <row r="1931" spans="1:12" x14ac:dyDescent="0.3">
      <c r="A1931" s="443">
        <v>707330</v>
      </c>
      <c r="B1931" s="443" t="s">
        <v>4648</v>
      </c>
      <c r="C1931" s="443" t="s">
        <v>140</v>
      </c>
      <c r="D1931" s="443" t="s">
        <v>3398</v>
      </c>
      <c r="E1931" s="443" t="s">
        <v>222</v>
      </c>
      <c r="F1931" s="444">
        <v>35780</v>
      </c>
      <c r="G1931" s="443" t="s">
        <v>261</v>
      </c>
      <c r="H1931" s="443" t="s">
        <v>3222</v>
      </c>
      <c r="I1931" s="443" t="s">
        <v>317</v>
      </c>
      <c r="J1931" s="443" t="s">
        <v>262</v>
      </c>
      <c r="K1931" s="443">
        <v>2015</v>
      </c>
      <c r="L1931" s="443" t="s">
        <v>272</v>
      </c>
    </row>
    <row r="1932" spans="1:12" x14ac:dyDescent="0.3">
      <c r="A1932" s="443">
        <v>707289</v>
      </c>
      <c r="B1932" s="443" t="s">
        <v>4602</v>
      </c>
      <c r="C1932" s="443" t="s">
        <v>126</v>
      </c>
      <c r="D1932" s="443" t="s">
        <v>3266</v>
      </c>
      <c r="E1932" s="443" t="s">
        <v>221</v>
      </c>
      <c r="F1932" s="444">
        <v>35796</v>
      </c>
      <c r="G1932" s="443" t="s">
        <v>4806</v>
      </c>
      <c r="H1932" s="443" t="s">
        <v>3222</v>
      </c>
      <c r="I1932" s="443" t="s">
        <v>317</v>
      </c>
      <c r="J1932" s="443" t="s">
        <v>262</v>
      </c>
      <c r="K1932" s="443">
        <v>2015</v>
      </c>
      <c r="L1932" s="443" t="s">
        <v>273</v>
      </c>
    </row>
    <row r="1933" spans="1:12" x14ac:dyDescent="0.3">
      <c r="A1933" s="443">
        <v>707337</v>
      </c>
      <c r="B1933" s="443" t="s">
        <v>4655</v>
      </c>
      <c r="C1933" s="443" t="s">
        <v>66</v>
      </c>
      <c r="D1933" s="443" t="s">
        <v>4882</v>
      </c>
      <c r="E1933" s="443" t="s">
        <v>222</v>
      </c>
      <c r="F1933" s="444">
        <v>36545</v>
      </c>
      <c r="G1933" s="443" t="s">
        <v>270</v>
      </c>
      <c r="H1933" s="443" t="s">
        <v>3222</v>
      </c>
      <c r="I1933" s="443" t="s">
        <v>317</v>
      </c>
      <c r="J1933" s="443" t="s">
        <v>262</v>
      </c>
      <c r="K1933" s="443">
        <v>2017</v>
      </c>
      <c r="L1933" s="443" t="s">
        <v>270</v>
      </c>
    </row>
    <row r="1934" spans="1:12" x14ac:dyDescent="0.3">
      <c r="A1934" s="443">
        <v>707293</v>
      </c>
      <c r="B1934" s="443" t="s">
        <v>4607</v>
      </c>
      <c r="C1934" s="443" t="s">
        <v>91</v>
      </c>
      <c r="D1934" s="443" t="s">
        <v>3396</v>
      </c>
      <c r="E1934" s="443" t="s">
        <v>221</v>
      </c>
      <c r="F1934" s="444">
        <v>36403</v>
      </c>
      <c r="G1934" s="443" t="s">
        <v>261</v>
      </c>
      <c r="H1934" s="443" t="s">
        <v>3222</v>
      </c>
      <c r="I1934" s="443" t="s">
        <v>317</v>
      </c>
      <c r="J1934" s="443" t="s">
        <v>262</v>
      </c>
      <c r="K1934" s="443">
        <v>2017</v>
      </c>
      <c r="L1934" s="443" t="s">
        <v>261</v>
      </c>
    </row>
    <row r="1935" spans="1:12" x14ac:dyDescent="0.3">
      <c r="A1935" s="443">
        <v>707305</v>
      </c>
      <c r="B1935" s="443" t="s">
        <v>4619</v>
      </c>
      <c r="C1935" s="443" t="s">
        <v>66</v>
      </c>
      <c r="D1935" s="443" t="s">
        <v>3257</v>
      </c>
      <c r="E1935" s="443" t="s">
        <v>222</v>
      </c>
      <c r="F1935" s="444">
        <v>36526</v>
      </c>
      <c r="G1935" s="443" t="s">
        <v>261</v>
      </c>
      <c r="H1935" s="443" t="s">
        <v>3222</v>
      </c>
      <c r="I1935" s="443" t="s">
        <v>317</v>
      </c>
      <c r="J1935" s="443" t="s">
        <v>262</v>
      </c>
      <c r="K1935" s="443">
        <v>2017</v>
      </c>
      <c r="L1935" s="443" t="s">
        <v>263</v>
      </c>
    </row>
    <row r="1936" spans="1:12" x14ac:dyDescent="0.3">
      <c r="A1936" s="443">
        <v>707304</v>
      </c>
      <c r="B1936" s="443" t="s">
        <v>4618</v>
      </c>
      <c r="C1936" s="443" t="s">
        <v>112</v>
      </c>
      <c r="D1936" s="443" t="s">
        <v>3260</v>
      </c>
      <c r="E1936" s="443" t="s">
        <v>222</v>
      </c>
      <c r="F1936" s="444">
        <v>36892</v>
      </c>
      <c r="G1936" s="443" t="s">
        <v>3228</v>
      </c>
      <c r="H1936" s="443" t="s">
        <v>3222</v>
      </c>
      <c r="I1936" s="443" t="s">
        <v>317</v>
      </c>
      <c r="J1936" s="443" t="s">
        <v>262</v>
      </c>
      <c r="K1936" s="443">
        <v>2018</v>
      </c>
      <c r="L1936" s="443" t="s">
        <v>263</v>
      </c>
    </row>
    <row r="1937" spans="1:12" x14ac:dyDescent="0.3">
      <c r="A1937" s="443">
        <v>707165</v>
      </c>
      <c r="B1937" s="443" t="s">
        <v>4469</v>
      </c>
      <c r="C1937" s="443" t="s">
        <v>67</v>
      </c>
      <c r="D1937" s="443" t="s">
        <v>4844</v>
      </c>
      <c r="E1937" s="443" t="s">
        <v>221</v>
      </c>
      <c r="F1937" s="444">
        <v>36535</v>
      </c>
      <c r="G1937" s="443" t="s">
        <v>269</v>
      </c>
      <c r="H1937" s="443" t="s">
        <v>3222</v>
      </c>
      <c r="I1937" s="443" t="s">
        <v>317</v>
      </c>
      <c r="J1937" s="443" t="s">
        <v>262</v>
      </c>
      <c r="K1937" s="443">
        <v>2019</v>
      </c>
      <c r="L1937" s="443" t="s">
        <v>269</v>
      </c>
    </row>
    <row r="1938" spans="1:12" x14ac:dyDescent="0.3">
      <c r="A1938" s="443">
        <v>707354</v>
      </c>
      <c r="B1938" s="443" t="s">
        <v>4674</v>
      </c>
      <c r="C1938" s="443" t="s">
        <v>72</v>
      </c>
      <c r="D1938" s="443" t="s">
        <v>3266</v>
      </c>
      <c r="E1938" s="443" t="s">
        <v>222</v>
      </c>
      <c r="F1938" s="444">
        <v>37257</v>
      </c>
      <c r="G1938" s="443" t="s">
        <v>4819</v>
      </c>
      <c r="H1938" s="443" t="s">
        <v>3264</v>
      </c>
      <c r="I1938" s="443" t="s">
        <v>317</v>
      </c>
      <c r="J1938" s="443" t="s">
        <v>262</v>
      </c>
      <c r="K1938" s="443">
        <v>2019</v>
      </c>
      <c r="L1938" s="443" t="s">
        <v>277</v>
      </c>
    </row>
    <row r="1939" spans="1:12" x14ac:dyDescent="0.3">
      <c r="A1939" s="443">
        <v>707342</v>
      </c>
      <c r="B1939" s="443" t="s">
        <v>4661</v>
      </c>
      <c r="C1939" s="443" t="s">
        <v>92</v>
      </c>
      <c r="D1939" s="443" t="s">
        <v>3260</v>
      </c>
      <c r="E1939" s="443" t="s">
        <v>222</v>
      </c>
      <c r="F1939" s="444">
        <v>31617</v>
      </c>
      <c r="G1939" s="443" t="s">
        <v>261</v>
      </c>
      <c r="H1939" s="443" t="s">
        <v>3222</v>
      </c>
      <c r="I1939" s="443" t="s">
        <v>317</v>
      </c>
      <c r="J1939" s="443"/>
      <c r="L1939" s="443"/>
    </row>
    <row r="1940" spans="1:12" x14ac:dyDescent="0.3">
      <c r="A1940" s="443">
        <v>707298</v>
      </c>
      <c r="B1940" s="443" t="s">
        <v>4612</v>
      </c>
      <c r="C1940" s="443" t="s">
        <v>371</v>
      </c>
      <c r="D1940" s="443" t="s">
        <v>3419</v>
      </c>
      <c r="E1940" s="443" t="s">
        <v>221</v>
      </c>
      <c r="F1940" s="444">
        <v>35797</v>
      </c>
      <c r="G1940" s="443" t="s">
        <v>261</v>
      </c>
      <c r="H1940" s="443" t="s">
        <v>3222</v>
      </c>
      <c r="I1940" s="443" t="s">
        <v>317</v>
      </c>
      <c r="J1940" s="443"/>
      <c r="L1940" s="443"/>
    </row>
    <row r="1941" spans="1:12" x14ac:dyDescent="0.3">
      <c r="A1941" s="443">
        <v>706587</v>
      </c>
      <c r="B1941" s="443" t="s">
        <v>1035</v>
      </c>
      <c r="C1941" s="443" t="s">
        <v>1036</v>
      </c>
      <c r="D1941" s="443" t="s">
        <v>4010</v>
      </c>
      <c r="H1941" s="443"/>
      <c r="I1941" s="443" t="s">
        <v>317</v>
      </c>
      <c r="J1941" s="443"/>
      <c r="L1941" s="443"/>
    </row>
    <row r="1942" spans="1:12" x14ac:dyDescent="0.3">
      <c r="A1942" s="443">
        <v>706842</v>
      </c>
      <c r="B1942" s="443" t="s">
        <v>3111</v>
      </c>
      <c r="C1942" s="443" t="s">
        <v>136</v>
      </c>
      <c r="D1942" s="443" t="s">
        <v>3856</v>
      </c>
      <c r="H1942" s="443"/>
      <c r="I1942" s="443" t="s">
        <v>317</v>
      </c>
      <c r="J1942" s="443"/>
      <c r="L1942" s="443"/>
    </row>
    <row r="1943" spans="1:12" x14ac:dyDescent="0.3">
      <c r="A1943" s="443">
        <v>707039</v>
      </c>
      <c r="B1943" s="443" t="s">
        <v>3180</v>
      </c>
      <c r="C1943" s="443" t="s">
        <v>175</v>
      </c>
      <c r="D1943" s="443" t="s">
        <v>180</v>
      </c>
      <c r="H1943" s="443"/>
      <c r="I1943" s="443" t="s">
        <v>317</v>
      </c>
      <c r="J1943" s="443"/>
      <c r="L1943" s="443"/>
    </row>
    <row r="1944" spans="1:12" x14ac:dyDescent="0.3">
      <c r="A1944" s="443">
        <v>706865</v>
      </c>
      <c r="B1944" s="443" t="s">
        <v>2402</v>
      </c>
      <c r="C1944" s="443" t="s">
        <v>121</v>
      </c>
      <c r="D1944" s="443" t="s">
        <v>3707</v>
      </c>
      <c r="H1944" s="443"/>
      <c r="I1944" s="443" t="s">
        <v>317</v>
      </c>
      <c r="J1944" s="443"/>
      <c r="L1944" s="443"/>
    </row>
    <row r="1945" spans="1:12" x14ac:dyDescent="0.3">
      <c r="A1945" s="443">
        <v>706833</v>
      </c>
      <c r="B1945" s="443" t="s">
        <v>3105</v>
      </c>
      <c r="C1945" s="443" t="s">
        <v>472</v>
      </c>
      <c r="D1945" s="443" t="s">
        <v>3713</v>
      </c>
      <c r="H1945" s="443"/>
      <c r="I1945" s="443" t="s">
        <v>317</v>
      </c>
      <c r="J1945" s="443"/>
      <c r="L1945" s="443"/>
    </row>
    <row r="1946" spans="1:12" x14ac:dyDescent="0.3">
      <c r="A1946" s="443">
        <v>706658</v>
      </c>
      <c r="B1946" s="443" t="s">
        <v>900</v>
      </c>
      <c r="C1946" s="443" t="s">
        <v>155</v>
      </c>
      <c r="D1946" s="443" t="s">
        <v>4012</v>
      </c>
      <c r="H1946" s="443"/>
      <c r="I1946" s="443" t="s">
        <v>317</v>
      </c>
      <c r="J1946" s="443"/>
      <c r="L1946" s="443"/>
    </row>
    <row r="1947" spans="1:12" x14ac:dyDescent="0.3">
      <c r="A1947" s="443">
        <v>707070</v>
      </c>
      <c r="B1947" s="443" t="s">
        <v>2492</v>
      </c>
      <c r="C1947" s="443" t="s">
        <v>595</v>
      </c>
      <c r="D1947" s="443" t="s">
        <v>4078</v>
      </c>
      <c r="H1947" s="443"/>
      <c r="I1947" s="443" t="s">
        <v>317</v>
      </c>
      <c r="J1947" s="443"/>
      <c r="L1947" s="443"/>
    </row>
    <row r="1948" spans="1:12" x14ac:dyDescent="0.3">
      <c r="A1948" s="443">
        <v>706287</v>
      </c>
      <c r="B1948" s="443" t="s">
        <v>1237</v>
      </c>
      <c r="C1948" s="443" t="s">
        <v>192</v>
      </c>
      <c r="H1948" s="443"/>
      <c r="I1948" s="443" t="s">
        <v>317</v>
      </c>
      <c r="J1948" s="443"/>
      <c r="L1948" s="443"/>
    </row>
    <row r="1949" spans="1:12" x14ac:dyDescent="0.3">
      <c r="A1949" s="443">
        <v>707153</v>
      </c>
      <c r="B1949" s="443" t="s">
        <v>4456</v>
      </c>
      <c r="C1949" s="443" t="s">
        <v>328</v>
      </c>
      <c r="H1949" s="443"/>
      <c r="I1949" s="443" t="s">
        <v>317</v>
      </c>
      <c r="J1949" s="443"/>
      <c r="L1949" s="443"/>
    </row>
    <row r="1950" spans="1:12" x14ac:dyDescent="0.3">
      <c r="A1950" s="443">
        <v>707156</v>
      </c>
      <c r="B1950" s="443" t="s">
        <v>4460</v>
      </c>
      <c r="C1950" s="443" t="s">
        <v>78</v>
      </c>
      <c r="H1950" s="443"/>
      <c r="I1950" s="443" t="s">
        <v>317</v>
      </c>
      <c r="J1950" s="443"/>
      <c r="L1950" s="443"/>
    </row>
    <row r="1951" spans="1:12" x14ac:dyDescent="0.3">
      <c r="A1951" s="443">
        <v>707167</v>
      </c>
      <c r="B1951" s="443" t="s">
        <v>4471</v>
      </c>
      <c r="C1951" s="443" t="s">
        <v>66</v>
      </c>
      <c r="H1951" s="443"/>
      <c r="I1951" s="443" t="s">
        <v>317</v>
      </c>
      <c r="J1951" s="443"/>
      <c r="L1951" s="443"/>
    </row>
    <row r="1952" spans="1:12" x14ac:dyDescent="0.3">
      <c r="A1952" s="443">
        <v>707173</v>
      </c>
      <c r="B1952" s="443" t="s">
        <v>4478</v>
      </c>
      <c r="C1952" s="443" t="s">
        <v>627</v>
      </c>
      <c r="H1952" s="443"/>
      <c r="I1952" s="443" t="s">
        <v>317</v>
      </c>
      <c r="J1952" s="443"/>
      <c r="L1952" s="443"/>
    </row>
    <row r="1953" spans="1:12" x14ac:dyDescent="0.3">
      <c r="A1953" s="443">
        <v>707202</v>
      </c>
      <c r="B1953" s="443" t="s">
        <v>4509</v>
      </c>
      <c r="C1953" s="443" t="s">
        <v>126</v>
      </c>
      <c r="H1953" s="443"/>
      <c r="I1953" s="443" t="s">
        <v>317</v>
      </c>
      <c r="J1953" s="443"/>
      <c r="L1953" s="443"/>
    </row>
    <row r="1954" spans="1:12" x14ac:dyDescent="0.3">
      <c r="A1954" s="443">
        <v>707232</v>
      </c>
      <c r="B1954" s="443" t="s">
        <v>4541</v>
      </c>
      <c r="C1954" s="443" t="s">
        <v>76</v>
      </c>
      <c r="H1954" s="443"/>
      <c r="I1954" s="443" t="s">
        <v>317</v>
      </c>
      <c r="J1954" s="443"/>
      <c r="L1954" s="443"/>
    </row>
    <row r="1955" spans="1:12" x14ac:dyDescent="0.3">
      <c r="A1955" s="443">
        <v>707243</v>
      </c>
      <c r="B1955" s="443" t="s">
        <v>4553</v>
      </c>
      <c r="C1955" s="443" t="s">
        <v>101</v>
      </c>
      <c r="H1955" s="443"/>
      <c r="I1955" s="443" t="s">
        <v>317</v>
      </c>
      <c r="J1955" s="443"/>
      <c r="L1955" s="443"/>
    </row>
    <row r="1956" spans="1:12" x14ac:dyDescent="0.3">
      <c r="A1956" s="443">
        <v>707261</v>
      </c>
      <c r="B1956" s="443" t="s">
        <v>4570</v>
      </c>
      <c r="C1956" s="443" t="s">
        <v>71</v>
      </c>
      <c r="H1956" s="443"/>
      <c r="I1956" s="443" t="s">
        <v>317</v>
      </c>
      <c r="J1956" s="443"/>
      <c r="L1956" s="443"/>
    </row>
    <row r="1957" spans="1:12" x14ac:dyDescent="0.3">
      <c r="A1957" s="443">
        <v>707267</v>
      </c>
      <c r="B1957" s="443" t="s">
        <v>4577</v>
      </c>
      <c r="C1957" s="443" t="s">
        <v>126</v>
      </c>
      <c r="H1957" s="443"/>
      <c r="I1957" s="443" t="s">
        <v>317</v>
      </c>
      <c r="J1957" s="443"/>
      <c r="L1957" s="443"/>
    </row>
    <row r="1958" spans="1:12" x14ac:dyDescent="0.3">
      <c r="A1958" s="443">
        <v>707273</v>
      </c>
      <c r="B1958" s="443" t="s">
        <v>4585</v>
      </c>
      <c r="C1958" s="443" t="s">
        <v>88</v>
      </c>
      <c r="H1958" s="443"/>
      <c r="I1958" s="443" t="s">
        <v>317</v>
      </c>
      <c r="J1958" s="443"/>
      <c r="L1958" s="443"/>
    </row>
    <row r="1959" spans="1:12" x14ac:dyDescent="0.3">
      <c r="A1959" s="443">
        <v>707278</v>
      </c>
      <c r="B1959" s="443" t="s">
        <v>4590</v>
      </c>
      <c r="C1959" s="443" t="s">
        <v>85</v>
      </c>
      <c r="H1959" s="443"/>
      <c r="I1959" s="443" t="s">
        <v>317</v>
      </c>
      <c r="J1959" s="443"/>
      <c r="L1959" s="443"/>
    </row>
    <row r="1960" spans="1:12" x14ac:dyDescent="0.3">
      <c r="A1960" s="443">
        <v>707290</v>
      </c>
      <c r="B1960" s="443" t="s">
        <v>4603</v>
      </c>
      <c r="C1960" s="443" t="s">
        <v>157</v>
      </c>
      <c r="H1960" s="443"/>
      <c r="I1960" s="443" t="s">
        <v>317</v>
      </c>
      <c r="J1960" s="443"/>
      <c r="L1960" s="443"/>
    </row>
    <row r="1961" spans="1:12" x14ac:dyDescent="0.3">
      <c r="A1961" s="443">
        <v>707291</v>
      </c>
      <c r="B1961" s="443" t="s">
        <v>4604</v>
      </c>
      <c r="C1961" s="443" t="s">
        <v>118</v>
      </c>
      <c r="H1961" s="443"/>
      <c r="I1961" s="443" t="s">
        <v>317</v>
      </c>
      <c r="J1961" s="443"/>
      <c r="L1961" s="443"/>
    </row>
    <row r="1962" spans="1:12" x14ac:dyDescent="0.3">
      <c r="A1962" s="443">
        <v>707299</v>
      </c>
      <c r="B1962" s="443" t="s">
        <v>4613</v>
      </c>
      <c r="C1962" s="443" t="s">
        <v>100</v>
      </c>
      <c r="H1962" s="443"/>
      <c r="I1962" s="443" t="s">
        <v>317</v>
      </c>
      <c r="J1962" s="443"/>
      <c r="L1962" s="443"/>
    </row>
    <row r="1963" spans="1:12" x14ac:dyDescent="0.3">
      <c r="A1963" s="443">
        <v>707307</v>
      </c>
      <c r="B1963" s="443" t="s">
        <v>4356</v>
      </c>
      <c r="C1963" s="443" t="s">
        <v>4357</v>
      </c>
      <c r="H1963" s="443"/>
      <c r="I1963" s="443" t="s">
        <v>317</v>
      </c>
      <c r="J1963" s="443"/>
      <c r="L1963" s="443"/>
    </row>
    <row r="1964" spans="1:12" x14ac:dyDescent="0.3">
      <c r="A1964" s="443">
        <v>707353</v>
      </c>
      <c r="B1964" s="443" t="s">
        <v>4673</v>
      </c>
      <c r="C1964" s="443" t="s">
        <v>484</v>
      </c>
      <c r="H1964" s="443"/>
      <c r="I1964" s="443" t="s">
        <v>317</v>
      </c>
      <c r="J1964" s="443"/>
      <c r="L1964" s="443"/>
    </row>
    <row r="1965" spans="1:12" x14ac:dyDescent="0.3">
      <c r="A1965" s="443">
        <v>707355</v>
      </c>
      <c r="B1965" s="443" t="s">
        <v>4675</v>
      </c>
      <c r="C1965" s="443" t="s">
        <v>66</v>
      </c>
      <c r="H1965" s="443"/>
      <c r="I1965" s="443" t="s">
        <v>317</v>
      </c>
      <c r="J1965" s="443"/>
      <c r="L1965" s="443"/>
    </row>
    <row r="1966" spans="1:12" x14ac:dyDescent="0.3">
      <c r="A1966" s="443">
        <v>706484</v>
      </c>
      <c r="B1966" s="443" t="s">
        <v>4229</v>
      </c>
      <c r="C1966" s="443" t="s">
        <v>64</v>
      </c>
      <c r="H1966" s="443"/>
      <c r="I1966" s="443" t="s">
        <v>317</v>
      </c>
      <c r="J1966" s="443"/>
      <c r="L1966" s="443"/>
    </row>
    <row r="1967" spans="1:12" x14ac:dyDescent="0.3">
      <c r="A1967" s="443">
        <v>706687</v>
      </c>
      <c r="B1967" s="443" t="s">
        <v>4239</v>
      </c>
      <c r="C1967" s="443" t="s">
        <v>4240</v>
      </c>
      <c r="H1967" s="443"/>
      <c r="I1967" s="443" t="s">
        <v>317</v>
      </c>
      <c r="J1967" s="443"/>
      <c r="L1967" s="443"/>
    </row>
    <row r="1968" spans="1:12" x14ac:dyDescent="0.3">
      <c r="A1968" s="443">
        <v>706862</v>
      </c>
      <c r="B1968" s="443" t="s">
        <v>4283</v>
      </c>
      <c r="C1968" s="443" t="s">
        <v>689</v>
      </c>
      <c r="H1968" s="443"/>
      <c r="I1968" s="443" t="s">
        <v>317</v>
      </c>
      <c r="J1968" s="443"/>
      <c r="L1968" s="443"/>
    </row>
    <row r="1969" spans="1:30" x14ac:dyDescent="0.3">
      <c r="A1969" s="443">
        <v>706877</v>
      </c>
      <c r="B1969" s="443" t="s">
        <v>4249</v>
      </c>
      <c r="C1969" s="443" t="s">
        <v>4250</v>
      </c>
      <c r="H1969" s="443"/>
      <c r="I1969" s="443" t="s">
        <v>317</v>
      </c>
      <c r="J1969" s="443"/>
      <c r="L1969" s="443"/>
    </row>
    <row r="1970" spans="1:30" x14ac:dyDescent="0.3">
      <c r="A1970" s="443">
        <v>706880</v>
      </c>
      <c r="B1970" s="443" t="s">
        <v>4252</v>
      </c>
      <c r="C1970" s="443" t="s">
        <v>147</v>
      </c>
      <c r="H1970" s="443"/>
      <c r="I1970" s="443" t="s">
        <v>317</v>
      </c>
      <c r="J1970" s="443"/>
      <c r="L1970" s="443"/>
    </row>
    <row r="1971" spans="1:30" x14ac:dyDescent="0.3">
      <c r="A1971" s="443">
        <v>706918</v>
      </c>
      <c r="B1971" s="443" t="s">
        <v>4256</v>
      </c>
      <c r="C1971" s="443" t="s">
        <v>163</v>
      </c>
      <c r="H1971" s="443"/>
      <c r="I1971" s="443" t="s">
        <v>317</v>
      </c>
      <c r="J1971" s="443"/>
      <c r="L1971" s="443"/>
    </row>
    <row r="1972" spans="1:30" x14ac:dyDescent="0.3">
      <c r="A1972" s="443">
        <v>706923</v>
      </c>
      <c r="B1972" s="443" t="s">
        <v>4258</v>
      </c>
      <c r="C1972" s="443" t="s">
        <v>4259</v>
      </c>
      <c r="H1972" s="443"/>
      <c r="I1972" s="443" t="s">
        <v>317</v>
      </c>
      <c r="J1972" s="443"/>
      <c r="L1972" s="443"/>
    </row>
    <row r="1973" spans="1:30" x14ac:dyDescent="0.3">
      <c r="A1973" s="443">
        <v>706942</v>
      </c>
      <c r="B1973" s="443" t="s">
        <v>4261</v>
      </c>
      <c r="C1973" s="443" t="s">
        <v>4262</v>
      </c>
      <c r="H1973" s="443"/>
      <c r="I1973" s="443" t="s">
        <v>317</v>
      </c>
      <c r="J1973" s="443"/>
      <c r="L1973" s="443"/>
    </row>
    <row r="1974" spans="1:30" x14ac:dyDescent="0.3">
      <c r="A1974" s="443">
        <v>707088</v>
      </c>
      <c r="B1974" s="443" t="s">
        <v>4276</v>
      </c>
      <c r="C1974" s="443" t="s">
        <v>94</v>
      </c>
      <c r="H1974" s="443"/>
      <c r="I1974" s="443" t="s">
        <v>317</v>
      </c>
      <c r="J1974" s="443"/>
      <c r="L1974" s="443"/>
    </row>
    <row r="1975" spans="1:30" x14ac:dyDescent="0.3">
      <c r="A1975" s="443">
        <v>707108</v>
      </c>
      <c r="B1975" s="443" t="s">
        <v>4279</v>
      </c>
      <c r="C1975" s="443" t="s">
        <v>70</v>
      </c>
      <c r="H1975" s="443"/>
      <c r="I1975" s="443" t="s">
        <v>317</v>
      </c>
      <c r="J1975" s="443"/>
      <c r="L1975" s="443"/>
    </row>
    <row r="1976" spans="1:30" x14ac:dyDescent="0.3">
      <c r="A1976" s="443">
        <v>703609</v>
      </c>
      <c r="B1976" s="443" t="s">
        <v>1121</v>
      </c>
      <c r="C1976" s="443" t="s">
        <v>1122</v>
      </c>
      <c r="H1976" s="443"/>
      <c r="I1976" s="443" t="s">
        <v>317</v>
      </c>
      <c r="J1976" s="443"/>
      <c r="L1976" s="443"/>
      <c r="R1976" s="443">
        <v>2000</v>
      </c>
      <c r="S1976" s="443" t="s">
        <v>4195</v>
      </c>
      <c r="V1976" s="443" t="s">
        <v>4195</v>
      </c>
      <c r="W1976" s="443" t="s">
        <v>4195</v>
      </c>
      <c r="X1976" s="443" t="s">
        <v>4729</v>
      </c>
    </row>
    <row r="1977" spans="1:30" x14ac:dyDescent="0.3">
      <c r="A1977" s="443">
        <v>703627</v>
      </c>
      <c r="B1977" s="443" t="s">
        <v>753</v>
      </c>
      <c r="C1977" s="443" t="s">
        <v>61</v>
      </c>
      <c r="D1977" s="443" t="s">
        <v>3544</v>
      </c>
      <c r="E1977" s="443" t="s">
        <v>222</v>
      </c>
      <c r="F1977" s="444">
        <v>34179</v>
      </c>
      <c r="G1977" s="443" t="s">
        <v>261</v>
      </c>
      <c r="H1977" s="443" t="s">
        <v>3222</v>
      </c>
      <c r="I1977" s="443" t="s">
        <v>317</v>
      </c>
      <c r="J1977" s="443" t="s">
        <v>264</v>
      </c>
      <c r="K1977" s="443">
        <v>2013</v>
      </c>
      <c r="L1977" s="443" t="s">
        <v>263</v>
      </c>
      <c r="AA1977" s="443" t="s">
        <v>6375</v>
      </c>
      <c r="AB1977" s="443" t="s">
        <v>6376</v>
      </c>
      <c r="AC1977" s="443" t="s">
        <v>6377</v>
      </c>
      <c r="AD1977" s="443" t="s">
        <v>4985</v>
      </c>
    </row>
    <row r="1978" spans="1:30" x14ac:dyDescent="0.3">
      <c r="A1978" s="443">
        <v>703693</v>
      </c>
      <c r="B1978" s="443" t="s">
        <v>1061</v>
      </c>
      <c r="C1978" s="443" t="s">
        <v>148</v>
      </c>
      <c r="H1978" s="443"/>
      <c r="I1978" s="443" t="s">
        <v>317</v>
      </c>
      <c r="J1978" s="443"/>
      <c r="L1978" s="443"/>
      <c r="R1978" s="443">
        <v>2000</v>
      </c>
      <c r="S1978" s="443" t="s">
        <v>4195</v>
      </c>
      <c r="V1978" s="443" t="s">
        <v>4195</v>
      </c>
      <c r="W1978" s="443" t="s">
        <v>4195</v>
      </c>
      <c r="X1978" s="443" t="s">
        <v>4729</v>
      </c>
    </row>
    <row r="1979" spans="1:30" x14ac:dyDescent="0.3">
      <c r="A1979" s="443">
        <v>703706</v>
      </c>
      <c r="B1979" s="443" t="s">
        <v>1373</v>
      </c>
      <c r="C1979" s="443" t="s">
        <v>413</v>
      </c>
      <c r="H1979" s="443"/>
      <c r="I1979" s="443" t="s">
        <v>317</v>
      </c>
      <c r="J1979" s="443"/>
      <c r="L1979" s="443"/>
      <c r="R1979" s="443">
        <v>2000</v>
      </c>
      <c r="V1979" s="443" t="s">
        <v>4195</v>
      </c>
      <c r="W1979" s="443" t="s">
        <v>4195</v>
      </c>
      <c r="X1979" s="443" t="s">
        <v>4729</v>
      </c>
    </row>
    <row r="1980" spans="1:30" x14ac:dyDescent="0.3">
      <c r="A1980" s="443">
        <v>703777</v>
      </c>
      <c r="B1980" s="443" t="s">
        <v>1123</v>
      </c>
      <c r="C1980" s="443" t="s">
        <v>66</v>
      </c>
      <c r="H1980" s="443"/>
      <c r="I1980" s="443" t="s">
        <v>317</v>
      </c>
      <c r="J1980" s="443"/>
      <c r="L1980" s="443"/>
      <c r="R1980" s="443">
        <v>2000</v>
      </c>
      <c r="S1980" s="443" t="s">
        <v>4195</v>
      </c>
      <c r="T1980" s="443" t="s">
        <v>4195</v>
      </c>
      <c r="V1980" s="443" t="s">
        <v>4195</v>
      </c>
      <c r="W1980" s="443" t="s">
        <v>4195</v>
      </c>
      <c r="X1980" s="443" t="s">
        <v>4729</v>
      </c>
    </row>
    <row r="1981" spans="1:30" x14ac:dyDescent="0.3">
      <c r="A1981" s="443">
        <v>703797</v>
      </c>
      <c r="B1981" s="443" t="s">
        <v>747</v>
      </c>
      <c r="C1981" s="443" t="s">
        <v>98</v>
      </c>
      <c r="D1981" s="443" t="s">
        <v>3390</v>
      </c>
      <c r="E1981" s="443" t="s">
        <v>221</v>
      </c>
      <c r="F1981" s="444">
        <v>34725</v>
      </c>
      <c r="G1981" s="443" t="s">
        <v>3309</v>
      </c>
      <c r="H1981" s="443" t="s">
        <v>3222</v>
      </c>
      <c r="I1981" s="443" t="s">
        <v>317</v>
      </c>
      <c r="J1981" s="443" t="s">
        <v>264</v>
      </c>
      <c r="K1981" s="443">
        <v>2014</v>
      </c>
      <c r="L1981" s="443" t="s">
        <v>261</v>
      </c>
    </row>
    <row r="1982" spans="1:30" x14ac:dyDescent="0.3">
      <c r="A1982" s="443">
        <v>703905</v>
      </c>
      <c r="B1982" s="443" t="s">
        <v>649</v>
      </c>
      <c r="C1982" s="443" t="s">
        <v>386</v>
      </c>
      <c r="H1982" s="443"/>
      <c r="I1982" s="443" t="s">
        <v>317</v>
      </c>
      <c r="J1982" s="443"/>
      <c r="L1982" s="443"/>
      <c r="R1982" s="443">
        <v>2000</v>
      </c>
      <c r="V1982" s="443" t="s">
        <v>4195</v>
      </c>
      <c r="W1982" s="443" t="s">
        <v>4195</v>
      </c>
      <c r="X1982" s="443" t="s">
        <v>4729</v>
      </c>
    </row>
    <row r="1983" spans="1:30" x14ac:dyDescent="0.3">
      <c r="A1983" s="443">
        <v>703955</v>
      </c>
      <c r="B1983" s="443" t="s">
        <v>2853</v>
      </c>
      <c r="C1983" s="443" t="s">
        <v>76</v>
      </c>
      <c r="D1983" s="443" t="s">
        <v>3633</v>
      </c>
      <c r="E1983" s="443" t="s">
        <v>222</v>
      </c>
      <c r="F1983" s="444">
        <v>30398</v>
      </c>
      <c r="G1983" s="443" t="s">
        <v>270</v>
      </c>
      <c r="H1983" s="443" t="s">
        <v>3222</v>
      </c>
      <c r="I1983" s="443" t="s">
        <v>317</v>
      </c>
      <c r="J1983" s="443" t="s">
        <v>264</v>
      </c>
      <c r="L1983" s="443" t="s">
        <v>270</v>
      </c>
    </row>
    <row r="1984" spans="1:30" x14ac:dyDescent="0.3">
      <c r="A1984" s="443">
        <v>704047</v>
      </c>
      <c r="B1984" s="443" t="s">
        <v>1131</v>
      </c>
      <c r="C1984" s="443" t="s">
        <v>68</v>
      </c>
      <c r="H1984" s="443"/>
      <c r="I1984" s="443" t="s">
        <v>317</v>
      </c>
      <c r="J1984" s="443"/>
      <c r="L1984" s="443"/>
      <c r="R1984" s="443">
        <v>2000</v>
      </c>
      <c r="S1984" s="443" t="s">
        <v>4195</v>
      </c>
      <c r="V1984" s="443" t="s">
        <v>4195</v>
      </c>
      <c r="W1984" s="443" t="s">
        <v>4195</v>
      </c>
      <c r="X1984" s="443" t="s">
        <v>4729</v>
      </c>
    </row>
    <row r="1985" spans="1:30" x14ac:dyDescent="0.3">
      <c r="A1985" s="443">
        <v>704066</v>
      </c>
      <c r="B1985" s="443" t="s">
        <v>1065</v>
      </c>
      <c r="C1985" s="443" t="s">
        <v>122</v>
      </c>
      <c r="H1985" s="443"/>
      <c r="I1985" s="443" t="s">
        <v>317</v>
      </c>
      <c r="J1985" s="443"/>
      <c r="L1985" s="443"/>
      <c r="R1985" s="443">
        <v>2000</v>
      </c>
      <c r="S1985" s="443" t="s">
        <v>4195</v>
      </c>
      <c r="V1985" s="443" t="s">
        <v>4195</v>
      </c>
      <c r="W1985" s="443" t="s">
        <v>4195</v>
      </c>
      <c r="X1985" s="443" t="s">
        <v>4729</v>
      </c>
    </row>
    <row r="1986" spans="1:30" x14ac:dyDescent="0.3">
      <c r="A1986" s="443">
        <v>704188</v>
      </c>
      <c r="B1986" s="443" t="s">
        <v>1136</v>
      </c>
      <c r="C1986" s="443" t="s">
        <v>114</v>
      </c>
      <c r="D1986" s="443" t="s">
        <v>3401</v>
      </c>
      <c r="E1986" s="443" t="s">
        <v>222</v>
      </c>
      <c r="F1986" s="444">
        <v>33924</v>
      </c>
      <c r="G1986" s="443" t="s">
        <v>261</v>
      </c>
      <c r="H1986" s="443" t="s">
        <v>3222</v>
      </c>
      <c r="I1986" s="443" t="s">
        <v>317</v>
      </c>
      <c r="J1986" s="443" t="s">
        <v>264</v>
      </c>
      <c r="K1986" s="443">
        <v>2016</v>
      </c>
      <c r="L1986" s="443" t="s">
        <v>261</v>
      </c>
    </row>
    <row r="1987" spans="1:30" x14ac:dyDescent="0.3">
      <c r="A1987" s="443">
        <v>704311</v>
      </c>
      <c r="B1987" s="443" t="s">
        <v>1139</v>
      </c>
      <c r="C1987" s="443" t="s">
        <v>103</v>
      </c>
      <c r="H1987" s="443"/>
      <c r="I1987" s="443" t="s">
        <v>317</v>
      </c>
      <c r="J1987" s="443"/>
      <c r="L1987" s="443"/>
      <c r="R1987" s="443">
        <v>2000</v>
      </c>
      <c r="S1987" s="443" t="s">
        <v>4195</v>
      </c>
      <c r="V1987" s="443" t="s">
        <v>4195</v>
      </c>
      <c r="W1987" s="443" t="s">
        <v>4195</v>
      </c>
      <c r="X1987" s="443" t="s">
        <v>4729</v>
      </c>
    </row>
    <row r="1988" spans="1:30" x14ac:dyDescent="0.3">
      <c r="A1988" s="443">
        <v>704313</v>
      </c>
      <c r="B1988" s="443" t="s">
        <v>4429</v>
      </c>
      <c r="C1988" s="443" t="s">
        <v>347</v>
      </c>
      <c r="D1988" s="443" t="s">
        <v>4842</v>
      </c>
      <c r="E1988" s="443" t="s">
        <v>221</v>
      </c>
      <c r="F1988" s="444">
        <v>34274</v>
      </c>
      <c r="G1988" s="443" t="s">
        <v>4742</v>
      </c>
      <c r="H1988" s="443" t="s">
        <v>3222</v>
      </c>
      <c r="I1988" s="443" t="s">
        <v>317</v>
      </c>
      <c r="J1988" s="443" t="s">
        <v>4734</v>
      </c>
      <c r="K1988" s="443">
        <v>2013</v>
      </c>
      <c r="L1988" s="443" t="s">
        <v>269</v>
      </c>
      <c r="AA1988" s="443" t="s">
        <v>5369</v>
      </c>
      <c r="AB1988" s="443" t="s">
        <v>5370</v>
      </c>
      <c r="AC1988" s="443" t="s">
        <v>5371</v>
      </c>
      <c r="AD1988" s="443" t="s">
        <v>5097</v>
      </c>
    </row>
    <row r="1989" spans="1:30" x14ac:dyDescent="0.3">
      <c r="A1989" s="443">
        <v>704389</v>
      </c>
      <c r="B1989" s="443" t="s">
        <v>2718</v>
      </c>
      <c r="C1989" s="443" t="s">
        <v>93</v>
      </c>
      <c r="H1989" s="443"/>
      <c r="I1989" s="443" t="s">
        <v>317</v>
      </c>
      <c r="J1989" s="443"/>
      <c r="L1989" s="443"/>
      <c r="R1989" s="443">
        <v>2000</v>
      </c>
      <c r="T1989" s="443" t="s">
        <v>4195</v>
      </c>
      <c r="W1989" s="443" t="s">
        <v>4195</v>
      </c>
      <c r="X1989" s="443" t="s">
        <v>4729</v>
      </c>
    </row>
    <row r="1990" spans="1:30" x14ac:dyDescent="0.3">
      <c r="A1990" s="443">
        <v>704418</v>
      </c>
      <c r="B1990" s="443" t="s">
        <v>1426</v>
      </c>
      <c r="C1990" s="443" t="s">
        <v>95</v>
      </c>
      <c r="H1990" s="443"/>
      <c r="I1990" s="443" t="s">
        <v>317</v>
      </c>
      <c r="J1990" s="443"/>
      <c r="L1990" s="443"/>
      <c r="R1990" s="443">
        <v>2000</v>
      </c>
      <c r="V1990" s="443" t="s">
        <v>4195</v>
      </c>
      <c r="W1990" s="443" t="s">
        <v>4195</v>
      </c>
      <c r="X1990" s="443" t="s">
        <v>4729</v>
      </c>
    </row>
    <row r="1991" spans="1:30" x14ac:dyDescent="0.3">
      <c r="A1991" s="443">
        <v>704456</v>
      </c>
      <c r="B1991" s="443" t="s">
        <v>1143</v>
      </c>
      <c r="C1991" s="443" t="s">
        <v>61</v>
      </c>
      <c r="H1991" s="443"/>
      <c r="I1991" s="443" t="s">
        <v>317</v>
      </c>
      <c r="J1991" s="443"/>
      <c r="L1991" s="443"/>
      <c r="R1991" s="443">
        <v>2000</v>
      </c>
      <c r="S1991" s="443" t="s">
        <v>4195</v>
      </c>
      <c r="V1991" s="443" t="s">
        <v>4195</v>
      </c>
      <c r="W1991" s="443" t="s">
        <v>4195</v>
      </c>
      <c r="X1991" s="443" t="s">
        <v>4729</v>
      </c>
    </row>
    <row r="1992" spans="1:30" x14ac:dyDescent="0.3">
      <c r="A1992" s="443">
        <v>704531</v>
      </c>
      <c r="B1992" s="443" t="s">
        <v>2857</v>
      </c>
      <c r="C1992" s="443" t="s">
        <v>63</v>
      </c>
      <c r="H1992" s="443"/>
      <c r="I1992" s="443" t="s">
        <v>317</v>
      </c>
      <c r="J1992" s="443"/>
      <c r="L1992" s="443"/>
      <c r="R1992" s="443">
        <v>2000</v>
      </c>
      <c r="W1992" s="443" t="s">
        <v>4195</v>
      </c>
      <c r="X1992" s="443" t="s">
        <v>4729</v>
      </c>
    </row>
    <row r="1993" spans="1:30" x14ac:dyDescent="0.3">
      <c r="A1993" s="443">
        <v>704605</v>
      </c>
      <c r="B1993" s="443" t="s">
        <v>1443</v>
      </c>
      <c r="C1993" s="443" t="s">
        <v>80</v>
      </c>
      <c r="H1993" s="443"/>
      <c r="I1993" s="443" t="s">
        <v>317</v>
      </c>
      <c r="J1993" s="443"/>
      <c r="L1993" s="443"/>
      <c r="R1993" s="443">
        <v>2000</v>
      </c>
      <c r="V1993" s="443" t="s">
        <v>4195</v>
      </c>
      <c r="W1993" s="443" t="s">
        <v>4195</v>
      </c>
      <c r="X1993" s="443" t="s">
        <v>4729</v>
      </c>
    </row>
    <row r="1994" spans="1:30" x14ac:dyDescent="0.3">
      <c r="A1994" s="443">
        <v>704698</v>
      </c>
      <c r="B1994" s="443" t="s">
        <v>789</v>
      </c>
      <c r="C1994" s="443" t="s">
        <v>66</v>
      </c>
      <c r="D1994" s="443" t="s">
        <v>3394</v>
      </c>
      <c r="E1994" s="443" t="s">
        <v>221</v>
      </c>
      <c r="F1994" s="444">
        <v>34687</v>
      </c>
      <c r="G1994" s="443" t="s">
        <v>3433</v>
      </c>
      <c r="H1994" s="443" t="s">
        <v>3222</v>
      </c>
      <c r="I1994" s="443" t="s">
        <v>317</v>
      </c>
      <c r="J1994" s="443" t="s">
        <v>264</v>
      </c>
      <c r="K1994" s="443">
        <v>2013</v>
      </c>
      <c r="L1994" s="443" t="s">
        <v>263</v>
      </c>
      <c r="R1994" s="443">
        <v>2000</v>
      </c>
      <c r="X1994" s="443" t="s">
        <v>4729</v>
      </c>
      <c r="AA1994" s="443" t="s">
        <v>5283</v>
      </c>
      <c r="AB1994" s="443" t="s">
        <v>5284</v>
      </c>
      <c r="AC1994" s="443" t="s">
        <v>5076</v>
      </c>
      <c r="AD1994" s="443" t="s">
        <v>5285</v>
      </c>
    </row>
    <row r="1995" spans="1:30" x14ac:dyDescent="0.3">
      <c r="A1995" s="443">
        <v>704748</v>
      </c>
      <c r="B1995" s="443" t="s">
        <v>4207</v>
      </c>
      <c r="C1995" s="443" t="s">
        <v>66</v>
      </c>
      <c r="D1995" s="443" t="s">
        <v>3319</v>
      </c>
      <c r="E1995" s="443" t="s">
        <v>222</v>
      </c>
      <c r="F1995" s="444">
        <v>25873</v>
      </c>
      <c r="G1995" s="443" t="s">
        <v>4748</v>
      </c>
      <c r="H1995" s="443" t="s">
        <v>3222</v>
      </c>
      <c r="I1995" s="443" t="s">
        <v>317</v>
      </c>
      <c r="J1995" s="443" t="s">
        <v>262</v>
      </c>
      <c r="K1995" s="443">
        <v>1989</v>
      </c>
      <c r="L1995" s="443" t="s">
        <v>273</v>
      </c>
      <c r="AA1995" s="443" t="s">
        <v>6796</v>
      </c>
      <c r="AB1995" s="443" t="s">
        <v>5619</v>
      </c>
      <c r="AC1995" s="443" t="s">
        <v>5198</v>
      </c>
      <c r="AD1995" s="443" t="s">
        <v>5509</v>
      </c>
    </row>
    <row r="1996" spans="1:30" x14ac:dyDescent="0.3">
      <c r="A1996" s="443">
        <v>704777</v>
      </c>
      <c r="B1996" s="443" t="s">
        <v>965</v>
      </c>
      <c r="C1996" s="443" t="s">
        <v>66</v>
      </c>
      <c r="D1996" s="443" t="s">
        <v>3382</v>
      </c>
      <c r="H1996" s="443"/>
      <c r="I1996" s="443" t="s">
        <v>317</v>
      </c>
      <c r="J1996" s="443"/>
      <c r="L1996" s="443"/>
      <c r="R1996" s="443">
        <v>2000</v>
      </c>
      <c r="W1996" s="443" t="s">
        <v>4195</v>
      </c>
      <c r="X1996" s="443" t="s">
        <v>4729</v>
      </c>
    </row>
    <row r="1997" spans="1:30" x14ac:dyDescent="0.3">
      <c r="A1997" s="443">
        <v>704836</v>
      </c>
      <c r="B1997" s="443" t="s">
        <v>763</v>
      </c>
      <c r="C1997" s="443" t="s">
        <v>360</v>
      </c>
      <c r="D1997" s="443" t="s">
        <v>3445</v>
      </c>
      <c r="E1997" s="443" t="s">
        <v>222</v>
      </c>
      <c r="F1997" s="444">
        <v>35445</v>
      </c>
      <c r="G1997" s="443" t="s">
        <v>3446</v>
      </c>
      <c r="H1997" s="443" t="s">
        <v>3222</v>
      </c>
      <c r="I1997" s="443" t="s">
        <v>317</v>
      </c>
      <c r="J1997" s="443" t="s">
        <v>264</v>
      </c>
      <c r="K1997" s="443">
        <v>2014</v>
      </c>
      <c r="L1997" s="443" t="s">
        <v>263</v>
      </c>
    </row>
    <row r="1998" spans="1:30" x14ac:dyDescent="0.3">
      <c r="A1998" s="443">
        <v>704851</v>
      </c>
      <c r="B1998" s="443" t="s">
        <v>1477</v>
      </c>
      <c r="C1998" s="443" t="s">
        <v>64</v>
      </c>
      <c r="H1998" s="443"/>
      <c r="I1998" s="443" t="s">
        <v>317</v>
      </c>
      <c r="J1998" s="443"/>
      <c r="L1998" s="443"/>
      <c r="R1998" s="443">
        <v>2000</v>
      </c>
      <c r="V1998" s="443" t="s">
        <v>4195</v>
      </c>
      <c r="W1998" s="443" t="s">
        <v>4195</v>
      </c>
      <c r="X1998" s="443" t="s">
        <v>4729</v>
      </c>
    </row>
    <row r="1999" spans="1:30" x14ac:dyDescent="0.3">
      <c r="A1999" s="443">
        <v>704883</v>
      </c>
      <c r="B1999" s="443" t="s">
        <v>1480</v>
      </c>
      <c r="C1999" s="443" t="s">
        <v>313</v>
      </c>
      <c r="H1999" s="443"/>
      <c r="I1999" s="443" t="s">
        <v>317</v>
      </c>
      <c r="J1999" s="443"/>
      <c r="L1999" s="443"/>
      <c r="R1999" s="443">
        <v>2000</v>
      </c>
      <c r="V1999" s="443" t="s">
        <v>4195</v>
      </c>
      <c r="W1999" s="443" t="s">
        <v>4195</v>
      </c>
      <c r="X1999" s="443" t="s">
        <v>4729</v>
      </c>
    </row>
    <row r="2000" spans="1:30" x14ac:dyDescent="0.3">
      <c r="A2000" s="443">
        <v>704918</v>
      </c>
      <c r="B2000" s="443" t="s">
        <v>1489</v>
      </c>
      <c r="C2000" s="443" t="s">
        <v>1490</v>
      </c>
      <c r="H2000" s="443"/>
      <c r="I2000" s="443" t="s">
        <v>317</v>
      </c>
      <c r="J2000" s="443"/>
      <c r="L2000" s="443"/>
      <c r="R2000" s="443">
        <v>2000</v>
      </c>
      <c r="V2000" s="443" t="s">
        <v>4195</v>
      </c>
      <c r="W2000" s="443" t="s">
        <v>4195</v>
      </c>
      <c r="X2000" s="443" t="s">
        <v>4729</v>
      </c>
    </row>
    <row r="2001" spans="1:24" x14ac:dyDescent="0.3">
      <c r="A2001" s="443">
        <v>704938</v>
      </c>
      <c r="B2001" s="443" t="s">
        <v>1152</v>
      </c>
      <c r="C2001" s="443" t="s">
        <v>146</v>
      </c>
      <c r="H2001" s="443"/>
      <c r="I2001" s="443" t="s">
        <v>317</v>
      </c>
      <c r="J2001" s="443"/>
      <c r="L2001" s="443"/>
      <c r="R2001" s="443">
        <v>2000</v>
      </c>
      <c r="S2001" s="443" t="s">
        <v>4195</v>
      </c>
      <c r="T2001" s="443" t="s">
        <v>4195</v>
      </c>
      <c r="V2001" s="443" t="s">
        <v>4195</v>
      </c>
      <c r="W2001" s="443" t="s">
        <v>4195</v>
      </c>
      <c r="X2001" s="443" t="s">
        <v>4729</v>
      </c>
    </row>
    <row r="2002" spans="1:24" x14ac:dyDescent="0.3">
      <c r="A2002" s="443">
        <v>705143</v>
      </c>
      <c r="B2002" s="443" t="s">
        <v>1512</v>
      </c>
      <c r="C2002" s="443" t="s">
        <v>88</v>
      </c>
      <c r="D2002" s="443" t="s">
        <v>3475</v>
      </c>
      <c r="E2002" s="443" t="s">
        <v>222</v>
      </c>
      <c r="F2002" s="444">
        <v>35938</v>
      </c>
      <c r="G2002" s="443" t="s">
        <v>261</v>
      </c>
      <c r="H2002" s="443" t="s">
        <v>3222</v>
      </c>
      <c r="I2002" s="443" t="s">
        <v>317</v>
      </c>
      <c r="J2002" s="443" t="s">
        <v>264</v>
      </c>
      <c r="K2002" s="443">
        <v>2017</v>
      </c>
      <c r="L2002" s="443" t="s">
        <v>261</v>
      </c>
    </row>
    <row r="2003" spans="1:24" x14ac:dyDescent="0.3">
      <c r="A2003" s="443">
        <v>705193</v>
      </c>
      <c r="B2003" s="443" t="s">
        <v>4209</v>
      </c>
      <c r="C2003" s="443" t="s">
        <v>66</v>
      </c>
      <c r="H2003" s="443"/>
      <c r="I2003" s="443" t="s">
        <v>317</v>
      </c>
      <c r="J2003" s="443"/>
      <c r="L2003" s="443"/>
    </row>
    <row r="2004" spans="1:24" x14ac:dyDescent="0.3">
      <c r="A2004" s="443">
        <v>705211</v>
      </c>
      <c r="B2004" s="443" t="s">
        <v>1523</v>
      </c>
      <c r="C2004" s="443" t="s">
        <v>65</v>
      </c>
      <c r="H2004" s="443"/>
      <c r="I2004" s="443" t="s">
        <v>317</v>
      </c>
      <c r="J2004" s="443"/>
      <c r="L2004" s="443"/>
      <c r="R2004" s="443">
        <v>2000</v>
      </c>
      <c r="V2004" s="443" t="s">
        <v>4195</v>
      </c>
      <c r="W2004" s="443" t="s">
        <v>4195</v>
      </c>
      <c r="X2004" s="443" t="s">
        <v>4729</v>
      </c>
    </row>
    <row r="2005" spans="1:24" x14ac:dyDescent="0.3">
      <c r="A2005" s="443">
        <v>705230</v>
      </c>
      <c r="B2005" s="443" t="s">
        <v>2800</v>
      </c>
      <c r="C2005" s="443" t="s">
        <v>67</v>
      </c>
      <c r="H2005" s="443"/>
      <c r="I2005" s="443" t="s">
        <v>317</v>
      </c>
      <c r="J2005" s="443"/>
      <c r="L2005" s="443"/>
      <c r="R2005" s="443">
        <v>2000</v>
      </c>
      <c r="W2005" s="443" t="s">
        <v>4195</v>
      </c>
      <c r="X2005" s="443" t="s">
        <v>4729</v>
      </c>
    </row>
    <row r="2006" spans="1:24" x14ac:dyDescent="0.3">
      <c r="A2006" s="443">
        <v>705244</v>
      </c>
      <c r="B2006" s="443" t="s">
        <v>1736</v>
      </c>
      <c r="C2006" s="443" t="s">
        <v>158</v>
      </c>
      <c r="H2006" s="443"/>
      <c r="I2006" s="443" t="s">
        <v>317</v>
      </c>
      <c r="J2006" s="443"/>
      <c r="L2006" s="443"/>
      <c r="R2006" s="443">
        <v>2000</v>
      </c>
      <c r="V2006" s="443" t="s">
        <v>4195</v>
      </c>
      <c r="W2006" s="443" t="s">
        <v>4195</v>
      </c>
      <c r="X2006" s="443" t="s">
        <v>4729</v>
      </c>
    </row>
    <row r="2007" spans="1:24" x14ac:dyDescent="0.3">
      <c r="A2007" s="443">
        <v>705251</v>
      </c>
      <c r="B2007" s="443" t="s">
        <v>2862</v>
      </c>
      <c r="C2007" s="443" t="s">
        <v>2863</v>
      </c>
      <c r="H2007" s="443"/>
      <c r="I2007" s="443" t="s">
        <v>317</v>
      </c>
      <c r="J2007" s="443"/>
      <c r="L2007" s="443"/>
      <c r="R2007" s="443">
        <v>2000</v>
      </c>
      <c r="W2007" s="443" t="s">
        <v>4195</v>
      </c>
      <c r="X2007" s="443" t="s">
        <v>4729</v>
      </c>
    </row>
    <row r="2008" spans="1:24" x14ac:dyDescent="0.3">
      <c r="A2008" s="443">
        <v>705287</v>
      </c>
      <c r="B2008" s="443" t="s">
        <v>1078</v>
      </c>
      <c r="C2008" s="443" t="s">
        <v>361</v>
      </c>
      <c r="H2008" s="443"/>
      <c r="I2008" s="443" t="s">
        <v>317</v>
      </c>
      <c r="J2008" s="443"/>
      <c r="L2008" s="443"/>
      <c r="R2008" s="443">
        <v>2000</v>
      </c>
      <c r="S2008" s="443" t="s">
        <v>4195</v>
      </c>
      <c r="V2008" s="443" t="s">
        <v>4195</v>
      </c>
      <c r="W2008" s="443" t="s">
        <v>4195</v>
      </c>
      <c r="X2008" s="443" t="s">
        <v>4729</v>
      </c>
    </row>
    <row r="2009" spans="1:24" x14ac:dyDescent="0.3">
      <c r="A2009" s="443">
        <v>705300</v>
      </c>
      <c r="B2009" s="443" t="s">
        <v>4210</v>
      </c>
      <c r="C2009" s="443" t="s">
        <v>66</v>
      </c>
      <c r="H2009" s="443"/>
      <c r="I2009" s="443" t="s">
        <v>317</v>
      </c>
      <c r="J2009" s="443"/>
      <c r="L2009" s="443"/>
      <c r="R2009" s="443">
        <v>2000</v>
      </c>
      <c r="X2009" s="443" t="s">
        <v>4729</v>
      </c>
    </row>
    <row r="2010" spans="1:24" x14ac:dyDescent="0.3">
      <c r="A2010" s="443">
        <v>705306</v>
      </c>
      <c r="B2010" s="443" t="s">
        <v>4211</v>
      </c>
      <c r="C2010" s="443" t="s">
        <v>589</v>
      </c>
      <c r="H2010" s="443"/>
      <c r="I2010" s="443" t="s">
        <v>317</v>
      </c>
      <c r="J2010" s="443"/>
      <c r="L2010" s="443"/>
      <c r="R2010" s="443">
        <v>2000</v>
      </c>
      <c r="X2010" s="443" t="s">
        <v>4729</v>
      </c>
    </row>
    <row r="2011" spans="1:24" x14ac:dyDescent="0.3">
      <c r="A2011" s="443">
        <v>705347</v>
      </c>
      <c r="B2011" s="443" t="s">
        <v>1550</v>
      </c>
      <c r="C2011" s="443" t="s">
        <v>377</v>
      </c>
      <c r="H2011" s="443"/>
      <c r="I2011" s="443" t="s">
        <v>317</v>
      </c>
      <c r="J2011" s="443"/>
      <c r="L2011" s="443"/>
      <c r="R2011" s="443">
        <v>2000</v>
      </c>
      <c r="V2011" s="443" t="s">
        <v>4195</v>
      </c>
      <c r="W2011" s="443" t="s">
        <v>4195</v>
      </c>
      <c r="X2011" s="443" t="s">
        <v>4729</v>
      </c>
    </row>
    <row r="2012" spans="1:24" x14ac:dyDescent="0.3">
      <c r="A2012" s="443">
        <v>705357</v>
      </c>
      <c r="B2012" s="443" t="s">
        <v>1157</v>
      </c>
      <c r="C2012" s="443" t="s">
        <v>61</v>
      </c>
      <c r="H2012" s="443"/>
      <c r="I2012" s="443" t="s">
        <v>317</v>
      </c>
      <c r="J2012" s="443"/>
      <c r="L2012" s="443"/>
      <c r="R2012" s="443">
        <v>2000</v>
      </c>
      <c r="S2012" s="443" t="s">
        <v>4195</v>
      </c>
      <c r="V2012" s="443" t="s">
        <v>4195</v>
      </c>
      <c r="W2012" s="443" t="s">
        <v>4195</v>
      </c>
      <c r="X2012" s="443" t="s">
        <v>4729</v>
      </c>
    </row>
    <row r="2013" spans="1:24" x14ac:dyDescent="0.3">
      <c r="A2013" s="443">
        <v>705364</v>
      </c>
      <c r="B2013" s="443" t="s">
        <v>1555</v>
      </c>
      <c r="C2013" s="443" t="s">
        <v>352</v>
      </c>
      <c r="H2013" s="443"/>
      <c r="I2013" s="443" t="s">
        <v>317</v>
      </c>
      <c r="J2013" s="443"/>
      <c r="L2013" s="443"/>
      <c r="R2013" s="443">
        <v>2000</v>
      </c>
      <c r="V2013" s="443" t="s">
        <v>4195</v>
      </c>
      <c r="W2013" s="443" t="s">
        <v>4195</v>
      </c>
      <c r="X2013" s="443" t="s">
        <v>4729</v>
      </c>
    </row>
    <row r="2014" spans="1:24" x14ac:dyDescent="0.3">
      <c r="A2014" s="443">
        <v>705461</v>
      </c>
      <c r="B2014" s="443" t="s">
        <v>1574</v>
      </c>
      <c r="C2014" s="443" t="s">
        <v>390</v>
      </c>
      <c r="H2014" s="443"/>
      <c r="I2014" s="443" t="s">
        <v>317</v>
      </c>
      <c r="J2014" s="443"/>
      <c r="L2014" s="443"/>
      <c r="R2014" s="443">
        <v>2000</v>
      </c>
      <c r="V2014" s="443" t="s">
        <v>4195</v>
      </c>
      <c r="W2014" s="443" t="s">
        <v>4195</v>
      </c>
      <c r="X2014" s="443" t="s">
        <v>4729</v>
      </c>
    </row>
    <row r="2015" spans="1:24" x14ac:dyDescent="0.3">
      <c r="A2015" s="443">
        <v>705472</v>
      </c>
      <c r="B2015" s="443" t="s">
        <v>1575</v>
      </c>
      <c r="C2015" s="443" t="s">
        <v>64</v>
      </c>
      <c r="H2015" s="443"/>
      <c r="I2015" s="443" t="s">
        <v>317</v>
      </c>
      <c r="J2015" s="443"/>
      <c r="L2015" s="443"/>
      <c r="R2015" s="443">
        <v>2000</v>
      </c>
      <c r="V2015" s="443" t="s">
        <v>4195</v>
      </c>
      <c r="W2015" s="443" t="s">
        <v>4195</v>
      </c>
      <c r="X2015" s="443" t="s">
        <v>4729</v>
      </c>
    </row>
    <row r="2016" spans="1:24" x14ac:dyDescent="0.3">
      <c r="A2016" s="443">
        <v>705497</v>
      </c>
      <c r="B2016" s="443" t="s">
        <v>4213</v>
      </c>
      <c r="C2016" s="443" t="s">
        <v>163</v>
      </c>
      <c r="H2016" s="443"/>
      <c r="I2016" s="443" t="s">
        <v>317</v>
      </c>
      <c r="J2016" s="443"/>
      <c r="L2016" s="443"/>
      <c r="R2016" s="443">
        <v>2000</v>
      </c>
      <c r="X2016" s="443" t="s">
        <v>4729</v>
      </c>
    </row>
    <row r="2017" spans="1:30" x14ac:dyDescent="0.3">
      <c r="A2017" s="443">
        <v>705534</v>
      </c>
      <c r="B2017" s="443" t="s">
        <v>1591</v>
      </c>
      <c r="C2017" s="443" t="s">
        <v>355</v>
      </c>
      <c r="H2017" s="443"/>
      <c r="I2017" s="443" t="s">
        <v>317</v>
      </c>
      <c r="J2017" s="443"/>
      <c r="L2017" s="443"/>
      <c r="R2017" s="443">
        <v>2000</v>
      </c>
      <c r="V2017" s="443" t="s">
        <v>4195</v>
      </c>
      <c r="W2017" s="443" t="s">
        <v>4195</v>
      </c>
      <c r="X2017" s="443" t="s">
        <v>4729</v>
      </c>
    </row>
    <row r="2018" spans="1:30" x14ac:dyDescent="0.3">
      <c r="A2018" s="443">
        <v>705572</v>
      </c>
      <c r="B2018" s="443" t="s">
        <v>1081</v>
      </c>
      <c r="C2018" s="443" t="s">
        <v>597</v>
      </c>
      <c r="D2018" s="443" t="s">
        <v>3493</v>
      </c>
      <c r="E2018" s="443" t="s">
        <v>222</v>
      </c>
      <c r="F2018" s="444">
        <v>29591</v>
      </c>
      <c r="G2018" s="443" t="s">
        <v>261</v>
      </c>
      <c r="H2018" s="443" t="s">
        <v>3222</v>
      </c>
      <c r="I2018" s="443" t="s">
        <v>317</v>
      </c>
      <c r="J2018" s="443" t="s">
        <v>264</v>
      </c>
      <c r="K2018" s="443">
        <v>2000</v>
      </c>
      <c r="L2018" s="443" t="s">
        <v>263</v>
      </c>
    </row>
    <row r="2019" spans="1:30" x14ac:dyDescent="0.3">
      <c r="A2019" s="443">
        <v>705602</v>
      </c>
      <c r="B2019" s="443" t="s">
        <v>2866</v>
      </c>
      <c r="C2019" s="443" t="s">
        <v>89</v>
      </c>
      <c r="D2019" s="443" t="s">
        <v>3583</v>
      </c>
      <c r="H2019" s="443"/>
      <c r="I2019" s="443" t="s">
        <v>317</v>
      </c>
      <c r="J2019" s="443"/>
      <c r="L2019" s="443"/>
      <c r="R2019" s="443">
        <v>2000</v>
      </c>
      <c r="W2019" s="443" t="s">
        <v>4195</v>
      </c>
      <c r="X2019" s="443" t="s">
        <v>4729</v>
      </c>
    </row>
    <row r="2020" spans="1:30" x14ac:dyDescent="0.3">
      <c r="A2020" s="443">
        <v>705627</v>
      </c>
      <c r="B2020" s="443" t="s">
        <v>1604</v>
      </c>
      <c r="C2020" s="443" t="s">
        <v>68</v>
      </c>
      <c r="D2020" s="443" t="s">
        <v>3221</v>
      </c>
      <c r="E2020" s="443" t="s">
        <v>221</v>
      </c>
      <c r="F2020" s="444">
        <v>35069</v>
      </c>
      <c r="G2020" s="443" t="s">
        <v>261</v>
      </c>
      <c r="H2020" s="443" t="s">
        <v>3222</v>
      </c>
      <c r="I2020" s="443" t="s">
        <v>317</v>
      </c>
      <c r="J2020" s="443" t="s">
        <v>264</v>
      </c>
      <c r="K2020" s="443">
        <v>2017</v>
      </c>
      <c r="L2020" s="443" t="s">
        <v>276</v>
      </c>
      <c r="AA2020" s="443" t="s">
        <v>6689</v>
      </c>
      <c r="AB2020" s="443" t="s">
        <v>5220</v>
      </c>
      <c r="AC2020" s="443" t="s">
        <v>6690</v>
      </c>
      <c r="AD2020" s="443" t="s">
        <v>4785</v>
      </c>
    </row>
    <row r="2021" spans="1:30" x14ac:dyDescent="0.3">
      <c r="A2021" s="443">
        <v>705654</v>
      </c>
      <c r="B2021" s="443" t="s">
        <v>1783</v>
      </c>
      <c r="C2021" s="443" t="s">
        <v>103</v>
      </c>
      <c r="H2021" s="443"/>
      <c r="I2021" s="443" t="s">
        <v>317</v>
      </c>
      <c r="J2021" s="443"/>
      <c r="L2021" s="443"/>
      <c r="R2021" s="443">
        <v>2000</v>
      </c>
      <c r="V2021" s="443" t="s">
        <v>4195</v>
      </c>
      <c r="W2021" s="443" t="s">
        <v>4195</v>
      </c>
      <c r="X2021" s="443" t="s">
        <v>4729</v>
      </c>
    </row>
    <row r="2022" spans="1:30" x14ac:dyDescent="0.3">
      <c r="A2022" s="443">
        <v>705655</v>
      </c>
      <c r="B2022" s="443" t="s">
        <v>1784</v>
      </c>
      <c r="C2022" s="443" t="s">
        <v>97</v>
      </c>
      <c r="H2022" s="443"/>
      <c r="I2022" s="443" t="s">
        <v>317</v>
      </c>
      <c r="J2022" s="443"/>
      <c r="L2022" s="443"/>
      <c r="R2022" s="443">
        <v>2000</v>
      </c>
      <c r="T2022" s="443" t="s">
        <v>4195</v>
      </c>
      <c r="V2022" s="443" t="s">
        <v>4195</v>
      </c>
      <c r="W2022" s="443" t="s">
        <v>4195</v>
      </c>
      <c r="X2022" s="443" t="s">
        <v>4729</v>
      </c>
    </row>
    <row r="2023" spans="1:30" x14ac:dyDescent="0.3">
      <c r="A2023" s="443">
        <v>705677</v>
      </c>
      <c r="B2023" s="443" t="s">
        <v>1801</v>
      </c>
      <c r="C2023" s="443" t="s">
        <v>1802</v>
      </c>
      <c r="H2023" s="443"/>
      <c r="I2023" s="443" t="s">
        <v>317</v>
      </c>
      <c r="J2023" s="443"/>
      <c r="L2023" s="443"/>
      <c r="R2023" s="443">
        <v>2000</v>
      </c>
      <c r="V2023" s="443" t="s">
        <v>4195</v>
      </c>
      <c r="W2023" s="443" t="s">
        <v>4195</v>
      </c>
      <c r="X2023" s="443" t="s">
        <v>4729</v>
      </c>
    </row>
    <row r="2024" spans="1:30" x14ac:dyDescent="0.3">
      <c r="A2024" s="443">
        <v>705679</v>
      </c>
      <c r="B2024" s="443" t="s">
        <v>2871</v>
      </c>
      <c r="C2024" s="443" t="s">
        <v>142</v>
      </c>
      <c r="H2024" s="443"/>
      <c r="I2024" s="443" t="s">
        <v>317</v>
      </c>
      <c r="J2024" s="443"/>
      <c r="L2024" s="443"/>
      <c r="R2024" s="443">
        <v>2000</v>
      </c>
      <c r="W2024" s="443" t="s">
        <v>4195</v>
      </c>
      <c r="X2024" s="443" t="s">
        <v>4729</v>
      </c>
    </row>
    <row r="2025" spans="1:30" x14ac:dyDescent="0.3">
      <c r="A2025" s="443">
        <v>705681</v>
      </c>
      <c r="B2025" s="443" t="s">
        <v>1806</v>
      </c>
      <c r="C2025" s="443" t="s">
        <v>1807</v>
      </c>
      <c r="H2025" s="443"/>
      <c r="I2025" s="443" t="s">
        <v>317</v>
      </c>
      <c r="J2025" s="443"/>
      <c r="L2025" s="443"/>
      <c r="R2025" s="443">
        <v>2000</v>
      </c>
      <c r="V2025" s="443" t="s">
        <v>4195</v>
      </c>
      <c r="W2025" s="443" t="s">
        <v>4195</v>
      </c>
      <c r="X2025" s="443" t="s">
        <v>4729</v>
      </c>
    </row>
    <row r="2026" spans="1:30" x14ac:dyDescent="0.3">
      <c r="A2026" s="443">
        <v>705685</v>
      </c>
      <c r="B2026" s="443" t="s">
        <v>2872</v>
      </c>
      <c r="C2026" s="443" t="s">
        <v>91</v>
      </c>
      <c r="D2026" s="443" t="s">
        <v>3375</v>
      </c>
      <c r="E2026" s="443" t="s">
        <v>221</v>
      </c>
      <c r="F2026" s="444">
        <v>32674</v>
      </c>
      <c r="G2026" s="443" t="s">
        <v>261</v>
      </c>
      <c r="H2026" s="443" t="s">
        <v>3222</v>
      </c>
      <c r="I2026" s="443" t="s">
        <v>317</v>
      </c>
      <c r="J2026" s="443" t="s">
        <v>264</v>
      </c>
      <c r="K2026" s="443">
        <v>2009</v>
      </c>
      <c r="L2026" s="443" t="s">
        <v>261</v>
      </c>
      <c r="AA2026" s="443" t="s">
        <v>6002</v>
      </c>
      <c r="AB2026" s="443" t="s">
        <v>6003</v>
      </c>
      <c r="AC2026" s="443" t="s">
        <v>6004</v>
      </c>
      <c r="AD2026" s="443" t="s">
        <v>4785</v>
      </c>
    </row>
    <row r="2027" spans="1:30" x14ac:dyDescent="0.3">
      <c r="A2027" s="443">
        <v>705691</v>
      </c>
      <c r="B2027" s="443" t="s">
        <v>795</v>
      </c>
      <c r="C2027" s="443" t="s">
        <v>381</v>
      </c>
      <c r="D2027" s="443" t="s">
        <v>3503</v>
      </c>
      <c r="E2027" s="443" t="s">
        <v>222</v>
      </c>
      <c r="F2027" s="444">
        <v>34563</v>
      </c>
      <c r="G2027" s="443" t="s">
        <v>261</v>
      </c>
      <c r="H2027" s="443" t="s">
        <v>3222</v>
      </c>
      <c r="I2027" s="443" t="s">
        <v>317</v>
      </c>
      <c r="J2027" s="443" t="s">
        <v>262</v>
      </c>
      <c r="K2027" s="443">
        <v>2013</v>
      </c>
      <c r="L2027" s="443" t="s">
        <v>261</v>
      </c>
    </row>
    <row r="2028" spans="1:30" x14ac:dyDescent="0.3">
      <c r="A2028" s="443">
        <v>705706</v>
      </c>
      <c r="B2028" s="443" t="s">
        <v>1826</v>
      </c>
      <c r="C2028" s="443" t="s">
        <v>1827</v>
      </c>
      <c r="H2028" s="443"/>
      <c r="I2028" s="443" t="s">
        <v>317</v>
      </c>
      <c r="J2028" s="443"/>
      <c r="L2028" s="443"/>
      <c r="R2028" s="443">
        <v>2000</v>
      </c>
      <c r="V2028" s="443" t="s">
        <v>4195</v>
      </c>
      <c r="W2028" s="443" t="s">
        <v>4195</v>
      </c>
      <c r="X2028" s="443" t="s">
        <v>4729</v>
      </c>
    </row>
    <row r="2029" spans="1:30" x14ac:dyDescent="0.3">
      <c r="A2029" s="443">
        <v>705717</v>
      </c>
      <c r="B2029" s="443" t="s">
        <v>885</v>
      </c>
      <c r="C2029" s="443" t="s">
        <v>886</v>
      </c>
      <c r="D2029" s="443" t="s">
        <v>3884</v>
      </c>
      <c r="E2029" s="443" t="s">
        <v>222</v>
      </c>
      <c r="F2029" s="444">
        <v>34183</v>
      </c>
      <c r="G2029" s="443" t="s">
        <v>279</v>
      </c>
      <c r="H2029" s="443" t="s">
        <v>3222</v>
      </c>
      <c r="I2029" s="443" t="s">
        <v>317</v>
      </c>
      <c r="J2029" s="443" t="s">
        <v>264</v>
      </c>
      <c r="K2029" s="443">
        <v>2014</v>
      </c>
      <c r="L2029" s="443" t="s">
        <v>279</v>
      </c>
      <c r="AA2029" s="443" t="s">
        <v>6456</v>
      </c>
      <c r="AB2029" s="443" t="s">
        <v>6457</v>
      </c>
      <c r="AC2029" s="443" t="s">
        <v>6458</v>
      </c>
      <c r="AD2029" s="443" t="s">
        <v>6459</v>
      </c>
    </row>
    <row r="2030" spans="1:30" x14ac:dyDescent="0.3">
      <c r="A2030" s="443">
        <v>705733</v>
      </c>
      <c r="B2030" s="443" t="s">
        <v>1847</v>
      </c>
      <c r="C2030" s="443" t="s">
        <v>116</v>
      </c>
      <c r="H2030" s="443"/>
      <c r="I2030" s="443" t="s">
        <v>317</v>
      </c>
      <c r="J2030" s="443"/>
      <c r="L2030" s="443"/>
      <c r="R2030" s="443">
        <v>2000</v>
      </c>
      <c r="T2030" s="443" t="s">
        <v>4195</v>
      </c>
      <c r="V2030" s="443" t="s">
        <v>4195</v>
      </c>
      <c r="W2030" s="443" t="s">
        <v>4195</v>
      </c>
      <c r="X2030" s="443" t="s">
        <v>4729</v>
      </c>
    </row>
    <row r="2031" spans="1:30" x14ac:dyDescent="0.3">
      <c r="A2031" s="443">
        <v>705754</v>
      </c>
      <c r="B2031" s="443" t="s">
        <v>4214</v>
      </c>
      <c r="C2031" s="443" t="s">
        <v>250</v>
      </c>
      <c r="H2031" s="443"/>
      <c r="I2031" s="443" t="s">
        <v>317</v>
      </c>
      <c r="J2031" s="443"/>
      <c r="L2031" s="443"/>
    </row>
    <row r="2032" spans="1:30" x14ac:dyDescent="0.3">
      <c r="A2032" s="443">
        <v>705767</v>
      </c>
      <c r="B2032" s="443" t="s">
        <v>1871</v>
      </c>
      <c r="C2032" s="443" t="s">
        <v>634</v>
      </c>
      <c r="H2032" s="443"/>
      <c r="I2032" s="443" t="s">
        <v>317</v>
      </c>
      <c r="J2032" s="443"/>
      <c r="L2032" s="443"/>
      <c r="R2032" s="443">
        <v>2000</v>
      </c>
      <c r="V2032" s="443" t="s">
        <v>4195</v>
      </c>
      <c r="W2032" s="443" t="s">
        <v>4195</v>
      </c>
      <c r="X2032" s="443" t="s">
        <v>4729</v>
      </c>
    </row>
    <row r="2033" spans="1:30" x14ac:dyDescent="0.3">
      <c r="A2033" s="443">
        <v>705797</v>
      </c>
      <c r="B2033" s="443" t="s">
        <v>4215</v>
      </c>
      <c r="C2033" s="443" t="s">
        <v>97</v>
      </c>
      <c r="H2033" s="443"/>
      <c r="I2033" s="443" t="s">
        <v>317</v>
      </c>
      <c r="J2033" s="443"/>
      <c r="L2033" s="443"/>
    </row>
    <row r="2034" spans="1:30" x14ac:dyDescent="0.3">
      <c r="A2034" s="443">
        <v>705800</v>
      </c>
      <c r="B2034" s="443" t="s">
        <v>4216</v>
      </c>
      <c r="C2034" s="443" t="s">
        <v>403</v>
      </c>
      <c r="H2034" s="443"/>
      <c r="I2034" s="443" t="s">
        <v>317</v>
      </c>
      <c r="J2034" s="443"/>
      <c r="L2034" s="443"/>
      <c r="R2034" s="443">
        <v>2000</v>
      </c>
      <c r="X2034" s="443" t="s">
        <v>4729</v>
      </c>
    </row>
    <row r="2035" spans="1:30" x14ac:dyDescent="0.3">
      <c r="A2035" s="443">
        <v>705832</v>
      </c>
      <c r="B2035" s="443" t="s">
        <v>1920</v>
      </c>
      <c r="C2035" s="443" t="s">
        <v>310</v>
      </c>
      <c r="H2035" s="443"/>
      <c r="I2035" s="443" t="s">
        <v>317</v>
      </c>
      <c r="J2035" s="443"/>
      <c r="L2035" s="443"/>
      <c r="R2035" s="443">
        <v>2000</v>
      </c>
      <c r="V2035" s="443" t="s">
        <v>4195</v>
      </c>
      <c r="W2035" s="443" t="s">
        <v>4195</v>
      </c>
      <c r="X2035" s="443" t="s">
        <v>4729</v>
      </c>
    </row>
    <row r="2036" spans="1:30" x14ac:dyDescent="0.3">
      <c r="A2036" s="443">
        <v>705835</v>
      </c>
      <c r="B2036" s="443" t="s">
        <v>1922</v>
      </c>
      <c r="C2036" s="443" t="s">
        <v>581</v>
      </c>
      <c r="H2036" s="443"/>
      <c r="I2036" s="443" t="s">
        <v>317</v>
      </c>
      <c r="J2036" s="443"/>
      <c r="L2036" s="443"/>
      <c r="R2036" s="443">
        <v>2000</v>
      </c>
      <c r="V2036" s="443" t="s">
        <v>4195</v>
      </c>
      <c r="W2036" s="443" t="s">
        <v>4195</v>
      </c>
      <c r="X2036" s="443" t="s">
        <v>4729</v>
      </c>
    </row>
    <row r="2037" spans="1:30" x14ac:dyDescent="0.3">
      <c r="A2037" s="443">
        <v>705840</v>
      </c>
      <c r="B2037" s="443" t="s">
        <v>1925</v>
      </c>
      <c r="C2037" s="443" t="s">
        <v>513</v>
      </c>
      <c r="H2037" s="443"/>
      <c r="I2037" s="443" t="s">
        <v>317</v>
      </c>
      <c r="J2037" s="443"/>
      <c r="L2037" s="443"/>
      <c r="R2037" s="443">
        <v>2000</v>
      </c>
      <c r="V2037" s="443" t="s">
        <v>4195</v>
      </c>
      <c r="W2037" s="443" t="s">
        <v>4195</v>
      </c>
      <c r="X2037" s="443" t="s">
        <v>4729</v>
      </c>
    </row>
    <row r="2038" spans="1:30" x14ac:dyDescent="0.3">
      <c r="A2038" s="443">
        <v>705855</v>
      </c>
      <c r="B2038" s="443" t="s">
        <v>1935</v>
      </c>
      <c r="C2038" s="443" t="s">
        <v>1936</v>
      </c>
      <c r="H2038" s="443"/>
      <c r="I2038" s="443" t="s">
        <v>317</v>
      </c>
      <c r="J2038" s="443"/>
      <c r="L2038" s="443"/>
      <c r="R2038" s="443">
        <v>2000</v>
      </c>
      <c r="V2038" s="443" t="s">
        <v>4195</v>
      </c>
      <c r="W2038" s="443" t="s">
        <v>4195</v>
      </c>
      <c r="X2038" s="443" t="s">
        <v>4729</v>
      </c>
    </row>
    <row r="2039" spans="1:30" x14ac:dyDescent="0.3">
      <c r="A2039" s="443">
        <v>705871</v>
      </c>
      <c r="B2039" s="443" t="s">
        <v>1947</v>
      </c>
      <c r="C2039" s="443" t="s">
        <v>526</v>
      </c>
      <c r="H2039" s="443"/>
      <c r="I2039" s="443" t="s">
        <v>317</v>
      </c>
      <c r="J2039" s="443"/>
      <c r="L2039" s="443"/>
      <c r="R2039" s="443">
        <v>2000</v>
      </c>
      <c r="V2039" s="443" t="s">
        <v>4195</v>
      </c>
      <c r="W2039" s="443" t="s">
        <v>4195</v>
      </c>
      <c r="X2039" s="443" t="s">
        <v>4729</v>
      </c>
    </row>
    <row r="2040" spans="1:30" x14ac:dyDescent="0.3">
      <c r="A2040" s="443">
        <v>705886</v>
      </c>
      <c r="B2040" s="443" t="s">
        <v>1962</v>
      </c>
      <c r="C2040" s="443" t="s">
        <v>62</v>
      </c>
      <c r="H2040" s="443"/>
      <c r="I2040" s="443" t="s">
        <v>317</v>
      </c>
      <c r="J2040" s="443"/>
      <c r="L2040" s="443"/>
      <c r="R2040" s="443">
        <v>2000</v>
      </c>
      <c r="V2040" s="443" t="s">
        <v>4195</v>
      </c>
      <c r="W2040" s="443" t="s">
        <v>4195</v>
      </c>
      <c r="X2040" s="443" t="s">
        <v>4729</v>
      </c>
    </row>
    <row r="2041" spans="1:30" x14ac:dyDescent="0.3">
      <c r="A2041" s="443">
        <v>705893</v>
      </c>
      <c r="B2041" s="443" t="s">
        <v>1967</v>
      </c>
      <c r="C2041" s="443" t="s">
        <v>343</v>
      </c>
      <c r="H2041" s="443"/>
      <c r="I2041" s="443" t="s">
        <v>317</v>
      </c>
      <c r="J2041" s="443"/>
      <c r="L2041" s="443"/>
      <c r="R2041" s="443">
        <v>2000</v>
      </c>
      <c r="V2041" s="443" t="s">
        <v>4195</v>
      </c>
      <c r="W2041" s="443" t="s">
        <v>4195</v>
      </c>
      <c r="X2041" s="443" t="s">
        <v>4729</v>
      </c>
    </row>
    <row r="2042" spans="1:30" x14ac:dyDescent="0.3">
      <c r="A2042" s="443">
        <v>705904</v>
      </c>
      <c r="B2042" s="443" t="s">
        <v>2904</v>
      </c>
      <c r="C2042" s="443" t="s">
        <v>147</v>
      </c>
      <c r="H2042" s="443"/>
      <c r="I2042" s="443" t="s">
        <v>317</v>
      </c>
      <c r="J2042" s="443"/>
      <c r="L2042" s="443"/>
      <c r="R2042" s="443">
        <v>2000</v>
      </c>
      <c r="W2042" s="443" t="s">
        <v>4195</v>
      </c>
      <c r="X2042" s="443" t="s">
        <v>4729</v>
      </c>
    </row>
    <row r="2043" spans="1:30" x14ac:dyDescent="0.3">
      <c r="A2043" s="443">
        <v>705947</v>
      </c>
      <c r="B2043" s="443" t="s">
        <v>4430</v>
      </c>
      <c r="C2043" s="443" t="s">
        <v>69</v>
      </c>
      <c r="D2043" s="443" t="s">
        <v>3662</v>
      </c>
      <c r="E2043" s="443" t="s">
        <v>221</v>
      </c>
      <c r="F2043" s="444">
        <v>34297</v>
      </c>
      <c r="G2043" s="443" t="s">
        <v>261</v>
      </c>
      <c r="H2043" s="443" t="s">
        <v>3222</v>
      </c>
      <c r="I2043" s="443" t="s">
        <v>317</v>
      </c>
      <c r="J2043" s="443" t="s">
        <v>264</v>
      </c>
      <c r="K2043" s="443">
        <v>2015</v>
      </c>
      <c r="L2043" s="443" t="s">
        <v>261</v>
      </c>
      <c r="AA2043" s="443" t="s">
        <v>6545</v>
      </c>
      <c r="AB2043" s="443" t="s">
        <v>5393</v>
      </c>
      <c r="AC2043" s="443" t="s">
        <v>6546</v>
      </c>
      <c r="AD2043" s="443" t="s">
        <v>4785</v>
      </c>
    </row>
    <row r="2044" spans="1:30" x14ac:dyDescent="0.3">
      <c r="A2044" s="443">
        <v>705952</v>
      </c>
      <c r="B2044" s="443" t="s">
        <v>2014</v>
      </c>
      <c r="C2044" s="443" t="s">
        <v>2015</v>
      </c>
      <c r="H2044" s="443"/>
      <c r="I2044" s="443" t="s">
        <v>317</v>
      </c>
      <c r="J2044" s="443"/>
      <c r="L2044" s="443"/>
      <c r="R2044" s="443">
        <v>2000</v>
      </c>
      <c r="V2044" s="443" t="s">
        <v>4195</v>
      </c>
      <c r="W2044" s="443" t="s">
        <v>4195</v>
      </c>
      <c r="X2044" s="443" t="s">
        <v>4729</v>
      </c>
    </row>
    <row r="2045" spans="1:30" x14ac:dyDescent="0.3">
      <c r="A2045" s="443">
        <v>705960</v>
      </c>
      <c r="B2045" s="443" t="s">
        <v>4219</v>
      </c>
      <c r="C2045" s="443" t="s">
        <v>95</v>
      </c>
      <c r="H2045" s="443"/>
      <c r="I2045" s="443" t="s">
        <v>317</v>
      </c>
      <c r="J2045" s="443"/>
      <c r="L2045" s="443"/>
      <c r="R2045" s="443">
        <v>2000</v>
      </c>
      <c r="X2045" s="443" t="s">
        <v>4729</v>
      </c>
    </row>
    <row r="2046" spans="1:30" x14ac:dyDescent="0.3">
      <c r="A2046" s="443">
        <v>705963</v>
      </c>
      <c r="B2046" s="443" t="s">
        <v>2022</v>
      </c>
      <c r="C2046" s="443" t="s">
        <v>66</v>
      </c>
      <c r="H2046" s="443"/>
      <c r="I2046" s="443" t="s">
        <v>317</v>
      </c>
      <c r="J2046" s="443"/>
      <c r="L2046" s="443"/>
      <c r="R2046" s="443">
        <v>2000</v>
      </c>
      <c r="V2046" s="443" t="s">
        <v>4195</v>
      </c>
      <c r="W2046" s="443" t="s">
        <v>4195</v>
      </c>
      <c r="X2046" s="443" t="s">
        <v>4729</v>
      </c>
    </row>
    <row r="2047" spans="1:30" x14ac:dyDescent="0.3">
      <c r="A2047" s="443">
        <v>705987</v>
      </c>
      <c r="B2047" s="443" t="s">
        <v>2922</v>
      </c>
      <c r="C2047" s="443" t="s">
        <v>552</v>
      </c>
      <c r="D2047" s="443" t="s">
        <v>3917</v>
      </c>
      <c r="E2047" s="443" t="s">
        <v>222</v>
      </c>
      <c r="F2047" s="444">
        <v>35431</v>
      </c>
      <c r="G2047" s="443" t="s">
        <v>3350</v>
      </c>
      <c r="H2047" s="443" t="s">
        <v>3222</v>
      </c>
      <c r="I2047" s="443" t="s">
        <v>317</v>
      </c>
      <c r="J2047" s="443" t="s">
        <v>262</v>
      </c>
      <c r="K2047" s="443">
        <v>2016</v>
      </c>
      <c r="L2047" s="443" t="s">
        <v>261</v>
      </c>
      <c r="AA2047" s="443" t="s">
        <v>7215</v>
      </c>
      <c r="AB2047" s="443" t="s">
        <v>5657</v>
      </c>
      <c r="AC2047" s="443" t="s">
        <v>7216</v>
      </c>
      <c r="AD2047" s="443">
        <v>35431</v>
      </c>
    </row>
    <row r="2048" spans="1:30" x14ac:dyDescent="0.3">
      <c r="A2048" s="443">
        <v>705998</v>
      </c>
      <c r="B2048" s="443" t="s">
        <v>4220</v>
      </c>
      <c r="C2048" s="443" t="s">
        <v>103</v>
      </c>
      <c r="H2048" s="443"/>
      <c r="I2048" s="443" t="s">
        <v>317</v>
      </c>
      <c r="J2048" s="443"/>
      <c r="L2048" s="443"/>
    </row>
    <row r="2049" spans="1:31" x14ac:dyDescent="0.3">
      <c r="A2049" s="443">
        <v>706011</v>
      </c>
      <c r="B2049" s="443" t="s">
        <v>170</v>
      </c>
      <c r="C2049" s="443" t="s">
        <v>140</v>
      </c>
      <c r="D2049" s="443" t="s">
        <v>4843</v>
      </c>
      <c r="E2049" s="443" t="s">
        <v>221</v>
      </c>
      <c r="F2049" s="444">
        <v>35318</v>
      </c>
      <c r="G2049" s="443" t="s">
        <v>261</v>
      </c>
      <c r="H2049" s="443" t="s">
        <v>3222</v>
      </c>
      <c r="I2049" s="443" t="s">
        <v>317</v>
      </c>
      <c r="J2049" s="443" t="s">
        <v>264</v>
      </c>
      <c r="K2049" s="443">
        <v>2014</v>
      </c>
      <c r="L2049" s="443" t="s">
        <v>261</v>
      </c>
      <c r="AA2049" s="443" t="s">
        <v>6441</v>
      </c>
      <c r="AB2049" s="443" t="s">
        <v>6442</v>
      </c>
      <c r="AC2049" s="443" t="s">
        <v>6443</v>
      </c>
      <c r="AD2049" s="443" t="s">
        <v>4785</v>
      </c>
    </row>
    <row r="2050" spans="1:31" x14ac:dyDescent="0.3">
      <c r="A2050" s="443">
        <v>706014</v>
      </c>
      <c r="B2050" s="443" t="s">
        <v>2062</v>
      </c>
      <c r="C2050" s="443" t="s">
        <v>503</v>
      </c>
      <c r="H2050" s="443"/>
      <c r="I2050" s="443" t="s">
        <v>317</v>
      </c>
      <c r="J2050" s="443"/>
      <c r="L2050" s="443"/>
      <c r="R2050" s="443">
        <v>2000</v>
      </c>
      <c r="V2050" s="443" t="s">
        <v>4195</v>
      </c>
      <c r="W2050" s="443" t="s">
        <v>4195</v>
      </c>
      <c r="X2050" s="443" t="s">
        <v>4729</v>
      </c>
    </row>
    <row r="2051" spans="1:31" x14ac:dyDescent="0.3">
      <c r="A2051" s="443">
        <v>706019</v>
      </c>
      <c r="B2051" s="443" t="s">
        <v>2067</v>
      </c>
      <c r="C2051" s="443" t="s">
        <v>64</v>
      </c>
      <c r="H2051" s="443"/>
      <c r="I2051" s="443" t="s">
        <v>317</v>
      </c>
      <c r="J2051" s="443"/>
      <c r="L2051" s="443"/>
      <c r="R2051" s="443">
        <v>2000</v>
      </c>
      <c r="V2051" s="443" t="s">
        <v>4195</v>
      </c>
      <c r="W2051" s="443" t="s">
        <v>4195</v>
      </c>
      <c r="X2051" s="443" t="s">
        <v>4729</v>
      </c>
    </row>
    <row r="2052" spans="1:31" x14ac:dyDescent="0.3">
      <c r="A2052" s="443">
        <v>706052</v>
      </c>
      <c r="B2052" s="443" t="s">
        <v>4221</v>
      </c>
      <c r="C2052" s="443" t="s">
        <v>90</v>
      </c>
      <c r="H2052" s="443"/>
      <c r="I2052" s="443" t="s">
        <v>317</v>
      </c>
      <c r="J2052" s="443"/>
      <c r="L2052" s="443"/>
      <c r="R2052" s="443">
        <v>2000</v>
      </c>
      <c r="X2052" s="443" t="s">
        <v>4729</v>
      </c>
    </row>
    <row r="2053" spans="1:31" x14ac:dyDescent="0.3">
      <c r="A2053" s="443">
        <v>706066</v>
      </c>
      <c r="B2053" s="443" t="s">
        <v>2941</v>
      </c>
      <c r="C2053" s="443" t="s">
        <v>124</v>
      </c>
      <c r="H2053" s="443"/>
      <c r="I2053" s="443" t="s">
        <v>317</v>
      </c>
      <c r="J2053" s="443"/>
      <c r="L2053" s="443"/>
      <c r="R2053" s="443">
        <v>2000</v>
      </c>
      <c r="W2053" s="443" t="s">
        <v>4195</v>
      </c>
      <c r="X2053" s="443" t="s">
        <v>4729</v>
      </c>
    </row>
    <row r="2054" spans="1:31" x14ac:dyDescent="0.3">
      <c r="A2054" s="443">
        <v>706087</v>
      </c>
      <c r="B2054" s="443" t="s">
        <v>2112</v>
      </c>
      <c r="C2054" s="443" t="s">
        <v>381</v>
      </c>
      <c r="H2054" s="443"/>
      <c r="I2054" s="443" t="s">
        <v>317</v>
      </c>
      <c r="J2054" s="443"/>
      <c r="L2054" s="443"/>
      <c r="R2054" s="443">
        <v>2000</v>
      </c>
      <c r="V2054" s="443" t="s">
        <v>4195</v>
      </c>
      <c r="W2054" s="443" t="s">
        <v>4195</v>
      </c>
      <c r="X2054" s="443" t="s">
        <v>4729</v>
      </c>
    </row>
    <row r="2055" spans="1:31" x14ac:dyDescent="0.3">
      <c r="A2055" s="443">
        <v>706100</v>
      </c>
      <c r="B2055" s="443" t="s">
        <v>2947</v>
      </c>
      <c r="C2055" s="443" t="s">
        <v>92</v>
      </c>
      <c r="H2055" s="443"/>
      <c r="I2055" s="443" t="s">
        <v>317</v>
      </c>
      <c r="J2055" s="443"/>
      <c r="L2055" s="443"/>
      <c r="R2055" s="443">
        <v>2000</v>
      </c>
      <c r="W2055" s="443" t="s">
        <v>4195</v>
      </c>
      <c r="X2055" s="443" t="s">
        <v>4729</v>
      </c>
    </row>
    <row r="2056" spans="1:31" x14ac:dyDescent="0.3">
      <c r="A2056" s="443">
        <v>706107</v>
      </c>
      <c r="B2056" s="443" t="s">
        <v>2130</v>
      </c>
      <c r="C2056" s="443" t="s">
        <v>155</v>
      </c>
      <c r="H2056" s="443"/>
      <c r="I2056" s="443" t="s">
        <v>317</v>
      </c>
      <c r="J2056" s="443"/>
      <c r="L2056" s="443"/>
      <c r="R2056" s="443">
        <v>2000</v>
      </c>
      <c r="V2056" s="443" t="s">
        <v>4195</v>
      </c>
      <c r="W2056" s="443" t="s">
        <v>4195</v>
      </c>
      <c r="X2056" s="443" t="s">
        <v>4729</v>
      </c>
    </row>
    <row r="2057" spans="1:31" x14ac:dyDescent="0.3">
      <c r="A2057" s="443">
        <v>706113</v>
      </c>
      <c r="B2057" s="443" t="s">
        <v>2133</v>
      </c>
      <c r="C2057" s="443" t="s">
        <v>505</v>
      </c>
      <c r="H2057" s="443"/>
      <c r="I2057" s="443" t="s">
        <v>317</v>
      </c>
      <c r="J2057" s="443"/>
      <c r="L2057" s="443"/>
      <c r="R2057" s="443">
        <v>2000</v>
      </c>
      <c r="V2057" s="443" t="s">
        <v>4195</v>
      </c>
      <c r="W2057" s="443" t="s">
        <v>4195</v>
      </c>
      <c r="X2057" s="443" t="s">
        <v>4729</v>
      </c>
    </row>
    <row r="2058" spans="1:31" x14ac:dyDescent="0.3">
      <c r="A2058" s="443">
        <v>706146</v>
      </c>
      <c r="B2058" s="443" t="s">
        <v>2959</v>
      </c>
      <c r="C2058" s="443" t="s">
        <v>70</v>
      </c>
      <c r="D2058" s="443" t="s">
        <v>3965</v>
      </c>
      <c r="H2058" s="443"/>
      <c r="I2058" s="443" t="s">
        <v>317</v>
      </c>
      <c r="J2058" s="443"/>
      <c r="L2058" s="443"/>
      <c r="R2058" s="443">
        <v>2000</v>
      </c>
      <c r="W2058" s="443" t="s">
        <v>4195</v>
      </c>
      <c r="X2058" s="443" t="s">
        <v>4729</v>
      </c>
    </row>
    <row r="2059" spans="1:31" x14ac:dyDescent="0.3">
      <c r="A2059" s="443">
        <v>700077</v>
      </c>
      <c r="B2059" s="443" t="s">
        <v>1606</v>
      </c>
      <c r="C2059" s="443" t="s">
        <v>64</v>
      </c>
      <c r="H2059" s="443"/>
      <c r="I2059" s="443" t="s">
        <v>319</v>
      </c>
      <c r="J2059" s="443"/>
      <c r="L2059" s="443"/>
      <c r="R2059" s="443">
        <v>2000</v>
      </c>
      <c r="T2059" s="443" t="s">
        <v>4195</v>
      </c>
      <c r="U2059" s="443" t="s">
        <v>4195</v>
      </c>
      <c r="V2059" s="443" t="s">
        <v>4195</v>
      </c>
      <c r="W2059" s="443" t="s">
        <v>4195</v>
      </c>
      <c r="X2059" s="443" t="s">
        <v>4729</v>
      </c>
      <c r="Z2059" s="443" t="s">
        <v>4731</v>
      </c>
      <c r="AE2059" s="443">
        <v>700077</v>
      </c>
    </row>
    <row r="2060" spans="1:31" x14ac:dyDescent="0.3">
      <c r="A2060" s="443">
        <v>700807</v>
      </c>
      <c r="B2060" s="443" t="s">
        <v>1088</v>
      </c>
      <c r="C2060" s="443" t="s">
        <v>321</v>
      </c>
      <c r="H2060" s="443"/>
      <c r="I2060" s="443" t="s">
        <v>319</v>
      </c>
      <c r="J2060" s="443"/>
      <c r="L2060" s="443"/>
      <c r="R2060" s="443">
        <v>2000</v>
      </c>
      <c r="S2060" s="443" t="s">
        <v>4195</v>
      </c>
      <c r="T2060" s="443" t="s">
        <v>4195</v>
      </c>
      <c r="V2060" s="443" t="s">
        <v>4195</v>
      </c>
      <c r="W2060" s="443" t="s">
        <v>4195</v>
      </c>
      <c r="X2060" s="443" t="s">
        <v>4729</v>
      </c>
      <c r="Z2060" s="443" t="s">
        <v>4731</v>
      </c>
      <c r="AE2060" s="443">
        <v>700807</v>
      </c>
    </row>
    <row r="2061" spans="1:31" x14ac:dyDescent="0.3">
      <c r="A2061" s="443">
        <v>700987</v>
      </c>
      <c r="B2061" s="443" t="s">
        <v>772</v>
      </c>
      <c r="C2061" s="443" t="s">
        <v>97</v>
      </c>
      <c r="D2061" s="443" t="s">
        <v>3762</v>
      </c>
      <c r="E2061" s="443" t="s">
        <v>221</v>
      </c>
      <c r="F2061" s="444">
        <v>26047</v>
      </c>
      <c r="G2061" s="443" t="s">
        <v>3241</v>
      </c>
      <c r="H2061" s="443" t="s">
        <v>3222</v>
      </c>
      <c r="I2061" s="443" t="s">
        <v>319</v>
      </c>
      <c r="J2061" s="443" t="s">
        <v>262</v>
      </c>
      <c r="K2061" s="443">
        <v>1990</v>
      </c>
      <c r="L2061" s="443" t="s">
        <v>277</v>
      </c>
      <c r="Z2061" s="443" t="s">
        <v>4731</v>
      </c>
      <c r="AE2061" s="443">
        <v>700987</v>
      </c>
    </row>
    <row r="2062" spans="1:31" x14ac:dyDescent="0.3">
      <c r="A2062" s="443">
        <v>701123</v>
      </c>
      <c r="B2062" s="443" t="s">
        <v>1615</v>
      </c>
      <c r="C2062" s="443" t="s">
        <v>66</v>
      </c>
      <c r="H2062" s="443"/>
      <c r="I2062" s="443" t="s">
        <v>319</v>
      </c>
      <c r="J2062" s="443"/>
      <c r="L2062" s="443"/>
      <c r="R2062" s="443">
        <v>2000</v>
      </c>
      <c r="T2062" s="443" t="s">
        <v>4195</v>
      </c>
      <c r="U2062" s="443" t="s">
        <v>4195</v>
      </c>
      <c r="V2062" s="443" t="s">
        <v>4195</v>
      </c>
      <c r="W2062" s="443" t="s">
        <v>4195</v>
      </c>
      <c r="X2062" s="443" t="s">
        <v>4729</v>
      </c>
      <c r="Z2062" s="443" t="s">
        <v>4731</v>
      </c>
      <c r="AE2062" s="443">
        <v>701123</v>
      </c>
    </row>
    <row r="2063" spans="1:31" x14ac:dyDescent="0.3">
      <c r="A2063" s="443">
        <v>701158</v>
      </c>
      <c r="B2063" s="443" t="s">
        <v>1616</v>
      </c>
      <c r="C2063" s="443" t="s">
        <v>124</v>
      </c>
      <c r="H2063" s="443"/>
      <c r="I2063" s="443" t="s">
        <v>319</v>
      </c>
      <c r="J2063" s="443"/>
      <c r="L2063" s="443"/>
      <c r="R2063" s="443">
        <v>2000</v>
      </c>
      <c r="T2063" s="443" t="s">
        <v>4195</v>
      </c>
      <c r="V2063" s="443" t="s">
        <v>4195</v>
      </c>
      <c r="W2063" s="443" t="s">
        <v>4195</v>
      </c>
      <c r="X2063" s="443" t="s">
        <v>4729</v>
      </c>
      <c r="Z2063" s="443" t="s">
        <v>4731</v>
      </c>
      <c r="AE2063" s="443">
        <v>701158</v>
      </c>
    </row>
    <row r="2064" spans="1:31" x14ac:dyDescent="0.3">
      <c r="A2064" s="443">
        <v>701585</v>
      </c>
      <c r="B2064" s="443" t="s">
        <v>1332</v>
      </c>
      <c r="C2064" s="443" t="s">
        <v>69</v>
      </c>
      <c r="H2064" s="443"/>
      <c r="I2064" s="443" t="s">
        <v>319</v>
      </c>
      <c r="J2064" s="443"/>
      <c r="L2064" s="443"/>
      <c r="R2064" s="443">
        <v>2000</v>
      </c>
      <c r="T2064" s="443" t="s">
        <v>4195</v>
      </c>
      <c r="U2064" s="443" t="s">
        <v>4195</v>
      </c>
      <c r="V2064" s="443" t="s">
        <v>4195</v>
      </c>
      <c r="W2064" s="443" t="s">
        <v>4195</v>
      </c>
      <c r="X2064" s="443" t="s">
        <v>4729</v>
      </c>
      <c r="Z2064" s="443" t="s">
        <v>4731</v>
      </c>
      <c r="AE2064" s="443">
        <v>701585</v>
      </c>
    </row>
    <row r="2065" spans="1:31" x14ac:dyDescent="0.3">
      <c r="A2065" s="443">
        <v>701657</v>
      </c>
      <c r="B2065" s="443" t="s">
        <v>1097</v>
      </c>
      <c r="C2065" s="443" t="s">
        <v>136</v>
      </c>
      <c r="D2065" s="443" t="s">
        <v>3262</v>
      </c>
      <c r="E2065" s="443" t="s">
        <v>221</v>
      </c>
      <c r="F2065" s="444">
        <v>33604</v>
      </c>
      <c r="G2065" s="443" t="s">
        <v>261</v>
      </c>
      <c r="H2065" s="443" t="s">
        <v>3222</v>
      </c>
      <c r="I2065" s="443" t="s">
        <v>319</v>
      </c>
      <c r="J2065" s="443" t="s">
        <v>262</v>
      </c>
      <c r="K2065" s="443">
        <v>2010</v>
      </c>
      <c r="L2065" s="443" t="s">
        <v>261</v>
      </c>
      <c r="R2065" s="443">
        <v>2000</v>
      </c>
      <c r="X2065" s="443" t="s">
        <v>4729</v>
      </c>
      <c r="Z2065" s="443" t="s">
        <v>4731</v>
      </c>
      <c r="AE2065" s="443">
        <v>701657</v>
      </c>
    </row>
    <row r="2066" spans="1:31" x14ac:dyDescent="0.3">
      <c r="A2066" s="443">
        <v>701668</v>
      </c>
      <c r="B2066" s="443" t="s">
        <v>1620</v>
      </c>
      <c r="C2066" s="443" t="s">
        <v>63</v>
      </c>
      <c r="H2066" s="443"/>
      <c r="I2066" s="443" t="s">
        <v>319</v>
      </c>
      <c r="J2066" s="443"/>
      <c r="L2066" s="443"/>
      <c r="R2066" s="443">
        <v>2000</v>
      </c>
      <c r="T2066" s="443" t="s">
        <v>4195</v>
      </c>
      <c r="U2066" s="443" t="s">
        <v>4195</v>
      </c>
      <c r="V2066" s="443" t="s">
        <v>4195</v>
      </c>
      <c r="W2066" s="443" t="s">
        <v>4195</v>
      </c>
      <c r="X2066" s="443" t="s">
        <v>4729</v>
      </c>
      <c r="Z2066" s="443" t="s">
        <v>4731</v>
      </c>
      <c r="AE2066" s="443">
        <v>701668</v>
      </c>
    </row>
    <row r="2067" spans="1:31" x14ac:dyDescent="0.3">
      <c r="A2067" s="443">
        <v>702215</v>
      </c>
      <c r="B2067" s="443" t="s">
        <v>4679</v>
      </c>
      <c r="C2067" s="443" t="s">
        <v>63</v>
      </c>
      <c r="H2067" s="443"/>
      <c r="I2067" s="443" t="s">
        <v>319</v>
      </c>
      <c r="J2067" s="443"/>
      <c r="L2067" s="443"/>
      <c r="R2067" s="443">
        <v>2000</v>
      </c>
      <c r="X2067" s="443" t="s">
        <v>4729</v>
      </c>
      <c r="Z2067" s="443" t="s">
        <v>4731</v>
      </c>
      <c r="AE2067" s="443">
        <v>702215</v>
      </c>
    </row>
    <row r="2068" spans="1:31" x14ac:dyDescent="0.3">
      <c r="A2068" s="443">
        <v>702510</v>
      </c>
      <c r="B2068" s="443" t="s">
        <v>1638</v>
      </c>
      <c r="C2068" s="443" t="s">
        <v>119</v>
      </c>
      <c r="H2068" s="443"/>
      <c r="I2068" s="443" t="s">
        <v>319</v>
      </c>
      <c r="J2068" s="443"/>
      <c r="L2068" s="443"/>
      <c r="R2068" s="443">
        <v>2000</v>
      </c>
      <c r="T2068" s="443" t="s">
        <v>4195</v>
      </c>
      <c r="V2068" s="443" t="s">
        <v>4195</v>
      </c>
      <c r="W2068" s="443" t="s">
        <v>4195</v>
      </c>
      <c r="X2068" s="443" t="s">
        <v>4729</v>
      </c>
      <c r="Z2068" s="443" t="s">
        <v>4731</v>
      </c>
      <c r="AE2068" s="443">
        <v>702510</v>
      </c>
    </row>
    <row r="2069" spans="1:31" x14ac:dyDescent="0.3">
      <c r="A2069" s="443">
        <v>702746</v>
      </c>
      <c r="B2069" s="443" t="s">
        <v>2500</v>
      </c>
      <c r="C2069" s="443" t="s">
        <v>151</v>
      </c>
      <c r="D2069" s="443" t="s">
        <v>3965</v>
      </c>
      <c r="H2069" s="443"/>
      <c r="I2069" s="443" t="s">
        <v>319</v>
      </c>
      <c r="J2069" s="443"/>
      <c r="L2069" s="443"/>
      <c r="R2069" s="443">
        <v>2000</v>
      </c>
      <c r="S2069" s="443" t="s">
        <v>4195</v>
      </c>
      <c r="T2069" s="443" t="s">
        <v>4195</v>
      </c>
      <c r="W2069" s="443" t="s">
        <v>4195</v>
      </c>
      <c r="X2069" s="443" t="s">
        <v>4729</v>
      </c>
      <c r="Z2069" s="443" t="s">
        <v>4731</v>
      </c>
      <c r="AE2069" s="443">
        <v>702746</v>
      </c>
    </row>
    <row r="2070" spans="1:31" x14ac:dyDescent="0.3">
      <c r="A2070" s="443">
        <v>702753</v>
      </c>
      <c r="B2070" s="443" t="s">
        <v>776</v>
      </c>
      <c r="C2070" s="443" t="s">
        <v>121</v>
      </c>
      <c r="D2070" s="443" t="s">
        <v>3966</v>
      </c>
      <c r="H2070" s="443"/>
      <c r="I2070" s="443" t="s">
        <v>319</v>
      </c>
      <c r="J2070" s="443"/>
      <c r="L2070" s="443"/>
      <c r="R2070" s="443">
        <v>2000</v>
      </c>
      <c r="S2070" s="443" t="s">
        <v>4195</v>
      </c>
      <c r="W2070" s="443" t="s">
        <v>4195</v>
      </c>
      <c r="X2070" s="443" t="s">
        <v>4729</v>
      </c>
      <c r="Z2070" s="443" t="s">
        <v>4731</v>
      </c>
      <c r="AE2070" s="443">
        <v>702753</v>
      </c>
    </row>
    <row r="2071" spans="1:31" x14ac:dyDescent="0.3">
      <c r="A2071" s="443">
        <v>702833</v>
      </c>
      <c r="B2071" s="443" t="s">
        <v>2624</v>
      </c>
      <c r="C2071" s="443" t="s">
        <v>409</v>
      </c>
      <c r="D2071" s="443" t="s">
        <v>3272</v>
      </c>
      <c r="E2071" s="443" t="s">
        <v>221</v>
      </c>
      <c r="F2071" s="444">
        <v>26110</v>
      </c>
      <c r="G2071" s="443" t="s">
        <v>261</v>
      </c>
      <c r="H2071" s="443" t="s">
        <v>3222</v>
      </c>
      <c r="I2071" s="443" t="s">
        <v>319</v>
      </c>
      <c r="J2071" s="443" t="s">
        <v>264</v>
      </c>
      <c r="K2071" s="443">
        <v>2013</v>
      </c>
      <c r="L2071" s="443" t="s">
        <v>261</v>
      </c>
      <c r="Z2071" s="443" t="s">
        <v>4731</v>
      </c>
      <c r="AE2071" s="443">
        <v>702833</v>
      </c>
    </row>
    <row r="2072" spans="1:31" x14ac:dyDescent="0.3">
      <c r="A2072" s="443">
        <v>702843</v>
      </c>
      <c r="B2072" s="443" t="s">
        <v>1340</v>
      </c>
      <c r="C2072" s="443" t="s">
        <v>95</v>
      </c>
      <c r="H2072" s="443"/>
      <c r="I2072" s="443" t="s">
        <v>319</v>
      </c>
      <c r="J2072" s="443"/>
      <c r="L2072" s="443"/>
      <c r="R2072" s="443">
        <v>2000</v>
      </c>
      <c r="V2072" s="443" t="s">
        <v>4195</v>
      </c>
      <c r="W2072" s="443" t="s">
        <v>4195</v>
      </c>
      <c r="X2072" s="443" t="s">
        <v>4729</v>
      </c>
      <c r="Z2072" s="443" t="s">
        <v>4731</v>
      </c>
      <c r="AE2072" s="443">
        <v>702843</v>
      </c>
    </row>
    <row r="2073" spans="1:31" x14ac:dyDescent="0.3">
      <c r="A2073" s="443">
        <v>702851</v>
      </c>
      <c r="B2073" s="443" t="s">
        <v>777</v>
      </c>
      <c r="C2073" s="443" t="s">
        <v>337</v>
      </c>
      <c r="D2073" s="443" t="s">
        <v>3275</v>
      </c>
      <c r="E2073" s="443" t="s">
        <v>221</v>
      </c>
      <c r="F2073" s="444">
        <v>35091</v>
      </c>
      <c r="G2073" s="443" t="s">
        <v>3301</v>
      </c>
      <c r="H2073" s="443" t="s">
        <v>3222</v>
      </c>
      <c r="I2073" s="443" t="s">
        <v>319</v>
      </c>
      <c r="J2073" s="443" t="s">
        <v>264</v>
      </c>
      <c r="K2073" s="443">
        <v>2013</v>
      </c>
      <c r="L2073" s="443" t="s">
        <v>261</v>
      </c>
      <c r="Z2073" s="443" t="s">
        <v>4731</v>
      </c>
      <c r="AA2073" s="443" t="s">
        <v>5042</v>
      </c>
      <c r="AB2073" s="443" t="s">
        <v>5043</v>
      </c>
      <c r="AC2073" s="443" t="s">
        <v>5044</v>
      </c>
      <c r="AD2073" s="443" t="s">
        <v>5001</v>
      </c>
      <c r="AE2073" s="443">
        <v>702851</v>
      </c>
    </row>
    <row r="2074" spans="1:31" x14ac:dyDescent="0.3">
      <c r="A2074" s="443">
        <v>702922</v>
      </c>
      <c r="B2074" s="443" t="s">
        <v>1057</v>
      </c>
      <c r="C2074" s="443" t="s">
        <v>1058</v>
      </c>
      <c r="H2074" s="443"/>
      <c r="I2074" s="443" t="s">
        <v>319</v>
      </c>
      <c r="J2074" s="443"/>
      <c r="L2074" s="443"/>
      <c r="R2074" s="443">
        <v>2000</v>
      </c>
      <c r="S2074" s="443" t="s">
        <v>4195</v>
      </c>
      <c r="U2074" s="443" t="s">
        <v>4195</v>
      </c>
      <c r="V2074" s="443" t="s">
        <v>4195</v>
      </c>
      <c r="W2074" s="443" t="s">
        <v>4195</v>
      </c>
      <c r="X2074" s="443" t="s">
        <v>4729</v>
      </c>
      <c r="Z2074" s="443" t="s">
        <v>4731</v>
      </c>
      <c r="AE2074" s="443">
        <v>702922</v>
      </c>
    </row>
    <row r="2075" spans="1:31" x14ac:dyDescent="0.3">
      <c r="A2075" s="443">
        <v>703059</v>
      </c>
      <c r="B2075" s="443" t="s">
        <v>1648</v>
      </c>
      <c r="C2075" s="443" t="s">
        <v>133</v>
      </c>
      <c r="D2075" s="443" t="s">
        <v>3965</v>
      </c>
      <c r="E2075" s="443" t="s">
        <v>222</v>
      </c>
      <c r="F2075" s="444">
        <v>33970</v>
      </c>
      <c r="G2075" s="443" t="s">
        <v>261</v>
      </c>
      <c r="H2075" s="443" t="s">
        <v>3222</v>
      </c>
      <c r="I2075" s="443" t="s">
        <v>319</v>
      </c>
      <c r="J2075" s="443" t="s">
        <v>264</v>
      </c>
      <c r="K2075" s="443">
        <v>2011</v>
      </c>
      <c r="L2075" s="443" t="s">
        <v>261</v>
      </c>
      <c r="Z2075" s="443" t="s">
        <v>4731</v>
      </c>
      <c r="AA2075" s="443" t="s">
        <v>5031</v>
      </c>
      <c r="AB2075" s="443" t="s">
        <v>5032</v>
      </c>
      <c r="AC2075" s="443" t="s">
        <v>5033</v>
      </c>
      <c r="AD2075" s="443" t="s">
        <v>5034</v>
      </c>
      <c r="AE2075" s="443">
        <v>703059</v>
      </c>
    </row>
    <row r="2076" spans="1:31" x14ac:dyDescent="0.3">
      <c r="A2076" s="443">
        <v>703066</v>
      </c>
      <c r="B2076" s="443" t="s">
        <v>2632</v>
      </c>
      <c r="C2076" s="443" t="s">
        <v>126</v>
      </c>
      <c r="D2076" s="443" t="s">
        <v>3319</v>
      </c>
      <c r="E2076" s="443" t="s">
        <v>222</v>
      </c>
      <c r="F2076" s="444">
        <v>32874</v>
      </c>
      <c r="G2076" s="443" t="s">
        <v>261</v>
      </c>
      <c r="H2076" s="443" t="s">
        <v>3222</v>
      </c>
      <c r="I2076" s="443" t="s">
        <v>319</v>
      </c>
      <c r="J2076" s="443" t="s">
        <v>264</v>
      </c>
      <c r="K2076" s="443">
        <v>2009</v>
      </c>
      <c r="L2076" s="443" t="s">
        <v>261</v>
      </c>
      <c r="Z2076" s="443" t="s">
        <v>4731</v>
      </c>
      <c r="AA2076" s="443" t="s">
        <v>5021</v>
      </c>
      <c r="AB2076" s="443" t="s">
        <v>5022</v>
      </c>
      <c r="AC2076" s="443" t="s">
        <v>5023</v>
      </c>
      <c r="AD2076" s="443" t="s">
        <v>4785</v>
      </c>
      <c r="AE2076" s="443">
        <v>703066</v>
      </c>
    </row>
    <row r="2077" spans="1:31" x14ac:dyDescent="0.3">
      <c r="A2077" s="443">
        <v>703254</v>
      </c>
      <c r="B2077" s="443" t="s">
        <v>781</v>
      </c>
      <c r="C2077" s="443" t="s">
        <v>71</v>
      </c>
      <c r="D2077" s="443" t="s">
        <v>3258</v>
      </c>
      <c r="H2077" s="443"/>
      <c r="I2077" s="443" t="s">
        <v>319</v>
      </c>
      <c r="J2077" s="443"/>
      <c r="L2077" s="443"/>
      <c r="R2077" s="443">
        <v>2000</v>
      </c>
      <c r="T2077" s="443" t="s">
        <v>4195</v>
      </c>
      <c r="W2077" s="443" t="s">
        <v>4195</v>
      </c>
      <c r="X2077" s="443" t="s">
        <v>4729</v>
      </c>
      <c r="Z2077" s="443" t="s">
        <v>4731</v>
      </c>
      <c r="AE2077" s="443">
        <v>703254</v>
      </c>
    </row>
    <row r="2078" spans="1:31" x14ac:dyDescent="0.3">
      <c r="A2078" s="443">
        <v>703352</v>
      </c>
      <c r="B2078" s="443" t="s">
        <v>1352</v>
      </c>
      <c r="C2078" s="443" t="s">
        <v>139</v>
      </c>
      <c r="H2078" s="443"/>
      <c r="I2078" s="443" t="s">
        <v>319</v>
      </c>
      <c r="J2078" s="443"/>
      <c r="L2078" s="443"/>
      <c r="R2078" s="443">
        <v>2000</v>
      </c>
      <c r="U2078" s="443" t="s">
        <v>4195</v>
      </c>
      <c r="V2078" s="443" t="s">
        <v>4195</v>
      </c>
      <c r="W2078" s="443" t="s">
        <v>4195</v>
      </c>
      <c r="X2078" s="443" t="s">
        <v>4729</v>
      </c>
      <c r="Z2078" s="443" t="s">
        <v>4731</v>
      </c>
      <c r="AE2078" s="443">
        <v>703352</v>
      </c>
    </row>
    <row r="2079" spans="1:31" x14ac:dyDescent="0.3">
      <c r="A2079" s="443">
        <v>703536</v>
      </c>
      <c r="B2079" s="443" t="s">
        <v>2658</v>
      </c>
      <c r="C2079" s="443" t="s">
        <v>328</v>
      </c>
      <c r="D2079" s="443" t="s">
        <v>3313</v>
      </c>
      <c r="E2079" s="443" t="s">
        <v>222</v>
      </c>
      <c r="F2079" s="444">
        <v>32952</v>
      </c>
      <c r="G2079" s="443" t="s">
        <v>261</v>
      </c>
      <c r="H2079" s="443" t="s">
        <v>3222</v>
      </c>
      <c r="I2079" s="443" t="s">
        <v>319</v>
      </c>
      <c r="J2079" s="443" t="s">
        <v>264</v>
      </c>
      <c r="K2079" s="443">
        <v>2014</v>
      </c>
      <c r="L2079" s="443" t="s">
        <v>261</v>
      </c>
      <c r="Z2079" s="443" t="s">
        <v>4731</v>
      </c>
      <c r="AA2079" s="443" t="s">
        <v>5053</v>
      </c>
      <c r="AB2079" s="443" t="s">
        <v>5054</v>
      </c>
      <c r="AC2079" s="443" t="s">
        <v>5055</v>
      </c>
      <c r="AD2079" s="443" t="s">
        <v>5056</v>
      </c>
      <c r="AE2079" s="443">
        <v>703536</v>
      </c>
    </row>
    <row r="2080" spans="1:31" x14ac:dyDescent="0.3">
      <c r="A2080" s="443">
        <v>700671</v>
      </c>
      <c r="B2080" s="443" t="s">
        <v>4680</v>
      </c>
      <c r="C2080" s="443" t="s">
        <v>673</v>
      </c>
      <c r="D2080" s="443" t="s">
        <v>4920</v>
      </c>
      <c r="E2080" s="443" t="s">
        <v>222</v>
      </c>
      <c r="F2080" s="444">
        <v>32884</v>
      </c>
      <c r="G2080" s="443" t="s">
        <v>4940</v>
      </c>
      <c r="H2080" s="443" t="s">
        <v>3222</v>
      </c>
      <c r="I2080" s="443" t="s">
        <v>319</v>
      </c>
      <c r="J2080" s="443" t="s">
        <v>262</v>
      </c>
      <c r="K2080" s="443">
        <v>2007</v>
      </c>
      <c r="L2080" s="443" t="s">
        <v>263</v>
      </c>
      <c r="R2080" s="443">
        <v>2000</v>
      </c>
      <c r="X2080" s="443" t="s">
        <v>4729</v>
      </c>
      <c r="Z2080" s="443" t="s">
        <v>4732</v>
      </c>
    </row>
    <row r="2081" spans="1:30" x14ac:dyDescent="0.3">
      <c r="A2081" s="443">
        <v>700891</v>
      </c>
      <c r="B2081" s="443" t="s">
        <v>4681</v>
      </c>
      <c r="C2081" s="443" t="s">
        <v>577</v>
      </c>
      <c r="D2081" s="443" t="s">
        <v>4921</v>
      </c>
      <c r="E2081" s="443" t="s">
        <v>222</v>
      </c>
      <c r="F2081" s="444">
        <v>32421</v>
      </c>
      <c r="G2081" s="443" t="s">
        <v>3235</v>
      </c>
      <c r="H2081" s="443" t="s">
        <v>3222</v>
      </c>
      <c r="I2081" s="443" t="s">
        <v>319</v>
      </c>
      <c r="J2081" s="443" t="s">
        <v>264</v>
      </c>
      <c r="L2081" s="443" t="s">
        <v>263</v>
      </c>
      <c r="R2081" s="443">
        <v>2000</v>
      </c>
      <c r="X2081" s="443" t="s">
        <v>4729</v>
      </c>
      <c r="Z2081" s="443" t="s">
        <v>4732</v>
      </c>
    </row>
    <row r="2082" spans="1:30" x14ac:dyDescent="0.3">
      <c r="A2082" s="443">
        <v>701084</v>
      </c>
      <c r="B2082" s="443" t="s">
        <v>4682</v>
      </c>
      <c r="C2082" s="443" t="s">
        <v>64</v>
      </c>
      <c r="D2082" s="443" t="s">
        <v>3244</v>
      </c>
      <c r="E2082" s="443" t="s">
        <v>222</v>
      </c>
      <c r="F2082" s="444">
        <v>31116</v>
      </c>
      <c r="G2082" s="443" t="s">
        <v>3245</v>
      </c>
      <c r="H2082" s="443" t="s">
        <v>3222</v>
      </c>
      <c r="I2082" s="443" t="s">
        <v>319</v>
      </c>
      <c r="J2082" s="443" t="s">
        <v>264</v>
      </c>
      <c r="K2082" s="443">
        <v>2008</v>
      </c>
      <c r="L2082" s="443" t="s">
        <v>269</v>
      </c>
      <c r="R2082" s="443">
        <v>2000</v>
      </c>
      <c r="X2082" s="443" t="s">
        <v>4729</v>
      </c>
      <c r="Z2082" s="443" t="s">
        <v>4732</v>
      </c>
    </row>
    <row r="2083" spans="1:30" x14ac:dyDescent="0.3">
      <c r="A2083" s="443">
        <v>701171</v>
      </c>
      <c r="B2083" s="443" t="s">
        <v>4683</v>
      </c>
      <c r="C2083" s="443" t="s">
        <v>125</v>
      </c>
      <c r="D2083" s="443" t="s">
        <v>3247</v>
      </c>
      <c r="E2083" s="443" t="s">
        <v>221</v>
      </c>
      <c r="F2083" s="444">
        <v>32874</v>
      </c>
      <c r="G2083" s="443" t="s">
        <v>4962</v>
      </c>
      <c r="H2083" s="443" t="s">
        <v>3222</v>
      </c>
      <c r="I2083" s="443" t="s">
        <v>319</v>
      </c>
      <c r="J2083" s="443" t="s">
        <v>264</v>
      </c>
      <c r="K2083" s="443">
        <v>2009</v>
      </c>
      <c r="L2083" s="443" t="s">
        <v>261</v>
      </c>
      <c r="R2083" s="443">
        <v>2000</v>
      </c>
      <c r="X2083" s="443" t="s">
        <v>4729</v>
      </c>
      <c r="Z2083" s="443" t="s">
        <v>4732</v>
      </c>
    </row>
    <row r="2084" spans="1:30" x14ac:dyDescent="0.3">
      <c r="A2084" s="443">
        <v>701752</v>
      </c>
      <c r="B2084" s="443" t="s">
        <v>4684</v>
      </c>
      <c r="C2084" s="443" t="s">
        <v>145</v>
      </c>
      <c r="D2084" s="443" t="s">
        <v>4922</v>
      </c>
      <c r="E2084" s="443" t="s">
        <v>221</v>
      </c>
      <c r="F2084" s="444">
        <v>33618</v>
      </c>
      <c r="G2084" s="443" t="s">
        <v>3251</v>
      </c>
      <c r="H2084" s="443" t="s">
        <v>3222</v>
      </c>
      <c r="I2084" s="443" t="s">
        <v>319</v>
      </c>
      <c r="J2084" s="443" t="s">
        <v>264</v>
      </c>
      <c r="K2084" s="443">
        <v>2010</v>
      </c>
      <c r="L2084" s="443" t="s">
        <v>271</v>
      </c>
      <c r="R2084" s="443">
        <v>2000</v>
      </c>
      <c r="X2084" s="443" t="s">
        <v>4729</v>
      </c>
      <c r="Z2084" s="443" t="s">
        <v>4732</v>
      </c>
    </row>
    <row r="2085" spans="1:30" x14ac:dyDescent="0.3">
      <c r="A2085" s="443">
        <v>702561</v>
      </c>
      <c r="B2085" s="443" t="s">
        <v>4685</v>
      </c>
      <c r="C2085" s="443" t="s">
        <v>118</v>
      </c>
      <c r="D2085" s="443" t="s">
        <v>3289</v>
      </c>
      <c r="E2085" s="443" t="s">
        <v>222</v>
      </c>
      <c r="F2085" s="444">
        <v>32210</v>
      </c>
      <c r="G2085" s="443" t="s">
        <v>4757</v>
      </c>
      <c r="H2085" s="443" t="s">
        <v>3222</v>
      </c>
      <c r="I2085" s="443" t="s">
        <v>319</v>
      </c>
      <c r="J2085" s="443" t="s">
        <v>264</v>
      </c>
      <c r="K2085" s="443">
        <v>2012</v>
      </c>
      <c r="L2085" s="443" t="s">
        <v>277</v>
      </c>
      <c r="R2085" s="443">
        <v>2000</v>
      </c>
      <c r="X2085" s="443" t="s">
        <v>4729</v>
      </c>
      <c r="Z2085" s="443" t="s">
        <v>4732</v>
      </c>
    </row>
    <row r="2086" spans="1:30" x14ac:dyDescent="0.3">
      <c r="A2086" s="443">
        <v>702915</v>
      </c>
      <c r="B2086" s="443" t="s">
        <v>4686</v>
      </c>
      <c r="C2086" s="443" t="s">
        <v>67</v>
      </c>
      <c r="H2086" s="443"/>
      <c r="I2086" s="443" t="s">
        <v>319</v>
      </c>
      <c r="J2086" s="443"/>
      <c r="L2086" s="443"/>
      <c r="R2086" s="443">
        <v>2000</v>
      </c>
      <c r="X2086" s="443" t="s">
        <v>4729</v>
      </c>
      <c r="Z2086" s="443" t="s">
        <v>4732</v>
      </c>
    </row>
    <row r="2087" spans="1:30" x14ac:dyDescent="0.3">
      <c r="A2087" s="443">
        <v>700677</v>
      </c>
      <c r="B2087" s="443" t="s">
        <v>767</v>
      </c>
      <c r="C2087" s="443" t="s">
        <v>69</v>
      </c>
      <c r="D2087" s="443" t="s">
        <v>3962</v>
      </c>
      <c r="H2087" s="443"/>
      <c r="I2087" s="443" t="s">
        <v>319</v>
      </c>
      <c r="J2087" s="443"/>
      <c r="L2087" s="443"/>
      <c r="R2087" s="443">
        <v>2000</v>
      </c>
      <c r="W2087" s="443" t="s">
        <v>4195</v>
      </c>
      <c r="X2087" s="443" t="s">
        <v>4729</v>
      </c>
    </row>
    <row r="2088" spans="1:30" x14ac:dyDescent="0.3">
      <c r="A2088" s="443">
        <v>700113</v>
      </c>
      <c r="B2088" s="443" t="s">
        <v>2593</v>
      </c>
      <c r="C2088" s="443" t="s">
        <v>68</v>
      </c>
      <c r="D2088" s="443" t="s">
        <v>3319</v>
      </c>
      <c r="H2088" s="443"/>
      <c r="I2088" s="443" t="s">
        <v>319</v>
      </c>
      <c r="J2088" s="443"/>
      <c r="L2088" s="443"/>
      <c r="R2088" s="443">
        <v>2000</v>
      </c>
      <c r="W2088" s="443" t="s">
        <v>4195</v>
      </c>
      <c r="X2088" s="443" t="s">
        <v>4729</v>
      </c>
    </row>
    <row r="2089" spans="1:30" x14ac:dyDescent="0.3">
      <c r="A2089" s="443">
        <v>700441</v>
      </c>
      <c r="B2089" s="443" t="s">
        <v>1083</v>
      </c>
      <c r="C2089" s="443" t="s">
        <v>67</v>
      </c>
      <c r="H2089" s="443"/>
      <c r="I2089" s="443" t="s">
        <v>319</v>
      </c>
      <c r="J2089" s="443"/>
      <c r="L2089" s="443"/>
      <c r="R2089" s="443">
        <v>2000</v>
      </c>
      <c r="S2089" s="443" t="s">
        <v>4195</v>
      </c>
      <c r="T2089" s="443" t="s">
        <v>4195</v>
      </c>
      <c r="V2089" s="443" t="s">
        <v>4195</v>
      </c>
      <c r="W2089" s="443" t="s">
        <v>4195</v>
      </c>
      <c r="X2089" s="443" t="s">
        <v>4729</v>
      </c>
    </row>
    <row r="2090" spans="1:30" x14ac:dyDescent="0.3">
      <c r="A2090" s="443">
        <v>700506</v>
      </c>
      <c r="B2090" s="443" t="s">
        <v>1609</v>
      </c>
      <c r="C2090" s="443" t="s">
        <v>90</v>
      </c>
      <c r="H2090" s="443"/>
      <c r="I2090" s="443" t="s">
        <v>319</v>
      </c>
      <c r="J2090" s="443"/>
      <c r="L2090" s="443"/>
      <c r="R2090" s="443">
        <v>2000</v>
      </c>
      <c r="V2090" s="443" t="s">
        <v>4195</v>
      </c>
      <c r="W2090" s="443" t="s">
        <v>4195</v>
      </c>
      <c r="X2090" s="443" t="s">
        <v>4729</v>
      </c>
    </row>
    <row r="2091" spans="1:30" x14ac:dyDescent="0.3">
      <c r="A2091" s="443">
        <v>700735</v>
      </c>
      <c r="B2091" s="443" t="s">
        <v>1328</v>
      </c>
      <c r="C2091" s="443" t="s">
        <v>103</v>
      </c>
      <c r="H2091" s="443"/>
      <c r="I2091" s="443" t="s">
        <v>319</v>
      </c>
      <c r="J2091" s="443"/>
      <c r="L2091" s="443"/>
      <c r="R2091" s="443">
        <v>2000</v>
      </c>
      <c r="V2091" s="443" t="s">
        <v>4195</v>
      </c>
      <c r="W2091" s="443" t="s">
        <v>4195</v>
      </c>
      <c r="X2091" s="443" t="s">
        <v>4729</v>
      </c>
    </row>
    <row r="2092" spans="1:30" x14ac:dyDescent="0.3">
      <c r="A2092" s="443">
        <v>700788</v>
      </c>
      <c r="B2092" s="443" t="s">
        <v>4687</v>
      </c>
      <c r="C2092" s="443" t="s">
        <v>673</v>
      </c>
      <c r="H2092" s="443"/>
      <c r="I2092" s="443" t="s">
        <v>319</v>
      </c>
      <c r="J2092" s="443"/>
      <c r="L2092" s="443"/>
    </row>
    <row r="2093" spans="1:30" x14ac:dyDescent="0.3">
      <c r="A2093" s="443">
        <v>700881</v>
      </c>
      <c r="B2093" s="443" t="s">
        <v>2594</v>
      </c>
      <c r="C2093" s="443" t="s">
        <v>68</v>
      </c>
      <c r="D2093" s="443" t="s">
        <v>3234</v>
      </c>
      <c r="E2093" s="443" t="s">
        <v>222</v>
      </c>
      <c r="F2093" s="444">
        <v>29221</v>
      </c>
      <c r="G2093" s="443" t="s">
        <v>270</v>
      </c>
      <c r="H2093" s="443" t="s">
        <v>3222</v>
      </c>
      <c r="I2093" s="443" t="s">
        <v>319</v>
      </c>
      <c r="J2093" s="443" t="s">
        <v>262</v>
      </c>
      <c r="K2093" s="443">
        <v>2000</v>
      </c>
      <c r="L2093" s="443" t="s">
        <v>270</v>
      </c>
      <c r="AA2093" s="443" t="s">
        <v>6876</v>
      </c>
      <c r="AB2093" s="443" t="s">
        <v>5220</v>
      </c>
      <c r="AC2093" s="443" t="s">
        <v>5344</v>
      </c>
      <c r="AD2093" s="443" t="s">
        <v>5395</v>
      </c>
    </row>
    <row r="2094" spans="1:30" x14ac:dyDescent="0.3">
      <c r="A2094" s="443">
        <v>700917</v>
      </c>
      <c r="B2094" s="443" t="s">
        <v>2840</v>
      </c>
      <c r="C2094" s="443" t="s">
        <v>103</v>
      </c>
      <c r="D2094" s="443" t="s">
        <v>3237</v>
      </c>
      <c r="E2094" s="443" t="s">
        <v>222</v>
      </c>
      <c r="F2094" s="444">
        <v>32564</v>
      </c>
      <c r="G2094" s="443" t="s">
        <v>261</v>
      </c>
      <c r="H2094" s="443" t="s">
        <v>3222</v>
      </c>
      <c r="I2094" s="443" t="s">
        <v>319</v>
      </c>
      <c r="J2094" s="443" t="s">
        <v>264</v>
      </c>
      <c r="K2094" s="443">
        <v>2000</v>
      </c>
      <c r="L2094" s="443" t="s">
        <v>263</v>
      </c>
      <c r="AA2094" s="443" t="s">
        <v>5520</v>
      </c>
      <c r="AB2094" s="443" t="s">
        <v>5287</v>
      </c>
      <c r="AC2094" s="443" t="s">
        <v>5521</v>
      </c>
      <c r="AD2094" s="443" t="s">
        <v>4985</v>
      </c>
    </row>
    <row r="2095" spans="1:30" x14ac:dyDescent="0.3">
      <c r="A2095" s="443">
        <v>701018</v>
      </c>
      <c r="B2095" s="443" t="s">
        <v>2841</v>
      </c>
      <c r="C2095" s="443" t="s">
        <v>1792</v>
      </c>
      <c r="D2095" s="443" t="s">
        <v>3964</v>
      </c>
      <c r="H2095" s="443"/>
      <c r="I2095" s="443" t="s">
        <v>319</v>
      </c>
      <c r="J2095" s="443"/>
      <c r="L2095" s="443"/>
      <c r="R2095" s="443">
        <v>2000</v>
      </c>
      <c r="W2095" s="443" t="s">
        <v>4195</v>
      </c>
      <c r="X2095" s="443" t="s">
        <v>4729</v>
      </c>
    </row>
    <row r="2096" spans="1:30" x14ac:dyDescent="0.3">
      <c r="A2096" s="443">
        <v>701389</v>
      </c>
      <c r="B2096" s="443" t="s">
        <v>2598</v>
      </c>
      <c r="C2096" s="443" t="s">
        <v>66</v>
      </c>
      <c r="D2096" s="443" t="s">
        <v>3224</v>
      </c>
      <c r="E2096" s="443" t="s">
        <v>222</v>
      </c>
      <c r="F2096" s="444">
        <v>33334</v>
      </c>
      <c r="G2096" s="443" t="s">
        <v>261</v>
      </c>
      <c r="H2096" s="443" t="s">
        <v>3222</v>
      </c>
      <c r="I2096" s="443" t="s">
        <v>319</v>
      </c>
      <c r="J2096" s="443" t="s">
        <v>264</v>
      </c>
      <c r="K2096" s="443">
        <v>2010</v>
      </c>
      <c r="L2096" s="443" t="s">
        <v>276</v>
      </c>
      <c r="AA2096" s="443" t="s">
        <v>6038</v>
      </c>
      <c r="AB2096" s="443" t="s">
        <v>5163</v>
      </c>
      <c r="AC2096" s="443" t="s">
        <v>5896</v>
      </c>
      <c r="AD2096" s="443" t="s">
        <v>4785</v>
      </c>
    </row>
    <row r="2097" spans="1:30" x14ac:dyDescent="0.3">
      <c r="A2097" s="443">
        <v>701291</v>
      </c>
      <c r="B2097" s="443" t="s">
        <v>1617</v>
      </c>
      <c r="C2097" s="443" t="s">
        <v>352</v>
      </c>
      <c r="H2097" s="443"/>
      <c r="I2097" s="443" t="s">
        <v>319</v>
      </c>
      <c r="J2097" s="443"/>
      <c r="L2097" s="443"/>
      <c r="R2097" s="443">
        <v>2000</v>
      </c>
      <c r="V2097" s="443" t="s">
        <v>4195</v>
      </c>
      <c r="W2097" s="443" t="s">
        <v>4195</v>
      </c>
      <c r="X2097" s="443" t="s">
        <v>4729</v>
      </c>
    </row>
    <row r="2098" spans="1:30" x14ac:dyDescent="0.3">
      <c r="A2098" s="443">
        <v>701595</v>
      </c>
      <c r="B2098" s="443" t="s">
        <v>2604</v>
      </c>
      <c r="C2098" s="443" t="s">
        <v>138</v>
      </c>
      <c r="D2098" s="443" t="s">
        <v>3258</v>
      </c>
      <c r="E2098" s="443" t="s">
        <v>222</v>
      </c>
      <c r="F2098" s="444">
        <v>34304</v>
      </c>
      <c r="G2098" s="443" t="s">
        <v>3259</v>
      </c>
      <c r="H2098" s="443" t="s">
        <v>3222</v>
      </c>
      <c r="I2098" s="443" t="s">
        <v>319</v>
      </c>
      <c r="J2098" s="443" t="s">
        <v>264</v>
      </c>
      <c r="K2098" s="443">
        <v>2010</v>
      </c>
      <c r="L2098" s="443" t="s">
        <v>275</v>
      </c>
      <c r="AA2098" s="443" t="s">
        <v>6030</v>
      </c>
      <c r="AB2098" s="443" t="s">
        <v>6031</v>
      </c>
      <c r="AC2098" s="443" t="s">
        <v>6032</v>
      </c>
      <c r="AD2098" s="443" t="s">
        <v>6033</v>
      </c>
    </row>
    <row r="2099" spans="1:30" x14ac:dyDescent="0.3">
      <c r="A2099" s="443">
        <v>701629</v>
      </c>
      <c r="B2099" s="443" t="s">
        <v>2605</v>
      </c>
      <c r="C2099" s="443" t="s">
        <v>103</v>
      </c>
      <c r="D2099" s="443" t="s">
        <v>3260</v>
      </c>
      <c r="E2099" s="443" t="s">
        <v>221</v>
      </c>
      <c r="F2099" s="444">
        <v>28775</v>
      </c>
      <c r="G2099" s="443" t="s">
        <v>3261</v>
      </c>
      <c r="H2099" s="443" t="s">
        <v>3222</v>
      </c>
      <c r="I2099" s="443" t="s">
        <v>319</v>
      </c>
      <c r="J2099" s="443" t="s">
        <v>264</v>
      </c>
      <c r="K2099" s="443">
        <v>1996</v>
      </c>
      <c r="L2099" s="443" t="s">
        <v>271</v>
      </c>
      <c r="AA2099" s="443" t="s">
        <v>5427</v>
      </c>
      <c r="AB2099" s="443" t="s">
        <v>5197</v>
      </c>
      <c r="AC2099" s="443" t="s">
        <v>5428</v>
      </c>
      <c r="AD2099" s="443" t="s">
        <v>5429</v>
      </c>
    </row>
    <row r="2100" spans="1:30" x14ac:dyDescent="0.3">
      <c r="A2100" s="443">
        <v>701489</v>
      </c>
      <c r="B2100" s="443" t="s">
        <v>2602</v>
      </c>
      <c r="C2100" s="443" t="s">
        <v>376</v>
      </c>
      <c r="D2100" s="443" t="s">
        <v>3255</v>
      </c>
      <c r="E2100" s="443" t="s">
        <v>222</v>
      </c>
      <c r="F2100" s="444">
        <v>25163</v>
      </c>
      <c r="G2100" s="443" t="s">
        <v>3256</v>
      </c>
      <c r="H2100" s="443" t="s">
        <v>3222</v>
      </c>
      <c r="I2100" s="443" t="s">
        <v>319</v>
      </c>
      <c r="J2100" s="443" t="s">
        <v>262</v>
      </c>
      <c r="K2100" s="443">
        <v>1990</v>
      </c>
      <c r="L2100" s="443" t="s">
        <v>273</v>
      </c>
      <c r="AA2100" s="443" t="s">
        <v>6802</v>
      </c>
      <c r="AB2100" s="443" t="s">
        <v>6803</v>
      </c>
      <c r="AC2100" s="443" t="s">
        <v>5508</v>
      </c>
      <c r="AD2100" s="443" t="s">
        <v>5509</v>
      </c>
    </row>
    <row r="2101" spans="1:30" x14ac:dyDescent="0.3">
      <c r="A2101" s="443">
        <v>701479</v>
      </c>
      <c r="B2101" s="443" t="s">
        <v>2601</v>
      </c>
      <c r="C2101" s="443" t="s">
        <v>132</v>
      </c>
      <c r="H2101" s="443"/>
      <c r="I2101" s="443" t="s">
        <v>319</v>
      </c>
      <c r="J2101" s="443"/>
      <c r="L2101" s="443"/>
      <c r="R2101" s="443">
        <v>2000</v>
      </c>
      <c r="W2101" s="443" t="s">
        <v>4195</v>
      </c>
      <c r="X2101" s="443" t="s">
        <v>4729</v>
      </c>
    </row>
    <row r="2102" spans="1:30" x14ac:dyDescent="0.3">
      <c r="A2102" s="443">
        <v>701989</v>
      </c>
      <c r="B2102" s="443" t="s">
        <v>427</v>
      </c>
      <c r="C2102" s="443" t="s">
        <v>68</v>
      </c>
      <c r="D2102" s="443" t="s">
        <v>3272</v>
      </c>
      <c r="E2102" s="443" t="s">
        <v>222</v>
      </c>
      <c r="F2102" s="444">
        <v>29745</v>
      </c>
      <c r="G2102" s="443" t="s">
        <v>272</v>
      </c>
      <c r="H2102" s="443" t="s">
        <v>3222</v>
      </c>
      <c r="I2102" s="443" t="s">
        <v>319</v>
      </c>
      <c r="J2102" s="443" t="s">
        <v>262</v>
      </c>
      <c r="K2102" s="443">
        <v>2000</v>
      </c>
      <c r="L2102" s="443" t="s">
        <v>261</v>
      </c>
      <c r="AA2102" s="443" t="s">
        <v>6877</v>
      </c>
      <c r="AB2102" s="443" t="s">
        <v>5220</v>
      </c>
      <c r="AC2102" s="443" t="s">
        <v>6878</v>
      </c>
      <c r="AD2102" s="443" t="s">
        <v>5001</v>
      </c>
    </row>
    <row r="2103" spans="1:30" x14ac:dyDescent="0.3">
      <c r="A2103" s="443">
        <v>702201</v>
      </c>
      <c r="B2103" s="443" t="s">
        <v>774</v>
      </c>
      <c r="C2103" s="443" t="s">
        <v>160</v>
      </c>
      <c r="D2103" s="443" t="s">
        <v>3274</v>
      </c>
      <c r="E2103" s="443" t="s">
        <v>221</v>
      </c>
      <c r="F2103" s="444">
        <v>33368</v>
      </c>
      <c r="G2103" s="443" t="s">
        <v>272</v>
      </c>
      <c r="H2103" s="443" t="s">
        <v>3222</v>
      </c>
      <c r="I2103" s="443" t="s">
        <v>319</v>
      </c>
      <c r="J2103" s="443" t="s">
        <v>264</v>
      </c>
      <c r="K2103" s="443">
        <v>2008</v>
      </c>
      <c r="L2103" s="443" t="s">
        <v>272</v>
      </c>
    </row>
    <row r="2104" spans="1:30" x14ac:dyDescent="0.3">
      <c r="A2104" s="443">
        <v>702691</v>
      </c>
      <c r="B2104" s="443" t="s">
        <v>2613</v>
      </c>
      <c r="C2104" s="443" t="s">
        <v>388</v>
      </c>
      <c r="D2104" s="443" t="s">
        <v>3316</v>
      </c>
      <c r="E2104" s="443" t="s">
        <v>221</v>
      </c>
      <c r="F2104" s="444">
        <v>33604</v>
      </c>
      <c r="G2104" s="443" t="s">
        <v>3297</v>
      </c>
      <c r="H2104" s="443" t="s">
        <v>3222</v>
      </c>
      <c r="I2104" s="443" t="s">
        <v>319</v>
      </c>
      <c r="J2104" s="443"/>
      <c r="L2104" s="443"/>
      <c r="R2104" s="443">
        <v>2000</v>
      </c>
      <c r="X2104" s="443" t="s">
        <v>4729</v>
      </c>
      <c r="AA2104" s="443" t="s">
        <v>5365</v>
      </c>
      <c r="AB2104" s="443" t="s">
        <v>5366</v>
      </c>
      <c r="AC2104" s="443" t="s">
        <v>5341</v>
      </c>
    </row>
    <row r="2105" spans="1:30" x14ac:dyDescent="0.3">
      <c r="A2105" s="443">
        <v>702783</v>
      </c>
      <c r="B2105" s="443" t="s">
        <v>2620</v>
      </c>
      <c r="C2105" s="443" t="s">
        <v>331</v>
      </c>
      <c r="H2105" s="443"/>
      <c r="I2105" s="443" t="s">
        <v>319</v>
      </c>
      <c r="J2105" s="443"/>
      <c r="L2105" s="443"/>
      <c r="R2105" s="443">
        <v>2000</v>
      </c>
      <c r="W2105" s="443" t="s">
        <v>4195</v>
      </c>
      <c r="X2105" s="443" t="s">
        <v>4729</v>
      </c>
    </row>
    <row r="2106" spans="1:30" x14ac:dyDescent="0.3">
      <c r="A2106" s="443">
        <v>702977</v>
      </c>
      <c r="B2106" s="443" t="s">
        <v>1020</v>
      </c>
      <c r="C2106" s="443" t="s">
        <v>69</v>
      </c>
      <c r="D2106" s="443" t="s">
        <v>3544</v>
      </c>
      <c r="E2106" s="443" t="s">
        <v>222</v>
      </c>
      <c r="F2106" s="444">
        <v>32271</v>
      </c>
      <c r="G2106" s="443" t="s">
        <v>3312</v>
      </c>
      <c r="H2106" s="443" t="s">
        <v>3222</v>
      </c>
      <c r="I2106" s="443" t="s">
        <v>319</v>
      </c>
      <c r="J2106" s="443" t="s">
        <v>264</v>
      </c>
      <c r="K2106" s="443">
        <v>2015</v>
      </c>
      <c r="L2106" s="443" t="s">
        <v>263</v>
      </c>
      <c r="AA2106" s="443" t="s">
        <v>6584</v>
      </c>
      <c r="AB2106" s="443" t="s">
        <v>5393</v>
      </c>
      <c r="AC2106" s="443" t="s">
        <v>6585</v>
      </c>
      <c r="AD2106" s="443" t="s">
        <v>5090</v>
      </c>
    </row>
    <row r="2107" spans="1:30" x14ac:dyDescent="0.3">
      <c r="A2107" s="443">
        <v>702957</v>
      </c>
      <c r="B2107" s="443" t="s">
        <v>2628</v>
      </c>
      <c r="C2107" s="443" t="s">
        <v>66</v>
      </c>
      <c r="D2107" s="443" t="s">
        <v>3266</v>
      </c>
      <c r="E2107" s="443" t="s">
        <v>222</v>
      </c>
      <c r="F2107" s="444">
        <v>33331</v>
      </c>
      <c r="G2107" s="443" t="s">
        <v>3273</v>
      </c>
      <c r="H2107" s="443" t="s">
        <v>3264</v>
      </c>
      <c r="I2107" s="443" t="s">
        <v>319</v>
      </c>
      <c r="J2107" s="443" t="s">
        <v>264</v>
      </c>
      <c r="K2107" s="443">
        <v>2012</v>
      </c>
      <c r="L2107" s="443" t="s">
        <v>261</v>
      </c>
      <c r="AA2107" s="443" t="s">
        <v>6230</v>
      </c>
      <c r="AB2107" s="443" t="s">
        <v>5163</v>
      </c>
      <c r="AC2107" s="443" t="s">
        <v>6231</v>
      </c>
      <c r="AD2107" s="443" t="s">
        <v>4785</v>
      </c>
    </row>
    <row r="2108" spans="1:30" x14ac:dyDescent="0.3">
      <c r="A2108" s="443">
        <v>703051</v>
      </c>
      <c r="B2108" s="443" t="s">
        <v>2845</v>
      </c>
      <c r="C2108" s="443" t="s">
        <v>495</v>
      </c>
      <c r="D2108" s="443" t="s">
        <v>3317</v>
      </c>
      <c r="E2108" s="443" t="s">
        <v>222</v>
      </c>
      <c r="F2108" s="444">
        <v>34335</v>
      </c>
      <c r="G2108" s="443" t="s">
        <v>3318</v>
      </c>
      <c r="H2108" s="443" t="s">
        <v>3222</v>
      </c>
      <c r="I2108" s="443" t="s">
        <v>319</v>
      </c>
      <c r="J2108" s="443" t="s">
        <v>264</v>
      </c>
      <c r="K2108" s="443">
        <v>2012</v>
      </c>
      <c r="L2108" s="443" t="s">
        <v>263</v>
      </c>
      <c r="AA2108" s="443" t="s">
        <v>6263</v>
      </c>
      <c r="AB2108" s="443" t="s">
        <v>6264</v>
      </c>
      <c r="AC2108" s="443" t="s">
        <v>5945</v>
      </c>
      <c r="AD2108" s="443" t="s">
        <v>6265</v>
      </c>
    </row>
    <row r="2109" spans="1:30" x14ac:dyDescent="0.3">
      <c r="A2109" s="443">
        <v>703101</v>
      </c>
      <c r="B2109" s="443" t="s">
        <v>2636</v>
      </c>
      <c r="C2109" s="443" t="s">
        <v>542</v>
      </c>
      <c r="D2109" s="443" t="s">
        <v>3322</v>
      </c>
      <c r="E2109" s="443" t="s">
        <v>222</v>
      </c>
      <c r="F2109" s="444">
        <v>27973</v>
      </c>
      <c r="G2109" s="443" t="s">
        <v>261</v>
      </c>
      <c r="H2109" s="443" t="s">
        <v>3222</v>
      </c>
      <c r="I2109" s="443" t="s">
        <v>319</v>
      </c>
      <c r="J2109" s="443" t="s">
        <v>264</v>
      </c>
      <c r="K2109" s="443">
        <v>2000</v>
      </c>
      <c r="L2109" s="443" t="s">
        <v>261</v>
      </c>
      <c r="AA2109" s="443" t="s">
        <v>5495</v>
      </c>
      <c r="AB2109" s="443" t="s">
        <v>5496</v>
      </c>
      <c r="AC2109" s="443" t="s">
        <v>5497</v>
      </c>
      <c r="AD2109" s="443" t="s">
        <v>4785</v>
      </c>
    </row>
    <row r="2110" spans="1:30" x14ac:dyDescent="0.3">
      <c r="A2110" s="443">
        <v>703093</v>
      </c>
      <c r="B2110" s="443" t="s">
        <v>2635</v>
      </c>
      <c r="C2110" s="443" t="s">
        <v>416</v>
      </c>
      <c r="D2110" s="443" t="s">
        <v>3321</v>
      </c>
      <c r="E2110" s="443" t="s">
        <v>222</v>
      </c>
      <c r="F2110" s="444">
        <v>31990</v>
      </c>
      <c r="G2110" s="443" t="s">
        <v>271</v>
      </c>
      <c r="H2110" s="443" t="s">
        <v>3222</v>
      </c>
      <c r="I2110" s="443" t="s">
        <v>319</v>
      </c>
      <c r="J2110" s="443" t="s">
        <v>264</v>
      </c>
      <c r="K2110" s="443">
        <v>1997</v>
      </c>
      <c r="L2110" s="443" t="s">
        <v>271</v>
      </c>
      <c r="AA2110" s="443" t="s">
        <v>5447</v>
      </c>
      <c r="AB2110" s="443" t="s">
        <v>5448</v>
      </c>
      <c r="AC2110" s="443" t="s">
        <v>5449</v>
      </c>
      <c r="AD2110" s="443" t="s">
        <v>5206</v>
      </c>
    </row>
    <row r="2111" spans="1:30" x14ac:dyDescent="0.3">
      <c r="A2111" s="443">
        <v>703098</v>
      </c>
      <c r="B2111" s="443" t="s">
        <v>1650</v>
      </c>
      <c r="C2111" s="443" t="s">
        <v>492</v>
      </c>
      <c r="H2111" s="443"/>
      <c r="I2111" s="443" t="s">
        <v>319</v>
      </c>
      <c r="J2111" s="443"/>
      <c r="L2111" s="443"/>
      <c r="R2111" s="443">
        <v>2000</v>
      </c>
      <c r="T2111" s="443" t="s">
        <v>4195</v>
      </c>
      <c r="U2111" s="443" t="s">
        <v>4195</v>
      </c>
      <c r="V2111" s="443" t="s">
        <v>4195</v>
      </c>
      <c r="W2111" s="443" t="s">
        <v>4195</v>
      </c>
      <c r="X2111" s="443" t="s">
        <v>4729</v>
      </c>
    </row>
    <row r="2112" spans="1:30" x14ac:dyDescent="0.3">
      <c r="A2112" s="443">
        <v>703151</v>
      </c>
      <c r="B2112" s="443" t="s">
        <v>2637</v>
      </c>
      <c r="C2112" s="443" t="s">
        <v>103</v>
      </c>
      <c r="D2112" s="443" t="s">
        <v>3324</v>
      </c>
      <c r="E2112" s="443" t="s">
        <v>221</v>
      </c>
      <c r="F2112" s="444">
        <v>32233</v>
      </c>
      <c r="G2112" s="443" t="s">
        <v>4961</v>
      </c>
      <c r="H2112" s="443" t="s">
        <v>3222</v>
      </c>
      <c r="I2112" s="443" t="s">
        <v>319</v>
      </c>
      <c r="J2112" s="443" t="s">
        <v>262</v>
      </c>
      <c r="K2112" s="443">
        <v>2005</v>
      </c>
      <c r="L2112" s="443" t="s">
        <v>269</v>
      </c>
      <c r="R2112" s="443">
        <v>2000</v>
      </c>
      <c r="X2112" s="443" t="s">
        <v>4729</v>
      </c>
      <c r="AA2112" s="443" t="s">
        <v>5330</v>
      </c>
      <c r="AB2112" s="443" t="s">
        <v>5197</v>
      </c>
      <c r="AC2112" s="443" t="s">
        <v>5331</v>
      </c>
      <c r="AD2112" s="443" t="s">
        <v>5097</v>
      </c>
    </row>
    <row r="2113" spans="1:30" x14ac:dyDescent="0.3">
      <c r="A2113" s="443">
        <v>703295</v>
      </c>
      <c r="B2113" s="443" t="s">
        <v>4284</v>
      </c>
      <c r="C2113" s="443" t="s">
        <v>76</v>
      </c>
      <c r="D2113" s="443" t="s">
        <v>3266</v>
      </c>
      <c r="E2113" s="443" t="s">
        <v>222</v>
      </c>
      <c r="F2113" s="444">
        <v>29191</v>
      </c>
      <c r="G2113" s="443" t="s">
        <v>3395</v>
      </c>
      <c r="H2113" s="443" t="s">
        <v>3222</v>
      </c>
      <c r="I2113" s="443" t="s">
        <v>319</v>
      </c>
      <c r="J2113" s="443" t="s">
        <v>264</v>
      </c>
      <c r="K2113" s="443">
        <v>2012</v>
      </c>
      <c r="L2113" s="443" t="s">
        <v>263</v>
      </c>
      <c r="AA2113" s="443" t="s">
        <v>6266</v>
      </c>
      <c r="AB2113" s="443" t="s">
        <v>6267</v>
      </c>
      <c r="AC2113" s="443" t="s">
        <v>6268</v>
      </c>
      <c r="AD2113" s="443" t="s">
        <v>5077</v>
      </c>
    </row>
    <row r="2114" spans="1:30" x14ac:dyDescent="0.3">
      <c r="A2114" s="443">
        <v>703330</v>
      </c>
      <c r="B2114" s="443" t="s">
        <v>2644</v>
      </c>
      <c r="C2114" s="443" t="s">
        <v>71</v>
      </c>
      <c r="D2114" s="443" t="s">
        <v>3338</v>
      </c>
      <c r="E2114" s="443" t="s">
        <v>222</v>
      </c>
      <c r="F2114" s="444">
        <v>35191</v>
      </c>
      <c r="G2114" s="443" t="s">
        <v>3297</v>
      </c>
      <c r="H2114" s="443" t="s">
        <v>3222</v>
      </c>
      <c r="I2114" s="443" t="s">
        <v>319</v>
      </c>
      <c r="J2114" s="443" t="s">
        <v>264</v>
      </c>
      <c r="K2114" s="443">
        <v>2015</v>
      </c>
      <c r="L2114" s="443" t="s">
        <v>263</v>
      </c>
      <c r="AA2114" s="443" t="s">
        <v>6554</v>
      </c>
      <c r="AB2114" s="443" t="s">
        <v>6296</v>
      </c>
      <c r="AC2114" s="443" t="s">
        <v>6555</v>
      </c>
      <c r="AD2114" s="443" t="s">
        <v>6556</v>
      </c>
    </row>
    <row r="2115" spans="1:30" x14ac:dyDescent="0.3">
      <c r="A2115" s="443">
        <v>706234</v>
      </c>
      <c r="B2115" s="443" t="s">
        <v>956</v>
      </c>
      <c r="C2115" s="443" t="s">
        <v>326</v>
      </c>
      <c r="D2115" s="443" t="s">
        <v>3229</v>
      </c>
      <c r="E2115" s="443" t="s">
        <v>221</v>
      </c>
      <c r="F2115" s="444">
        <v>31797</v>
      </c>
      <c r="G2115" s="443" t="s">
        <v>261</v>
      </c>
      <c r="H2115" s="443" t="s">
        <v>3222</v>
      </c>
      <c r="I2115" s="443" t="s">
        <v>319</v>
      </c>
      <c r="J2115" s="443" t="s">
        <v>264</v>
      </c>
      <c r="K2115" s="443">
        <v>2004</v>
      </c>
      <c r="L2115" s="443" t="s">
        <v>261</v>
      </c>
      <c r="AA2115" s="443" t="s">
        <v>5659</v>
      </c>
      <c r="AB2115" s="443" t="s">
        <v>5499</v>
      </c>
      <c r="AC2115" s="443" t="s">
        <v>5660</v>
      </c>
      <c r="AD2115" s="443" t="s">
        <v>4785</v>
      </c>
    </row>
    <row r="2116" spans="1:30" x14ac:dyDescent="0.3">
      <c r="A2116" s="443">
        <v>706249</v>
      </c>
      <c r="B2116" s="443" t="s">
        <v>2524</v>
      </c>
      <c r="C2116" s="443" t="s">
        <v>357</v>
      </c>
      <c r="D2116" s="443" t="s">
        <v>3620</v>
      </c>
      <c r="E2116" s="443" t="s">
        <v>222</v>
      </c>
      <c r="F2116" s="444">
        <v>33876</v>
      </c>
      <c r="G2116" s="443" t="s">
        <v>261</v>
      </c>
      <c r="H2116" s="443" t="s">
        <v>3222</v>
      </c>
      <c r="I2116" s="443" t="s">
        <v>319</v>
      </c>
      <c r="J2116" s="443" t="s">
        <v>264</v>
      </c>
      <c r="K2116" s="443">
        <v>2010</v>
      </c>
      <c r="L2116" s="443" t="s">
        <v>263</v>
      </c>
      <c r="AA2116" s="443" t="s">
        <v>6079</v>
      </c>
      <c r="AB2116" s="443" t="s">
        <v>6080</v>
      </c>
      <c r="AC2116" s="443" t="s">
        <v>6081</v>
      </c>
      <c r="AD2116" s="443" t="s">
        <v>5034</v>
      </c>
    </row>
    <row r="2117" spans="1:30" x14ac:dyDescent="0.3">
      <c r="A2117" s="443">
        <v>706204</v>
      </c>
      <c r="B2117" s="443" t="s">
        <v>999</v>
      </c>
      <c r="C2117" s="443" t="s">
        <v>1000</v>
      </c>
      <c r="D2117" s="443" t="s">
        <v>3396</v>
      </c>
      <c r="E2117" s="443" t="s">
        <v>221</v>
      </c>
      <c r="F2117" s="444">
        <v>33239</v>
      </c>
      <c r="G2117" s="443" t="s">
        <v>3230</v>
      </c>
      <c r="H2117" s="443" t="s">
        <v>3222</v>
      </c>
      <c r="I2117" s="443" t="s">
        <v>319</v>
      </c>
      <c r="J2117" s="443" t="s">
        <v>262</v>
      </c>
      <c r="K2117" s="443">
        <v>2010</v>
      </c>
      <c r="L2117" s="443" t="s">
        <v>272</v>
      </c>
      <c r="AA2117" s="443" t="s">
        <v>7052</v>
      </c>
      <c r="AB2117" s="443" t="s">
        <v>7053</v>
      </c>
      <c r="AC2117" s="443" t="s">
        <v>6672</v>
      </c>
      <c r="AD2117" s="443" t="s">
        <v>5001</v>
      </c>
    </row>
    <row r="2118" spans="1:30" x14ac:dyDescent="0.3">
      <c r="A2118" s="443">
        <v>706500</v>
      </c>
      <c r="B2118" s="443" t="s">
        <v>590</v>
      </c>
      <c r="C2118" s="443" t="s">
        <v>564</v>
      </c>
      <c r="D2118" s="443" t="s">
        <v>3548</v>
      </c>
      <c r="E2118" s="443" t="s">
        <v>221</v>
      </c>
      <c r="F2118" s="444">
        <v>33717</v>
      </c>
      <c r="G2118" s="443" t="s">
        <v>3611</v>
      </c>
      <c r="H2118" s="443" t="s">
        <v>3222</v>
      </c>
      <c r="I2118" s="443" t="s">
        <v>319</v>
      </c>
      <c r="J2118" s="443" t="s">
        <v>264</v>
      </c>
      <c r="K2118" s="443">
        <v>2010</v>
      </c>
      <c r="L2118" s="443" t="s">
        <v>273</v>
      </c>
      <c r="AA2118" s="443" t="s">
        <v>6106</v>
      </c>
      <c r="AB2118" s="443" t="s">
        <v>6107</v>
      </c>
      <c r="AC2118" s="443" t="s">
        <v>5923</v>
      </c>
      <c r="AD2118" s="443" t="s">
        <v>5509</v>
      </c>
    </row>
    <row r="2119" spans="1:30" x14ac:dyDescent="0.3">
      <c r="A2119" s="443">
        <v>706526</v>
      </c>
      <c r="B2119" s="443" t="s">
        <v>2998</v>
      </c>
      <c r="C2119" s="443" t="s">
        <v>82</v>
      </c>
      <c r="D2119" s="443" t="s">
        <v>3617</v>
      </c>
      <c r="E2119" s="443" t="s">
        <v>222</v>
      </c>
      <c r="F2119" s="444">
        <v>30407</v>
      </c>
      <c r="G2119" s="443" t="s">
        <v>3618</v>
      </c>
      <c r="H2119" s="443" t="s">
        <v>3222</v>
      </c>
      <c r="I2119" s="443" t="s">
        <v>319</v>
      </c>
      <c r="J2119" s="443" t="s">
        <v>264</v>
      </c>
      <c r="K2119" s="443">
        <v>2011</v>
      </c>
      <c r="L2119" s="443" t="s">
        <v>263</v>
      </c>
      <c r="AA2119" s="443" t="s">
        <v>6182</v>
      </c>
      <c r="AB2119" s="443" t="s">
        <v>5163</v>
      </c>
      <c r="AC2119" s="443" t="s">
        <v>6183</v>
      </c>
      <c r="AD2119" s="443" t="s">
        <v>6184</v>
      </c>
    </row>
    <row r="2120" spans="1:30" x14ac:dyDescent="0.3">
      <c r="A2120" s="443">
        <v>706283</v>
      </c>
      <c r="B2120" s="443" t="s">
        <v>2538</v>
      </c>
      <c r="C2120" s="443" t="s">
        <v>638</v>
      </c>
      <c r="D2120" s="443" t="s">
        <v>3548</v>
      </c>
      <c r="E2120" s="443" t="s">
        <v>222</v>
      </c>
      <c r="F2120" s="444">
        <v>35431</v>
      </c>
      <c r="G2120" s="443" t="s">
        <v>261</v>
      </c>
      <c r="H2120" s="443" t="s">
        <v>3264</v>
      </c>
      <c r="I2120" s="443" t="s">
        <v>319</v>
      </c>
      <c r="J2120" s="443" t="s">
        <v>262</v>
      </c>
      <c r="K2120" s="443">
        <v>2017</v>
      </c>
      <c r="L2120" s="443" t="s">
        <v>261</v>
      </c>
      <c r="AA2120" s="443" t="s">
        <v>7272</v>
      </c>
      <c r="AB2120" s="443" t="s">
        <v>7273</v>
      </c>
      <c r="AC2120" s="443" t="s">
        <v>7274</v>
      </c>
      <c r="AD2120" s="443" t="s">
        <v>4785</v>
      </c>
    </row>
    <row r="2121" spans="1:30" x14ac:dyDescent="0.3">
      <c r="A2121" s="443">
        <v>706314</v>
      </c>
      <c r="B2121" s="443" t="s">
        <v>2551</v>
      </c>
      <c r="C2121" s="443" t="s">
        <v>290</v>
      </c>
      <c r="D2121" s="443" t="s">
        <v>3899</v>
      </c>
      <c r="E2121" s="443" t="s">
        <v>222</v>
      </c>
      <c r="F2121" s="444">
        <v>34761</v>
      </c>
      <c r="G2121" s="443" t="s">
        <v>261</v>
      </c>
      <c r="H2121" s="443" t="s">
        <v>3222</v>
      </c>
      <c r="I2121" s="443" t="s">
        <v>319</v>
      </c>
      <c r="J2121" s="443" t="s">
        <v>264</v>
      </c>
      <c r="K2121" s="443">
        <v>2014</v>
      </c>
      <c r="L2121" s="443" t="s">
        <v>263</v>
      </c>
      <c r="AA2121" s="443" t="s">
        <v>6481</v>
      </c>
      <c r="AB2121" s="443" t="s">
        <v>6482</v>
      </c>
      <c r="AC2121" s="443" t="s">
        <v>6483</v>
      </c>
      <c r="AD2121" s="443" t="s">
        <v>4785</v>
      </c>
    </row>
    <row r="2122" spans="1:30" x14ac:dyDescent="0.3">
      <c r="A2122" s="443">
        <v>706552</v>
      </c>
      <c r="B2122" s="443" t="s">
        <v>3005</v>
      </c>
      <c r="C2122" s="443" t="s">
        <v>559</v>
      </c>
      <c r="D2122" s="443" t="s">
        <v>3623</v>
      </c>
      <c r="E2122" s="443" t="s">
        <v>222</v>
      </c>
      <c r="F2122" s="444">
        <v>29958</v>
      </c>
      <c r="G2122" s="443" t="s">
        <v>3624</v>
      </c>
      <c r="H2122" s="443" t="s">
        <v>3222</v>
      </c>
      <c r="I2122" s="443" t="s">
        <v>319</v>
      </c>
      <c r="J2122" s="443" t="s">
        <v>264</v>
      </c>
      <c r="K2122" s="443">
        <v>2000</v>
      </c>
      <c r="L2122" s="443" t="s">
        <v>261</v>
      </c>
      <c r="AA2122" s="443" t="s">
        <v>5492</v>
      </c>
      <c r="AB2122" s="443" t="s">
        <v>5493</v>
      </c>
      <c r="AC2122" s="443" t="s">
        <v>5494</v>
      </c>
      <c r="AD2122" s="443">
        <v>29958</v>
      </c>
    </row>
    <row r="2123" spans="1:30" x14ac:dyDescent="0.3">
      <c r="A2123" s="443">
        <v>706640</v>
      </c>
      <c r="B2123" s="443" t="s">
        <v>842</v>
      </c>
      <c r="C2123" s="443" t="s">
        <v>66</v>
      </c>
      <c r="D2123" s="443" t="s">
        <v>646</v>
      </c>
      <c r="E2123" s="443" t="s">
        <v>222</v>
      </c>
      <c r="F2123" s="444">
        <v>35431</v>
      </c>
      <c r="G2123" s="443" t="s">
        <v>3643</v>
      </c>
      <c r="H2123" s="443" t="s">
        <v>3222</v>
      </c>
      <c r="I2123" s="443" t="s">
        <v>319</v>
      </c>
      <c r="J2123" s="443" t="s">
        <v>262</v>
      </c>
      <c r="K2123" s="443">
        <v>2014</v>
      </c>
      <c r="L2123" s="443" t="s">
        <v>278</v>
      </c>
      <c r="AA2123" s="443" t="s">
        <v>7149</v>
      </c>
      <c r="AB2123" s="443" t="s">
        <v>5163</v>
      </c>
      <c r="AC2123" s="443" t="s">
        <v>6706</v>
      </c>
      <c r="AD2123" s="443" t="s">
        <v>7150</v>
      </c>
    </row>
    <row r="2124" spans="1:30" x14ac:dyDescent="0.3">
      <c r="A2124" s="443">
        <v>706629</v>
      </c>
      <c r="B2124" s="443" t="s">
        <v>3027</v>
      </c>
      <c r="C2124" s="443" t="s">
        <v>587</v>
      </c>
      <c r="D2124" s="443" t="s">
        <v>3636</v>
      </c>
      <c r="E2124" s="443" t="s">
        <v>222</v>
      </c>
      <c r="F2124" s="444">
        <v>28491</v>
      </c>
      <c r="G2124" s="443" t="s">
        <v>271</v>
      </c>
      <c r="H2124" s="443" t="s">
        <v>3222</v>
      </c>
      <c r="I2124" s="443" t="s">
        <v>319</v>
      </c>
      <c r="J2124" s="443" t="s">
        <v>264</v>
      </c>
      <c r="K2124" s="443">
        <v>2019</v>
      </c>
      <c r="L2124" s="443" t="s">
        <v>261</v>
      </c>
      <c r="AA2124" s="443" t="s">
        <v>6768</v>
      </c>
      <c r="AB2124" s="443" t="s">
        <v>6769</v>
      </c>
      <c r="AC2124" s="443" t="s">
        <v>6770</v>
      </c>
      <c r="AD2124" s="443" t="s">
        <v>5030</v>
      </c>
    </row>
    <row r="2125" spans="1:30" x14ac:dyDescent="0.3">
      <c r="A2125" s="443">
        <v>706643</v>
      </c>
      <c r="B2125" s="443" t="s">
        <v>3033</v>
      </c>
      <c r="C2125" s="443" t="s">
        <v>142</v>
      </c>
      <c r="D2125" s="443" t="s">
        <v>3757</v>
      </c>
      <c r="E2125" s="443" t="s">
        <v>222</v>
      </c>
      <c r="F2125" s="444">
        <v>22028</v>
      </c>
      <c r="G2125" s="443" t="s">
        <v>3644</v>
      </c>
      <c r="H2125" s="443" t="s">
        <v>3222</v>
      </c>
      <c r="I2125" s="443" t="s">
        <v>319</v>
      </c>
      <c r="J2125" s="443" t="s">
        <v>262</v>
      </c>
      <c r="K2125" s="443">
        <v>1978</v>
      </c>
      <c r="L2125" s="443" t="s">
        <v>261</v>
      </c>
      <c r="AA2125" s="443" t="s">
        <v>6782</v>
      </c>
      <c r="AB2125" s="443" t="s">
        <v>6783</v>
      </c>
      <c r="AC2125" s="443" t="s">
        <v>6784</v>
      </c>
      <c r="AD2125" s="443" t="s">
        <v>6785</v>
      </c>
    </row>
    <row r="2126" spans="1:30" x14ac:dyDescent="0.3">
      <c r="A2126" s="443">
        <v>706632</v>
      </c>
      <c r="B2126" s="443" t="s">
        <v>3031</v>
      </c>
      <c r="C2126" s="443" t="s">
        <v>549</v>
      </c>
      <c r="D2126" s="443" t="s">
        <v>3638</v>
      </c>
      <c r="E2126" s="443" t="s">
        <v>221</v>
      </c>
      <c r="F2126" s="444">
        <v>35817</v>
      </c>
      <c r="G2126" s="443" t="s">
        <v>3639</v>
      </c>
      <c r="H2126" s="443" t="s">
        <v>3222</v>
      </c>
      <c r="I2126" s="443" t="s">
        <v>319</v>
      </c>
      <c r="J2126" s="443" t="s">
        <v>262</v>
      </c>
      <c r="K2126" s="443">
        <v>2016</v>
      </c>
      <c r="L2126" s="443" t="s">
        <v>270</v>
      </c>
      <c r="AA2126" s="443" t="s">
        <v>7211</v>
      </c>
      <c r="AB2126" s="443" t="s">
        <v>5081</v>
      </c>
      <c r="AC2126" s="443" t="s">
        <v>7212</v>
      </c>
      <c r="AD2126" s="443" t="s">
        <v>5789</v>
      </c>
    </row>
    <row r="2127" spans="1:30" x14ac:dyDescent="0.3">
      <c r="A2127" s="443">
        <v>706450</v>
      </c>
      <c r="B2127" s="443" t="s">
        <v>841</v>
      </c>
      <c r="C2127" s="443" t="s">
        <v>248</v>
      </c>
      <c r="D2127" s="443" t="s">
        <v>3908</v>
      </c>
      <c r="E2127" s="443" t="s">
        <v>222</v>
      </c>
      <c r="F2127" s="444">
        <v>35074</v>
      </c>
      <c r="G2127" s="443" t="s">
        <v>3507</v>
      </c>
      <c r="H2127" s="443" t="s">
        <v>3222</v>
      </c>
      <c r="I2127" s="443" t="s">
        <v>319</v>
      </c>
      <c r="J2127" s="443" t="s">
        <v>264</v>
      </c>
      <c r="K2127" s="443">
        <v>2013</v>
      </c>
      <c r="L2127" s="443" t="s">
        <v>274</v>
      </c>
      <c r="AA2127" s="443" t="s">
        <v>6287</v>
      </c>
      <c r="AB2127" s="443" t="s">
        <v>5386</v>
      </c>
      <c r="AC2127" s="443" t="s">
        <v>6288</v>
      </c>
      <c r="AD2127" s="443" t="s">
        <v>6289</v>
      </c>
    </row>
    <row r="2128" spans="1:30" x14ac:dyDescent="0.3">
      <c r="A2128" s="443">
        <v>706416</v>
      </c>
      <c r="B2128" s="443" t="s">
        <v>2965</v>
      </c>
      <c r="C2128" s="443" t="s">
        <v>337</v>
      </c>
      <c r="D2128" s="443" t="s">
        <v>3943</v>
      </c>
      <c r="E2128" s="443" t="s">
        <v>222</v>
      </c>
      <c r="F2128" s="444">
        <v>36080</v>
      </c>
      <c r="G2128" s="443" t="s">
        <v>261</v>
      </c>
      <c r="H2128" s="443" t="s">
        <v>3264</v>
      </c>
      <c r="I2128" s="443" t="s">
        <v>319</v>
      </c>
      <c r="J2128" s="443" t="s">
        <v>262</v>
      </c>
      <c r="K2128" s="443">
        <v>2016</v>
      </c>
      <c r="L2128" s="443" t="s">
        <v>261</v>
      </c>
      <c r="AA2128" s="443" t="s">
        <v>7213</v>
      </c>
      <c r="AB2128" s="443" t="s">
        <v>5043</v>
      </c>
      <c r="AC2128" s="443" t="s">
        <v>7214</v>
      </c>
      <c r="AD2128" s="443" t="s">
        <v>5056</v>
      </c>
    </row>
    <row r="2129" spans="1:30" x14ac:dyDescent="0.3">
      <c r="A2129" s="443">
        <v>706457</v>
      </c>
      <c r="B2129" s="443" t="s">
        <v>974</v>
      </c>
      <c r="C2129" s="443" t="s">
        <v>403</v>
      </c>
      <c r="D2129" s="443" t="s">
        <v>3823</v>
      </c>
      <c r="E2129" s="443" t="s">
        <v>221</v>
      </c>
      <c r="F2129" s="444">
        <v>31482</v>
      </c>
      <c r="G2129" s="443" t="s">
        <v>3601</v>
      </c>
      <c r="H2129" s="443" t="s">
        <v>3222</v>
      </c>
      <c r="I2129" s="443" t="s">
        <v>319</v>
      </c>
      <c r="J2129" s="443" t="s">
        <v>262</v>
      </c>
      <c r="K2129" s="443">
        <v>2003</v>
      </c>
      <c r="L2129" s="443" t="s">
        <v>272</v>
      </c>
      <c r="AA2129" s="443" t="s">
        <v>6913</v>
      </c>
      <c r="AB2129" s="443" t="s">
        <v>6914</v>
      </c>
      <c r="AC2129" s="443" t="s">
        <v>6915</v>
      </c>
      <c r="AD2129" s="443" t="s">
        <v>5001</v>
      </c>
    </row>
    <row r="2130" spans="1:30" x14ac:dyDescent="0.3">
      <c r="A2130" s="443">
        <v>706719</v>
      </c>
      <c r="B2130" s="443" t="s">
        <v>3067</v>
      </c>
      <c r="C2130" s="443" t="s">
        <v>450</v>
      </c>
      <c r="D2130" s="443" t="s">
        <v>3657</v>
      </c>
      <c r="E2130" s="443" t="s">
        <v>222</v>
      </c>
      <c r="F2130" s="444">
        <v>30225</v>
      </c>
      <c r="G2130" s="443" t="s">
        <v>3658</v>
      </c>
      <c r="H2130" s="443" t="s">
        <v>3222</v>
      </c>
      <c r="I2130" s="443" t="s">
        <v>319</v>
      </c>
      <c r="J2130" s="443" t="s">
        <v>264</v>
      </c>
      <c r="K2130" s="443">
        <v>2003</v>
      </c>
      <c r="L2130" s="443" t="s">
        <v>275</v>
      </c>
      <c r="AA2130" s="443" t="s">
        <v>5572</v>
      </c>
      <c r="AB2130" s="443" t="s">
        <v>5573</v>
      </c>
      <c r="AC2130" s="443" t="s">
        <v>5574</v>
      </c>
      <c r="AD2130" s="443" t="s">
        <v>5575</v>
      </c>
    </row>
    <row r="2131" spans="1:30" x14ac:dyDescent="0.3">
      <c r="A2131" s="443">
        <v>706713</v>
      </c>
      <c r="B2131" s="443" t="s">
        <v>3064</v>
      </c>
      <c r="C2131" s="443" t="s">
        <v>3065</v>
      </c>
      <c r="D2131" s="443" t="s">
        <v>207</v>
      </c>
      <c r="E2131" s="443" t="s">
        <v>222</v>
      </c>
      <c r="F2131" s="444">
        <v>32152</v>
      </c>
      <c r="G2131" s="443" t="s">
        <v>3841</v>
      </c>
      <c r="H2131" s="443" t="s">
        <v>3222</v>
      </c>
      <c r="I2131" s="443" t="s">
        <v>319</v>
      </c>
      <c r="J2131" s="443" t="s">
        <v>264</v>
      </c>
      <c r="K2131" s="443">
        <v>2011</v>
      </c>
      <c r="L2131" s="443" t="s">
        <v>263</v>
      </c>
      <c r="AA2131" s="443" t="s">
        <v>6180</v>
      </c>
      <c r="AB2131" s="443" t="s">
        <v>6181</v>
      </c>
      <c r="AC2131" s="443" t="s">
        <v>5532</v>
      </c>
      <c r="AD2131" s="443" t="s">
        <v>5073</v>
      </c>
    </row>
    <row r="2132" spans="1:30" x14ac:dyDescent="0.3">
      <c r="A2132" s="443">
        <v>703439</v>
      </c>
      <c r="B2132" s="443" t="s">
        <v>2651</v>
      </c>
      <c r="C2132" s="443" t="s">
        <v>323</v>
      </c>
      <c r="D2132" s="443" t="s">
        <v>3914</v>
      </c>
      <c r="E2132" s="443" t="s">
        <v>222</v>
      </c>
      <c r="F2132" s="444">
        <v>35284</v>
      </c>
      <c r="G2132" s="443" t="s">
        <v>261</v>
      </c>
      <c r="H2132" s="443" t="s">
        <v>3222</v>
      </c>
      <c r="I2132" s="443" t="s">
        <v>319</v>
      </c>
      <c r="J2132" s="443" t="s">
        <v>264</v>
      </c>
      <c r="K2132" s="443">
        <v>2014</v>
      </c>
      <c r="L2132" s="443" t="s">
        <v>261</v>
      </c>
      <c r="AA2132" s="443" t="s">
        <v>6425</v>
      </c>
      <c r="AB2132" s="443" t="s">
        <v>6186</v>
      </c>
      <c r="AC2132" s="443" t="s">
        <v>6426</v>
      </c>
      <c r="AD2132" s="443" t="s">
        <v>5034</v>
      </c>
    </row>
    <row r="2133" spans="1:30" x14ac:dyDescent="0.3">
      <c r="A2133" s="443">
        <v>703426</v>
      </c>
      <c r="B2133" s="443" t="s">
        <v>1355</v>
      </c>
      <c r="C2133" s="443" t="s">
        <v>66</v>
      </c>
      <c r="D2133" s="443" t="s">
        <v>3343</v>
      </c>
      <c r="E2133" s="443" t="s">
        <v>222</v>
      </c>
      <c r="F2133" s="444">
        <v>34349</v>
      </c>
      <c r="G2133" s="443" t="s">
        <v>3344</v>
      </c>
      <c r="H2133" s="443" t="s">
        <v>3222</v>
      </c>
      <c r="I2133" s="443" t="s">
        <v>319</v>
      </c>
      <c r="J2133" s="443" t="s">
        <v>264</v>
      </c>
      <c r="K2133" s="443">
        <v>2011</v>
      </c>
      <c r="L2133" s="443" t="s">
        <v>261</v>
      </c>
    </row>
    <row r="2134" spans="1:30" x14ac:dyDescent="0.3">
      <c r="A2134" s="443">
        <v>703492</v>
      </c>
      <c r="B2134" s="443" t="s">
        <v>875</v>
      </c>
      <c r="C2134" s="443" t="s">
        <v>117</v>
      </c>
      <c r="D2134" s="443" t="s">
        <v>3352</v>
      </c>
      <c r="E2134" s="443" t="s">
        <v>222</v>
      </c>
      <c r="F2134" s="444">
        <v>34335</v>
      </c>
      <c r="G2134" s="443" t="s">
        <v>3353</v>
      </c>
      <c r="H2134" s="443" t="s">
        <v>3222</v>
      </c>
      <c r="I2134" s="443" t="s">
        <v>319</v>
      </c>
      <c r="J2134" s="443" t="s">
        <v>264</v>
      </c>
      <c r="K2134" s="443">
        <v>2011</v>
      </c>
      <c r="L2134" s="443" t="s">
        <v>270</v>
      </c>
      <c r="AA2134" s="443" t="s">
        <v>6131</v>
      </c>
      <c r="AB2134" s="443" t="s">
        <v>6132</v>
      </c>
      <c r="AC2134" s="443" t="s">
        <v>6133</v>
      </c>
      <c r="AD2134" s="443" t="s">
        <v>6134</v>
      </c>
    </row>
    <row r="2135" spans="1:30" x14ac:dyDescent="0.3">
      <c r="A2135" s="443">
        <v>703482</v>
      </c>
      <c r="B2135" s="443" t="s">
        <v>1010</v>
      </c>
      <c r="C2135" s="443" t="s">
        <v>359</v>
      </c>
      <c r="D2135" s="443" t="s">
        <v>3390</v>
      </c>
      <c r="E2135" s="443" t="s">
        <v>221</v>
      </c>
      <c r="F2135" s="444">
        <v>29143</v>
      </c>
      <c r="G2135" s="443" t="s">
        <v>277</v>
      </c>
      <c r="H2135" s="443" t="s">
        <v>3222</v>
      </c>
      <c r="I2135" s="443" t="s">
        <v>319</v>
      </c>
      <c r="J2135" s="443" t="s">
        <v>262</v>
      </c>
      <c r="K2135" s="443">
        <v>1996</v>
      </c>
      <c r="L2135" s="443" t="s">
        <v>277</v>
      </c>
      <c r="AA2135" s="443" t="s">
        <v>6828</v>
      </c>
      <c r="AB2135" s="443" t="s">
        <v>6829</v>
      </c>
      <c r="AC2135" s="443" t="s">
        <v>5936</v>
      </c>
      <c r="AD2135" s="443" t="s">
        <v>5073</v>
      </c>
    </row>
    <row r="2136" spans="1:30" x14ac:dyDescent="0.3">
      <c r="A2136" s="443">
        <v>703496</v>
      </c>
      <c r="B2136" s="443" t="s">
        <v>813</v>
      </c>
      <c r="C2136" s="443" t="s">
        <v>68</v>
      </c>
      <c r="D2136" s="443" t="s">
        <v>3260</v>
      </c>
      <c r="E2136" s="443" t="s">
        <v>221</v>
      </c>
      <c r="F2136" s="444">
        <v>29497</v>
      </c>
      <c r="G2136" s="443" t="s">
        <v>270</v>
      </c>
      <c r="H2136" s="443" t="s">
        <v>3222</v>
      </c>
      <c r="I2136" s="443" t="s">
        <v>319</v>
      </c>
      <c r="J2136" s="443" t="s">
        <v>264</v>
      </c>
      <c r="K2136" s="443">
        <v>1998</v>
      </c>
      <c r="L2136" s="443" t="s">
        <v>261</v>
      </c>
    </row>
    <row r="2137" spans="1:30" x14ac:dyDescent="0.3">
      <c r="A2137" s="443">
        <v>703518</v>
      </c>
      <c r="B2137" s="443" t="s">
        <v>2657</v>
      </c>
      <c r="C2137" s="443" t="s">
        <v>197</v>
      </c>
      <c r="D2137" s="443" t="s">
        <v>3423</v>
      </c>
      <c r="E2137" s="443" t="s">
        <v>221</v>
      </c>
      <c r="F2137" s="444">
        <v>31892</v>
      </c>
      <c r="G2137" s="443" t="s">
        <v>3355</v>
      </c>
      <c r="H2137" s="443" t="s">
        <v>3222</v>
      </c>
      <c r="I2137" s="443" t="s">
        <v>319</v>
      </c>
      <c r="J2137" s="443" t="s">
        <v>262</v>
      </c>
      <c r="K2137" s="443">
        <v>2005</v>
      </c>
      <c r="L2137" s="443" t="s">
        <v>273</v>
      </c>
      <c r="AA2137" s="443" t="s">
        <v>6976</v>
      </c>
      <c r="AB2137" s="443" t="s">
        <v>6977</v>
      </c>
      <c r="AC2137" s="443" t="s">
        <v>6978</v>
      </c>
      <c r="AD2137" s="443" t="s">
        <v>6979</v>
      </c>
    </row>
    <row r="2138" spans="1:30" x14ac:dyDescent="0.3">
      <c r="A2138" s="443">
        <v>703583</v>
      </c>
      <c r="B2138" s="443" t="s">
        <v>2660</v>
      </c>
      <c r="C2138" s="443" t="s">
        <v>459</v>
      </c>
      <c r="D2138" s="443" t="s">
        <v>3929</v>
      </c>
      <c r="E2138" s="443" t="s">
        <v>222</v>
      </c>
      <c r="F2138" s="444">
        <v>35692</v>
      </c>
      <c r="G2138" s="443" t="s">
        <v>261</v>
      </c>
      <c r="H2138" s="443" t="s">
        <v>3222</v>
      </c>
      <c r="I2138" s="443" t="s">
        <v>319</v>
      </c>
      <c r="J2138" s="443" t="s">
        <v>264</v>
      </c>
      <c r="K2138" s="443">
        <v>2015</v>
      </c>
      <c r="L2138" s="443" t="s">
        <v>261</v>
      </c>
      <c r="AA2138" s="443" t="s">
        <v>6508</v>
      </c>
      <c r="AB2138" s="443" t="s">
        <v>6509</v>
      </c>
      <c r="AC2138" s="443" t="s">
        <v>6510</v>
      </c>
      <c r="AD2138" s="443" t="s">
        <v>4785</v>
      </c>
    </row>
    <row r="2139" spans="1:30" x14ac:dyDescent="0.3">
      <c r="A2139" s="443">
        <v>703599</v>
      </c>
      <c r="B2139" s="443" t="s">
        <v>783</v>
      </c>
      <c r="C2139" s="443" t="s">
        <v>465</v>
      </c>
      <c r="D2139" s="443" t="s">
        <v>3974</v>
      </c>
      <c r="E2139" s="443" t="s">
        <v>222</v>
      </c>
      <c r="F2139" s="444">
        <v>35250</v>
      </c>
      <c r="G2139" s="443" t="s">
        <v>261</v>
      </c>
      <c r="H2139" s="443" t="s">
        <v>3222</v>
      </c>
      <c r="I2139" s="443" t="s">
        <v>319</v>
      </c>
      <c r="J2139" s="443" t="s">
        <v>262</v>
      </c>
      <c r="K2139" s="443">
        <v>2014</v>
      </c>
      <c r="L2139" s="443" t="s">
        <v>272</v>
      </c>
      <c r="AA2139" s="443" t="s">
        <v>7163</v>
      </c>
      <c r="AB2139" s="443" t="s">
        <v>7164</v>
      </c>
      <c r="AC2139" s="443" t="s">
        <v>7165</v>
      </c>
      <c r="AD2139" s="443" t="s">
        <v>4785</v>
      </c>
    </row>
    <row r="2140" spans="1:30" x14ac:dyDescent="0.3">
      <c r="A2140" s="443">
        <v>703628</v>
      </c>
      <c r="B2140" s="443" t="s">
        <v>2663</v>
      </c>
      <c r="C2140" s="443" t="s">
        <v>548</v>
      </c>
      <c r="D2140" s="443" t="s">
        <v>3975</v>
      </c>
      <c r="H2140" s="443"/>
      <c r="I2140" s="443" t="s">
        <v>319</v>
      </c>
      <c r="J2140" s="443"/>
      <c r="L2140" s="443"/>
      <c r="R2140" s="443">
        <v>2000</v>
      </c>
      <c r="W2140" s="443" t="s">
        <v>4195</v>
      </c>
      <c r="X2140" s="443" t="s">
        <v>4729</v>
      </c>
    </row>
    <row r="2141" spans="1:30" x14ac:dyDescent="0.3">
      <c r="A2141" s="443">
        <v>703663</v>
      </c>
      <c r="B2141" s="443" t="s">
        <v>2665</v>
      </c>
      <c r="C2141" s="443" t="s">
        <v>63</v>
      </c>
      <c r="D2141" s="443" t="s">
        <v>3365</v>
      </c>
      <c r="E2141" s="443" t="s">
        <v>222</v>
      </c>
      <c r="F2141" s="444">
        <v>35065</v>
      </c>
      <c r="G2141" s="443" t="s">
        <v>3907</v>
      </c>
      <c r="H2141" s="443" t="s">
        <v>3222</v>
      </c>
      <c r="I2141" s="443" t="s">
        <v>319</v>
      </c>
      <c r="J2141" s="443" t="s">
        <v>264</v>
      </c>
      <c r="K2141" s="443">
        <v>2015</v>
      </c>
      <c r="L2141" s="443" t="s">
        <v>263</v>
      </c>
      <c r="AA2141" s="443" t="s">
        <v>6572</v>
      </c>
      <c r="AB2141" s="443" t="s">
        <v>6573</v>
      </c>
      <c r="AC2141" s="443" t="s">
        <v>6574</v>
      </c>
      <c r="AD2141" s="443" t="s">
        <v>6575</v>
      </c>
    </row>
    <row r="2142" spans="1:30" x14ac:dyDescent="0.3">
      <c r="A2142" s="443">
        <v>703731</v>
      </c>
      <c r="B2142" s="443" t="s">
        <v>2670</v>
      </c>
      <c r="C2142" s="443" t="s">
        <v>415</v>
      </c>
      <c r="D2142" s="443" t="s">
        <v>3918</v>
      </c>
      <c r="E2142" s="443" t="s">
        <v>221</v>
      </c>
      <c r="F2142" s="444">
        <v>35431</v>
      </c>
      <c r="G2142" s="443" t="s">
        <v>3373</v>
      </c>
      <c r="H2142" s="443" t="s">
        <v>3222</v>
      </c>
      <c r="I2142" s="443" t="s">
        <v>319</v>
      </c>
      <c r="J2142" s="443" t="s">
        <v>264</v>
      </c>
      <c r="K2142" s="443">
        <v>2015</v>
      </c>
      <c r="L2142" s="443" t="s">
        <v>261</v>
      </c>
      <c r="AA2142" s="443" t="s">
        <v>6542</v>
      </c>
      <c r="AB2142" s="443" t="s">
        <v>6543</v>
      </c>
      <c r="AC2142" s="443" t="s">
        <v>6544</v>
      </c>
      <c r="AD2142" s="443" t="s">
        <v>5786</v>
      </c>
    </row>
    <row r="2143" spans="1:30" x14ac:dyDescent="0.3">
      <c r="A2143" s="443">
        <v>703743</v>
      </c>
      <c r="B2143" s="443" t="s">
        <v>784</v>
      </c>
      <c r="C2143" s="443" t="s">
        <v>66</v>
      </c>
      <c r="D2143" s="443" t="s">
        <v>3544</v>
      </c>
      <c r="H2143" s="443"/>
      <c r="I2143" s="443" t="s">
        <v>319</v>
      </c>
      <c r="J2143" s="443"/>
      <c r="L2143" s="443"/>
      <c r="R2143" s="443">
        <v>2000</v>
      </c>
      <c r="T2143" s="443" t="s">
        <v>4195</v>
      </c>
      <c r="W2143" s="443" t="s">
        <v>4195</v>
      </c>
      <c r="X2143" s="443" t="s">
        <v>4729</v>
      </c>
    </row>
    <row r="2144" spans="1:30" x14ac:dyDescent="0.3">
      <c r="A2144" s="443">
        <v>703845</v>
      </c>
      <c r="B2144" s="443" t="s">
        <v>2674</v>
      </c>
      <c r="C2144" s="443" t="s">
        <v>442</v>
      </c>
      <c r="D2144" s="443" t="s">
        <v>3331</v>
      </c>
      <c r="E2144" s="443" t="s">
        <v>222</v>
      </c>
      <c r="F2144" s="444">
        <v>34335</v>
      </c>
      <c r="G2144" s="443" t="s">
        <v>261</v>
      </c>
      <c r="H2144" s="443" t="s">
        <v>3222</v>
      </c>
      <c r="I2144" s="443" t="s">
        <v>319</v>
      </c>
      <c r="J2144" s="443" t="s">
        <v>264</v>
      </c>
      <c r="K2144" s="443">
        <v>2015</v>
      </c>
      <c r="L2144" s="443" t="s">
        <v>261</v>
      </c>
      <c r="AA2144" s="443" t="s">
        <v>6549</v>
      </c>
      <c r="AB2144" s="443" t="s">
        <v>5163</v>
      </c>
      <c r="AC2144" s="443" t="s">
        <v>6550</v>
      </c>
      <c r="AD2144" s="443" t="s">
        <v>4785</v>
      </c>
    </row>
    <row r="2145" spans="1:30" x14ac:dyDescent="0.3">
      <c r="A2145" s="443">
        <v>703871</v>
      </c>
      <c r="B2145" s="443" t="s">
        <v>2677</v>
      </c>
      <c r="C2145" s="443" t="s">
        <v>608</v>
      </c>
      <c r="D2145" s="443" t="s">
        <v>3782</v>
      </c>
      <c r="E2145" s="443" t="s">
        <v>222</v>
      </c>
      <c r="F2145" s="444">
        <v>29353</v>
      </c>
      <c r="G2145" s="443" t="s">
        <v>261</v>
      </c>
      <c r="H2145" s="443" t="s">
        <v>3222</v>
      </c>
      <c r="I2145" s="443" t="s">
        <v>319</v>
      </c>
      <c r="J2145" s="443" t="s">
        <v>264</v>
      </c>
      <c r="K2145" s="443">
        <v>2015</v>
      </c>
      <c r="L2145" s="443" t="s">
        <v>263</v>
      </c>
      <c r="AA2145" s="443" t="s">
        <v>6581</v>
      </c>
      <c r="AB2145" s="443" t="s">
        <v>6582</v>
      </c>
      <c r="AC2145" s="443" t="s">
        <v>6583</v>
      </c>
      <c r="AD2145" s="443" t="s">
        <v>4985</v>
      </c>
    </row>
    <row r="2146" spans="1:30" x14ac:dyDescent="0.3">
      <c r="A2146" s="443">
        <v>703910</v>
      </c>
      <c r="B2146" s="443" t="s">
        <v>2680</v>
      </c>
      <c r="C2146" s="443" t="s">
        <v>95</v>
      </c>
      <c r="D2146" s="443" t="s">
        <v>3381</v>
      </c>
      <c r="E2146" s="443" t="s">
        <v>222</v>
      </c>
      <c r="F2146" s="444">
        <v>33664</v>
      </c>
      <c r="G2146" s="443" t="s">
        <v>261</v>
      </c>
      <c r="H2146" s="443" t="s">
        <v>3222</v>
      </c>
      <c r="I2146" s="443" t="s">
        <v>319</v>
      </c>
      <c r="J2146" s="443" t="s">
        <v>264</v>
      </c>
      <c r="K2146" s="443">
        <v>2012</v>
      </c>
      <c r="L2146" s="443" t="s">
        <v>263</v>
      </c>
      <c r="R2146" s="443">
        <v>2000</v>
      </c>
      <c r="X2146" s="443" t="s">
        <v>4729</v>
      </c>
    </row>
    <row r="2147" spans="1:30" x14ac:dyDescent="0.3">
      <c r="A2147" s="443">
        <v>703954</v>
      </c>
      <c r="B2147" s="443" t="s">
        <v>2852</v>
      </c>
      <c r="C2147" s="443" t="s">
        <v>123</v>
      </c>
      <c r="D2147" s="443" t="s">
        <v>3476</v>
      </c>
      <c r="E2147" s="443" t="s">
        <v>222</v>
      </c>
      <c r="F2147" s="444">
        <v>34899</v>
      </c>
      <c r="G2147" s="443" t="s">
        <v>261</v>
      </c>
      <c r="H2147" s="443" t="s">
        <v>3222</v>
      </c>
      <c r="I2147" s="443" t="s">
        <v>319</v>
      </c>
      <c r="J2147" s="443" t="s">
        <v>264</v>
      </c>
      <c r="K2147" s="443">
        <v>2013</v>
      </c>
      <c r="L2147" s="443" t="s">
        <v>273</v>
      </c>
      <c r="AA2147" s="443" t="s">
        <v>6384</v>
      </c>
      <c r="AB2147" s="443" t="s">
        <v>6344</v>
      </c>
      <c r="AC2147" s="443" t="s">
        <v>6385</v>
      </c>
      <c r="AD2147" s="443" t="s">
        <v>4785</v>
      </c>
    </row>
    <row r="2148" spans="1:30" x14ac:dyDescent="0.3">
      <c r="A2148" s="443">
        <v>703967</v>
      </c>
      <c r="B2148" s="443" t="s">
        <v>1013</v>
      </c>
      <c r="C2148" s="443" t="s">
        <v>68</v>
      </c>
      <c r="D2148" s="443" t="s">
        <v>3761</v>
      </c>
      <c r="E2148" s="443" t="s">
        <v>222</v>
      </c>
      <c r="F2148" s="444">
        <v>25861</v>
      </c>
      <c r="G2148" s="443" t="s">
        <v>3384</v>
      </c>
      <c r="H2148" s="443" t="s">
        <v>3222</v>
      </c>
      <c r="I2148" s="443" t="s">
        <v>319</v>
      </c>
      <c r="J2148" s="443" t="s">
        <v>264</v>
      </c>
      <c r="K2148" s="443">
        <v>1996</v>
      </c>
      <c r="L2148" s="443" t="s">
        <v>272</v>
      </c>
      <c r="AA2148" s="443" t="s">
        <v>5424</v>
      </c>
      <c r="AB2148" s="443" t="s">
        <v>5220</v>
      </c>
      <c r="AC2148" s="443" t="s">
        <v>5425</v>
      </c>
      <c r="AD2148" s="443" t="s">
        <v>5426</v>
      </c>
    </row>
    <row r="2149" spans="1:30" x14ac:dyDescent="0.3">
      <c r="A2149" s="443">
        <v>704039</v>
      </c>
      <c r="B2149" s="443" t="s">
        <v>2689</v>
      </c>
      <c r="C2149" s="443" t="s">
        <v>112</v>
      </c>
      <c r="D2149" s="443" t="s">
        <v>3389</v>
      </c>
      <c r="E2149" s="443" t="s">
        <v>221</v>
      </c>
      <c r="F2149" s="444">
        <v>35666</v>
      </c>
      <c r="G2149" s="443" t="s">
        <v>261</v>
      </c>
      <c r="H2149" s="443" t="s">
        <v>3222</v>
      </c>
      <c r="I2149" s="443" t="s">
        <v>319</v>
      </c>
      <c r="J2149" s="443" t="s">
        <v>264</v>
      </c>
      <c r="K2149" s="443">
        <v>2016</v>
      </c>
      <c r="L2149" s="443" t="s">
        <v>261</v>
      </c>
      <c r="AA2149" s="443" t="s">
        <v>6657</v>
      </c>
      <c r="AB2149" s="443" t="s">
        <v>5981</v>
      </c>
      <c r="AC2149" s="443" t="s">
        <v>6658</v>
      </c>
      <c r="AD2149" s="443" t="s">
        <v>4785</v>
      </c>
    </row>
    <row r="2150" spans="1:30" x14ac:dyDescent="0.3">
      <c r="A2150" s="443">
        <v>704050</v>
      </c>
      <c r="B2150" s="443" t="s">
        <v>2690</v>
      </c>
      <c r="C2150" s="443" t="s">
        <v>68</v>
      </c>
      <c r="D2150" s="443" t="s">
        <v>3266</v>
      </c>
      <c r="E2150" s="443" t="s">
        <v>221</v>
      </c>
      <c r="F2150" s="444">
        <v>35796</v>
      </c>
      <c r="G2150" s="443" t="s">
        <v>3930</v>
      </c>
      <c r="H2150" s="443" t="s">
        <v>3222</v>
      </c>
      <c r="I2150" s="443" t="s">
        <v>319</v>
      </c>
      <c r="J2150" s="443" t="s">
        <v>264</v>
      </c>
      <c r="K2150" s="443">
        <v>2016</v>
      </c>
      <c r="L2150" s="443" t="s">
        <v>275</v>
      </c>
      <c r="AA2150" s="443" t="s">
        <v>6596</v>
      </c>
      <c r="AB2150" s="443" t="s">
        <v>5220</v>
      </c>
      <c r="AC2150" s="443" t="s">
        <v>6597</v>
      </c>
      <c r="AD2150" s="443" t="s">
        <v>4785</v>
      </c>
    </row>
    <row r="2151" spans="1:30" x14ac:dyDescent="0.3">
      <c r="A2151" s="443">
        <v>704089</v>
      </c>
      <c r="B2151" s="443" t="s">
        <v>2691</v>
      </c>
      <c r="C2151" s="443" t="s">
        <v>66</v>
      </c>
      <c r="D2151" s="443" t="s">
        <v>3898</v>
      </c>
      <c r="E2151" s="443" t="s">
        <v>222</v>
      </c>
      <c r="F2151" s="444">
        <v>34753</v>
      </c>
      <c r="G2151" s="443" t="s">
        <v>3391</v>
      </c>
      <c r="H2151" s="443" t="s">
        <v>3222</v>
      </c>
      <c r="I2151" s="443" t="s">
        <v>319</v>
      </c>
      <c r="J2151" s="443" t="s">
        <v>262</v>
      </c>
      <c r="K2151" s="443">
        <v>2013</v>
      </c>
      <c r="L2151" s="443" t="s">
        <v>261</v>
      </c>
      <c r="AA2151" s="443" t="s">
        <v>7137</v>
      </c>
      <c r="AB2151" s="443" t="s">
        <v>5095</v>
      </c>
      <c r="AC2151" s="443" t="s">
        <v>7138</v>
      </c>
      <c r="AD2151" s="443" t="s">
        <v>5436</v>
      </c>
    </row>
    <row r="2152" spans="1:30" x14ac:dyDescent="0.3">
      <c r="A2152" s="443">
        <v>704140</v>
      </c>
      <c r="B2152" s="443" t="s">
        <v>1014</v>
      </c>
      <c r="C2152" s="443" t="s">
        <v>71</v>
      </c>
      <c r="D2152" s="443" t="s">
        <v>3397</v>
      </c>
      <c r="E2152" s="443" t="s">
        <v>221</v>
      </c>
      <c r="F2152" s="444">
        <v>26923</v>
      </c>
      <c r="G2152" s="443" t="s">
        <v>4091</v>
      </c>
      <c r="H2152" s="443" t="s">
        <v>3222</v>
      </c>
      <c r="I2152" s="443" t="s">
        <v>319</v>
      </c>
      <c r="J2152" s="443" t="s">
        <v>264</v>
      </c>
      <c r="K2152" s="443">
        <v>1995</v>
      </c>
      <c r="L2152" s="443" t="s">
        <v>275</v>
      </c>
      <c r="AA2152" s="443" t="s">
        <v>5404</v>
      </c>
      <c r="AB2152" s="443" t="s">
        <v>5405</v>
      </c>
      <c r="AC2152" s="443" t="s">
        <v>5406</v>
      </c>
      <c r="AD2152" s="443" t="s">
        <v>5407</v>
      </c>
    </row>
    <row r="2153" spans="1:30" x14ac:dyDescent="0.3">
      <c r="A2153" s="443">
        <v>704240</v>
      </c>
      <c r="B2153" s="443" t="s">
        <v>2707</v>
      </c>
      <c r="C2153" s="443" t="s">
        <v>161</v>
      </c>
      <c r="D2153" s="443" t="s">
        <v>3266</v>
      </c>
      <c r="E2153" s="443" t="s">
        <v>222</v>
      </c>
      <c r="F2153" s="444">
        <v>35614</v>
      </c>
      <c r="G2153" s="443" t="s">
        <v>4741</v>
      </c>
      <c r="H2153" s="443" t="s">
        <v>3222</v>
      </c>
      <c r="I2153" s="443" t="s">
        <v>319</v>
      </c>
      <c r="J2153" s="443" t="s">
        <v>264</v>
      </c>
      <c r="K2153" s="443">
        <v>2016</v>
      </c>
      <c r="L2153" s="443" t="s">
        <v>270</v>
      </c>
      <c r="AA2153" s="443" t="s">
        <v>6604</v>
      </c>
      <c r="AB2153" s="443" t="s">
        <v>6605</v>
      </c>
      <c r="AC2153" s="443" t="s">
        <v>6165</v>
      </c>
      <c r="AD2153" s="443" t="s">
        <v>5086</v>
      </c>
    </row>
    <row r="2154" spans="1:30" x14ac:dyDescent="0.3">
      <c r="A2154" s="443">
        <v>704237</v>
      </c>
      <c r="B2154" s="443" t="s">
        <v>2706</v>
      </c>
      <c r="C2154" s="443" t="s">
        <v>411</v>
      </c>
      <c r="D2154" s="443" t="s">
        <v>3404</v>
      </c>
      <c r="E2154" s="443" t="s">
        <v>4740</v>
      </c>
      <c r="F2154" s="444">
        <v>31331</v>
      </c>
      <c r="G2154" s="443" t="s">
        <v>261</v>
      </c>
      <c r="H2154" s="443" t="s">
        <v>3222</v>
      </c>
      <c r="I2154" s="443" t="s">
        <v>319</v>
      </c>
      <c r="J2154" s="443" t="s">
        <v>262</v>
      </c>
      <c r="K2154" s="443">
        <v>2003</v>
      </c>
      <c r="L2154" s="443" t="s">
        <v>261</v>
      </c>
      <c r="AA2154" s="443" t="s">
        <v>6920</v>
      </c>
      <c r="AB2154" s="443" t="s">
        <v>6921</v>
      </c>
      <c r="AC2154" s="443" t="s">
        <v>6922</v>
      </c>
      <c r="AD2154" s="443" t="s">
        <v>4785</v>
      </c>
    </row>
    <row r="2155" spans="1:30" x14ac:dyDescent="0.3">
      <c r="A2155" s="443">
        <v>704283</v>
      </c>
      <c r="B2155" s="443" t="s">
        <v>2710</v>
      </c>
      <c r="C2155" s="443" t="s">
        <v>95</v>
      </c>
      <c r="D2155" s="443" t="s">
        <v>3268</v>
      </c>
      <c r="H2155" s="443"/>
      <c r="I2155" s="443" t="s">
        <v>319</v>
      </c>
      <c r="J2155" s="443"/>
      <c r="L2155" s="443"/>
    </row>
    <row r="2156" spans="1:30" x14ac:dyDescent="0.3">
      <c r="A2156" s="443">
        <v>704320</v>
      </c>
      <c r="B2156" s="443" t="s">
        <v>2714</v>
      </c>
      <c r="C2156" s="443" t="s">
        <v>484</v>
      </c>
      <c r="H2156" s="443"/>
      <c r="I2156" s="443" t="s">
        <v>319</v>
      </c>
      <c r="J2156" s="443"/>
      <c r="L2156" s="443"/>
      <c r="R2156" s="443">
        <v>2000</v>
      </c>
      <c r="W2156" s="443" t="s">
        <v>4195</v>
      </c>
      <c r="X2156" s="443" t="s">
        <v>4729</v>
      </c>
    </row>
    <row r="2157" spans="1:30" x14ac:dyDescent="0.3">
      <c r="A2157" s="443">
        <v>704331</v>
      </c>
      <c r="B2157" s="443" t="s">
        <v>1413</v>
      </c>
      <c r="C2157" s="443" t="s">
        <v>144</v>
      </c>
      <c r="H2157" s="443"/>
      <c r="I2157" s="443" t="s">
        <v>319</v>
      </c>
      <c r="J2157" s="443"/>
      <c r="L2157" s="443"/>
      <c r="R2157" s="443">
        <v>2000</v>
      </c>
      <c r="V2157" s="443" t="s">
        <v>4195</v>
      </c>
      <c r="W2157" s="443" t="s">
        <v>4195</v>
      </c>
      <c r="X2157" s="443" t="s">
        <v>4729</v>
      </c>
    </row>
    <row r="2158" spans="1:30" x14ac:dyDescent="0.3">
      <c r="A2158" s="443">
        <v>704332</v>
      </c>
      <c r="B2158" s="443" t="s">
        <v>1414</v>
      </c>
      <c r="C2158" s="443" t="s">
        <v>119</v>
      </c>
      <c r="D2158" s="443" t="s">
        <v>3409</v>
      </c>
      <c r="E2158" s="443" t="s">
        <v>222</v>
      </c>
      <c r="F2158" s="444">
        <v>35101</v>
      </c>
      <c r="G2158" s="443" t="s">
        <v>261</v>
      </c>
      <c r="H2158" s="443" t="s">
        <v>3222</v>
      </c>
      <c r="I2158" s="443" t="s">
        <v>319</v>
      </c>
      <c r="J2158" s="443" t="s">
        <v>264</v>
      </c>
      <c r="K2158" s="443">
        <v>2015</v>
      </c>
      <c r="L2158" s="443" t="s">
        <v>263</v>
      </c>
      <c r="R2158" s="443">
        <v>2000</v>
      </c>
      <c r="X2158" s="443" t="s">
        <v>4729</v>
      </c>
    </row>
    <row r="2159" spans="1:30" x14ac:dyDescent="0.3">
      <c r="A2159" s="443">
        <v>704346</v>
      </c>
      <c r="B2159" s="443" t="s">
        <v>427</v>
      </c>
      <c r="C2159" s="443" t="s">
        <v>470</v>
      </c>
      <c r="D2159" s="443" t="s">
        <v>3223</v>
      </c>
      <c r="E2159" s="443" t="s">
        <v>222</v>
      </c>
      <c r="F2159" s="444">
        <v>30645</v>
      </c>
      <c r="G2159" s="443" t="s">
        <v>261</v>
      </c>
      <c r="H2159" s="443" t="s">
        <v>3222</v>
      </c>
      <c r="I2159" s="443" t="s">
        <v>319</v>
      </c>
      <c r="J2159" s="443" t="s">
        <v>264</v>
      </c>
      <c r="K2159" s="443">
        <v>2000</v>
      </c>
      <c r="L2159" s="443" t="s">
        <v>263</v>
      </c>
      <c r="AA2159" s="443" t="s">
        <v>5522</v>
      </c>
      <c r="AB2159" s="443" t="s">
        <v>5523</v>
      </c>
      <c r="AC2159" s="443" t="s">
        <v>5344</v>
      </c>
      <c r="AD2159" s="443" t="s">
        <v>4785</v>
      </c>
    </row>
    <row r="2160" spans="1:30" x14ac:dyDescent="0.3">
      <c r="A2160" s="443">
        <v>704347</v>
      </c>
      <c r="B2160" s="443" t="s">
        <v>1418</v>
      </c>
      <c r="C2160" s="443" t="s">
        <v>163</v>
      </c>
      <c r="H2160" s="443"/>
      <c r="I2160" s="443" t="s">
        <v>319</v>
      </c>
      <c r="J2160" s="443"/>
      <c r="L2160" s="443"/>
      <c r="R2160" s="443">
        <v>2000</v>
      </c>
      <c r="T2160" s="443" t="s">
        <v>4195</v>
      </c>
      <c r="U2160" s="443" t="s">
        <v>4195</v>
      </c>
      <c r="V2160" s="443" t="s">
        <v>4195</v>
      </c>
      <c r="W2160" s="443" t="s">
        <v>4195</v>
      </c>
      <c r="X2160" s="443" t="s">
        <v>4729</v>
      </c>
    </row>
    <row r="2161" spans="1:30" x14ac:dyDescent="0.3">
      <c r="A2161" s="443">
        <v>704401</v>
      </c>
      <c r="B2161" s="443" t="s">
        <v>2722</v>
      </c>
      <c r="C2161" s="443" t="s">
        <v>2395</v>
      </c>
      <c r="D2161" s="443" t="s">
        <v>3754</v>
      </c>
      <c r="E2161" s="443" t="s">
        <v>222</v>
      </c>
      <c r="F2161" s="444">
        <v>36182</v>
      </c>
      <c r="G2161" s="443" t="s">
        <v>261</v>
      </c>
      <c r="H2161" s="443" t="s">
        <v>3222</v>
      </c>
      <c r="I2161" s="443" t="s">
        <v>319</v>
      </c>
      <c r="J2161" s="443" t="s">
        <v>264</v>
      </c>
      <c r="K2161" s="443">
        <v>2016</v>
      </c>
      <c r="L2161" s="443" t="s">
        <v>261</v>
      </c>
      <c r="AA2161" s="443" t="s">
        <v>6608</v>
      </c>
      <c r="AB2161" s="443" t="s">
        <v>6609</v>
      </c>
      <c r="AC2161" s="443" t="s">
        <v>5089</v>
      </c>
      <c r="AD2161" s="443" t="s">
        <v>4785</v>
      </c>
    </row>
    <row r="2162" spans="1:30" x14ac:dyDescent="0.3">
      <c r="A2162" s="443">
        <v>704430</v>
      </c>
      <c r="B2162" s="443" t="s">
        <v>2726</v>
      </c>
      <c r="C2162" s="443" t="s">
        <v>159</v>
      </c>
      <c r="D2162" s="443" t="s">
        <v>3413</v>
      </c>
      <c r="E2162" s="443" t="s">
        <v>221</v>
      </c>
      <c r="F2162" s="444">
        <v>33644</v>
      </c>
      <c r="G2162" s="443" t="s">
        <v>3414</v>
      </c>
      <c r="H2162" s="443" t="s">
        <v>3222</v>
      </c>
      <c r="I2162" s="443" t="s">
        <v>319</v>
      </c>
      <c r="J2162" s="443" t="s">
        <v>264</v>
      </c>
      <c r="K2162" s="443">
        <v>2015</v>
      </c>
      <c r="L2162" s="443" t="s">
        <v>261</v>
      </c>
      <c r="AA2162" s="443" t="s">
        <v>6533</v>
      </c>
      <c r="AB2162" s="443" t="s">
        <v>6534</v>
      </c>
      <c r="AC2162" s="443" t="s">
        <v>6535</v>
      </c>
      <c r="AD2162" s="443" t="s">
        <v>5623</v>
      </c>
    </row>
    <row r="2163" spans="1:30" x14ac:dyDescent="0.3">
      <c r="A2163" s="443">
        <v>704643</v>
      </c>
      <c r="B2163" s="443" t="s">
        <v>835</v>
      </c>
      <c r="C2163" s="443" t="s">
        <v>836</v>
      </c>
      <c r="D2163" s="443" t="s">
        <v>3426</v>
      </c>
      <c r="E2163" s="443" t="s">
        <v>222</v>
      </c>
      <c r="F2163" s="444">
        <v>32703</v>
      </c>
      <c r="G2163" s="443" t="s">
        <v>261</v>
      </c>
      <c r="H2163" s="443" t="s">
        <v>3222</v>
      </c>
      <c r="I2163" s="443" t="s">
        <v>319</v>
      </c>
      <c r="J2163" s="443" t="s">
        <v>262</v>
      </c>
      <c r="K2163" s="443">
        <v>2007</v>
      </c>
      <c r="L2163" s="443" t="s">
        <v>276</v>
      </c>
      <c r="AA2163" s="443" t="s">
        <v>7005</v>
      </c>
      <c r="AB2163" s="443" t="s">
        <v>7006</v>
      </c>
      <c r="AC2163" s="443" t="s">
        <v>5763</v>
      </c>
      <c r="AD2163" s="443" t="s">
        <v>5056</v>
      </c>
    </row>
    <row r="2164" spans="1:30" x14ac:dyDescent="0.3">
      <c r="A2164" s="443">
        <v>704646</v>
      </c>
      <c r="B2164" s="443" t="s">
        <v>2739</v>
      </c>
      <c r="C2164" s="443" t="s">
        <v>361</v>
      </c>
      <c r="D2164" s="443" t="s">
        <v>3711</v>
      </c>
      <c r="E2164" s="443" t="s">
        <v>222</v>
      </c>
      <c r="F2164" s="444">
        <v>27878</v>
      </c>
      <c r="G2164" s="443" t="s">
        <v>261</v>
      </c>
      <c r="H2164" s="443" t="s">
        <v>3222</v>
      </c>
      <c r="I2164" s="443" t="s">
        <v>319</v>
      </c>
      <c r="J2164" s="443" t="s">
        <v>262</v>
      </c>
      <c r="K2164" s="443">
        <v>1993</v>
      </c>
      <c r="L2164" s="443" t="s">
        <v>261</v>
      </c>
      <c r="AA2164" s="443" t="s">
        <v>6804</v>
      </c>
      <c r="AB2164" s="443" t="s">
        <v>6805</v>
      </c>
      <c r="AC2164" s="443" t="s">
        <v>6806</v>
      </c>
      <c r="AD2164" s="443" t="s">
        <v>5439</v>
      </c>
    </row>
    <row r="2165" spans="1:30" x14ac:dyDescent="0.3">
      <c r="A2165" s="443">
        <v>704719</v>
      </c>
      <c r="B2165" s="443" t="s">
        <v>2745</v>
      </c>
      <c r="C2165" s="443" t="s">
        <v>466</v>
      </c>
      <c r="D2165" s="443" t="s">
        <v>3895</v>
      </c>
      <c r="E2165" s="443" t="s">
        <v>222</v>
      </c>
      <c r="F2165" s="444">
        <v>34700</v>
      </c>
      <c r="G2165" s="443" t="s">
        <v>3896</v>
      </c>
      <c r="H2165" s="443" t="s">
        <v>3222</v>
      </c>
      <c r="I2165" s="443" t="s">
        <v>319</v>
      </c>
      <c r="J2165" s="443" t="s">
        <v>264</v>
      </c>
      <c r="K2165" s="443">
        <v>2015</v>
      </c>
      <c r="L2165" s="443" t="s">
        <v>263</v>
      </c>
      <c r="AA2165" s="443" t="s">
        <v>6557</v>
      </c>
      <c r="AB2165" s="443" t="s">
        <v>6558</v>
      </c>
      <c r="AC2165" s="443" t="s">
        <v>6559</v>
      </c>
      <c r="AD2165" s="443">
        <v>34700</v>
      </c>
    </row>
    <row r="2166" spans="1:30" x14ac:dyDescent="0.3">
      <c r="A2166" s="443">
        <v>704704</v>
      </c>
      <c r="B2166" s="443" t="s">
        <v>2743</v>
      </c>
      <c r="C2166" s="443" t="s">
        <v>90</v>
      </c>
      <c r="D2166" s="443" t="s">
        <v>3376</v>
      </c>
      <c r="E2166" s="443" t="s">
        <v>222</v>
      </c>
      <c r="F2166" s="444">
        <v>35985</v>
      </c>
      <c r="G2166" s="443" t="s">
        <v>3434</v>
      </c>
      <c r="H2166" s="443" t="s">
        <v>3222</v>
      </c>
      <c r="I2166" s="443" t="s">
        <v>319</v>
      </c>
      <c r="J2166" s="443" t="s">
        <v>264</v>
      </c>
      <c r="K2166" s="443">
        <v>2017</v>
      </c>
      <c r="L2166" s="443" t="s">
        <v>261</v>
      </c>
      <c r="AA2166" s="443" t="s">
        <v>6703</v>
      </c>
      <c r="AB2166" s="443" t="s">
        <v>6148</v>
      </c>
      <c r="AC2166" s="443" t="s">
        <v>6152</v>
      </c>
      <c r="AD2166" s="443" t="s">
        <v>5034</v>
      </c>
    </row>
    <row r="2167" spans="1:30" x14ac:dyDescent="0.3">
      <c r="A2167" s="443">
        <v>704843</v>
      </c>
      <c r="B2167" s="443" t="s">
        <v>2754</v>
      </c>
      <c r="C2167" s="443" t="s">
        <v>126</v>
      </c>
      <c r="D2167" s="443" t="s">
        <v>3260</v>
      </c>
      <c r="E2167" s="443" t="s">
        <v>222</v>
      </c>
      <c r="F2167" s="444">
        <v>27454</v>
      </c>
      <c r="G2167" s="443" t="s">
        <v>263</v>
      </c>
      <c r="H2167" s="443" t="s">
        <v>3222</v>
      </c>
      <c r="I2167" s="443" t="s">
        <v>319</v>
      </c>
      <c r="J2167" s="443" t="s">
        <v>264</v>
      </c>
      <c r="K2167" s="443">
        <v>2000</v>
      </c>
      <c r="L2167" s="443" t="s">
        <v>263</v>
      </c>
      <c r="AA2167" s="443" t="s">
        <v>5524</v>
      </c>
      <c r="AB2167" s="443" t="s">
        <v>5525</v>
      </c>
      <c r="AC2167" s="443" t="s">
        <v>5526</v>
      </c>
      <c r="AD2167" s="443" t="s">
        <v>5293</v>
      </c>
    </row>
    <row r="2168" spans="1:30" x14ac:dyDescent="0.3">
      <c r="A2168" s="443">
        <v>704897</v>
      </c>
      <c r="B2168" s="443" t="s">
        <v>2762</v>
      </c>
      <c r="C2168" s="443" t="s">
        <v>67</v>
      </c>
      <c r="D2168" s="443" t="s">
        <v>3398</v>
      </c>
      <c r="E2168" s="443" t="s">
        <v>222</v>
      </c>
      <c r="F2168" s="444">
        <v>34388</v>
      </c>
      <c r="G2168" s="443" t="s">
        <v>261</v>
      </c>
      <c r="H2168" s="443" t="s">
        <v>3222</v>
      </c>
      <c r="I2168" s="443" t="s">
        <v>319</v>
      </c>
      <c r="J2168" s="443" t="s">
        <v>264</v>
      </c>
      <c r="K2168" s="443">
        <v>2012</v>
      </c>
      <c r="L2168" s="443" t="s">
        <v>263</v>
      </c>
      <c r="AA2168" s="443" t="s">
        <v>6247</v>
      </c>
      <c r="AB2168" s="443" t="s">
        <v>5333</v>
      </c>
      <c r="AC2168" s="443" t="s">
        <v>5763</v>
      </c>
      <c r="AD2168" s="443" t="s">
        <v>5056</v>
      </c>
    </row>
    <row r="2169" spans="1:30" x14ac:dyDescent="0.3">
      <c r="A2169" s="443">
        <v>704909</v>
      </c>
      <c r="B2169" s="443" t="s">
        <v>2763</v>
      </c>
      <c r="C2169" s="443" t="s">
        <v>86</v>
      </c>
      <c r="D2169" s="443" t="s">
        <v>3801</v>
      </c>
      <c r="E2169" s="443" t="s">
        <v>221</v>
      </c>
      <c r="F2169" s="444">
        <v>30587</v>
      </c>
      <c r="G2169" s="443" t="s">
        <v>3802</v>
      </c>
      <c r="H2169" s="443" t="s">
        <v>3222</v>
      </c>
      <c r="I2169" s="443" t="s">
        <v>319</v>
      </c>
      <c r="J2169" s="443" t="s">
        <v>262</v>
      </c>
      <c r="K2169" s="443">
        <v>2002</v>
      </c>
      <c r="L2169" s="443" t="s">
        <v>270</v>
      </c>
      <c r="AA2169" s="443" t="s">
        <v>6901</v>
      </c>
      <c r="AB2169" s="443" t="s">
        <v>6902</v>
      </c>
      <c r="AC2169" s="443" t="s">
        <v>5503</v>
      </c>
      <c r="AD2169" s="443" t="s">
        <v>5395</v>
      </c>
    </row>
    <row r="2170" spans="1:30" x14ac:dyDescent="0.3">
      <c r="A2170" s="443">
        <v>704925</v>
      </c>
      <c r="B2170" s="443" t="s">
        <v>2765</v>
      </c>
      <c r="C2170" s="443" t="s">
        <v>487</v>
      </c>
      <c r="D2170" s="443" t="s">
        <v>3454</v>
      </c>
      <c r="E2170" s="443" t="s">
        <v>222</v>
      </c>
      <c r="F2170" s="444">
        <v>35880</v>
      </c>
      <c r="G2170" s="443" t="s">
        <v>261</v>
      </c>
      <c r="H2170" s="443" t="s">
        <v>3222</v>
      </c>
      <c r="I2170" s="443" t="s">
        <v>319</v>
      </c>
      <c r="J2170" s="443" t="s">
        <v>264</v>
      </c>
      <c r="K2170" s="443">
        <v>2017</v>
      </c>
      <c r="L2170" s="443" t="s">
        <v>261</v>
      </c>
      <c r="AA2170" s="443" t="s">
        <v>6714</v>
      </c>
      <c r="AB2170" s="443" t="s">
        <v>6715</v>
      </c>
      <c r="AC2170" s="443" t="s">
        <v>6265</v>
      </c>
      <c r="AD2170" s="443" t="s">
        <v>4785</v>
      </c>
    </row>
    <row r="2171" spans="1:30" x14ac:dyDescent="0.3">
      <c r="A2171" s="443">
        <v>705024</v>
      </c>
      <c r="B2171" s="443" t="s">
        <v>2781</v>
      </c>
      <c r="C2171" s="443" t="s">
        <v>2782</v>
      </c>
      <c r="D2171" s="443" t="s">
        <v>3766</v>
      </c>
      <c r="E2171" s="443" t="s">
        <v>222</v>
      </c>
      <c r="F2171" s="444">
        <v>26694</v>
      </c>
      <c r="G2171" s="443" t="s">
        <v>261</v>
      </c>
      <c r="H2171" s="443" t="s">
        <v>3222</v>
      </c>
      <c r="I2171" s="443" t="s">
        <v>319</v>
      </c>
      <c r="J2171" s="443" t="s">
        <v>264</v>
      </c>
      <c r="K2171" s="443">
        <v>2006</v>
      </c>
      <c r="L2171" s="443" t="s">
        <v>275</v>
      </c>
      <c r="AA2171" s="443" t="s">
        <v>5714</v>
      </c>
      <c r="AB2171" s="443" t="s">
        <v>5715</v>
      </c>
      <c r="AC2171" s="443" t="s">
        <v>5716</v>
      </c>
      <c r="AD2171" s="443" t="s">
        <v>5165</v>
      </c>
    </row>
    <row r="2172" spans="1:30" x14ac:dyDescent="0.3">
      <c r="A2172" s="443">
        <v>705065</v>
      </c>
      <c r="B2172" s="443" t="s">
        <v>2787</v>
      </c>
      <c r="C2172" s="443" t="s">
        <v>128</v>
      </c>
      <c r="D2172" s="443" t="s">
        <v>3466</v>
      </c>
      <c r="E2172" s="443" t="s">
        <v>222</v>
      </c>
      <c r="F2172" s="444">
        <v>33781</v>
      </c>
      <c r="G2172" s="443" t="s">
        <v>3235</v>
      </c>
      <c r="H2172" s="443" t="s">
        <v>3222</v>
      </c>
      <c r="I2172" s="443" t="s">
        <v>319</v>
      </c>
      <c r="J2172" s="443" t="s">
        <v>264</v>
      </c>
      <c r="K2172" s="443">
        <v>2012</v>
      </c>
      <c r="L2172" s="443" t="s">
        <v>263</v>
      </c>
      <c r="AA2172" s="443" t="s">
        <v>6260</v>
      </c>
      <c r="AB2172" s="443" t="s">
        <v>6261</v>
      </c>
      <c r="AC2172" s="443" t="s">
        <v>6262</v>
      </c>
      <c r="AD2172" s="443" t="s">
        <v>5121</v>
      </c>
    </row>
    <row r="2173" spans="1:30" x14ac:dyDescent="0.3">
      <c r="A2173" s="443">
        <v>705071</v>
      </c>
      <c r="B2173" s="443" t="s">
        <v>2788</v>
      </c>
      <c r="C2173" s="443" t="s">
        <v>174</v>
      </c>
      <c r="D2173" s="443" t="s">
        <v>3467</v>
      </c>
      <c r="E2173" s="443" t="s">
        <v>222</v>
      </c>
      <c r="F2173" s="444">
        <v>34578</v>
      </c>
      <c r="G2173" s="443" t="s">
        <v>4749</v>
      </c>
      <c r="H2173" s="443" t="s">
        <v>3222</v>
      </c>
      <c r="I2173" s="443" t="s">
        <v>319</v>
      </c>
      <c r="J2173" s="443" t="s">
        <v>264</v>
      </c>
      <c r="K2173" s="443">
        <v>2013</v>
      </c>
      <c r="L2173" s="443" t="s">
        <v>263</v>
      </c>
      <c r="AA2173" s="443" t="s">
        <v>6355</v>
      </c>
      <c r="AB2173" s="443" t="s">
        <v>6356</v>
      </c>
      <c r="AC2173" s="443" t="s">
        <v>6357</v>
      </c>
      <c r="AD2173" s="443" t="s">
        <v>6358</v>
      </c>
    </row>
    <row r="2174" spans="1:30" x14ac:dyDescent="0.3">
      <c r="A2174" s="443">
        <v>705105</v>
      </c>
      <c r="B2174" s="443" t="s">
        <v>966</v>
      </c>
      <c r="C2174" s="443" t="s">
        <v>91</v>
      </c>
      <c r="D2174" s="443" t="s">
        <v>3862</v>
      </c>
      <c r="E2174" s="443" t="s">
        <v>221</v>
      </c>
      <c r="F2174" s="444">
        <v>33086</v>
      </c>
      <c r="G2174" s="443" t="s">
        <v>280</v>
      </c>
      <c r="H2174" s="443" t="s">
        <v>3222</v>
      </c>
      <c r="I2174" s="443" t="s">
        <v>319</v>
      </c>
      <c r="J2174" s="443" t="s">
        <v>264</v>
      </c>
      <c r="K2174" s="443">
        <v>2010</v>
      </c>
      <c r="L2174" s="443" t="s">
        <v>269</v>
      </c>
      <c r="AA2174" s="443" t="s">
        <v>6043</v>
      </c>
      <c r="AB2174" s="443" t="s">
        <v>6044</v>
      </c>
      <c r="AC2174" s="443" t="s">
        <v>6045</v>
      </c>
      <c r="AD2174" s="443" t="s">
        <v>5203</v>
      </c>
    </row>
    <row r="2175" spans="1:30" x14ac:dyDescent="0.3">
      <c r="A2175" s="443">
        <v>705141</v>
      </c>
      <c r="B2175" s="443" t="s">
        <v>2796</v>
      </c>
      <c r="C2175" s="443" t="s">
        <v>398</v>
      </c>
      <c r="D2175" s="443" t="s">
        <v>3396</v>
      </c>
      <c r="E2175" s="443" t="s">
        <v>222</v>
      </c>
      <c r="F2175" s="444">
        <v>29271</v>
      </c>
      <c r="G2175" s="443" t="s">
        <v>261</v>
      </c>
      <c r="H2175" s="443" t="s">
        <v>3222</v>
      </c>
      <c r="I2175" s="443" t="s">
        <v>319</v>
      </c>
      <c r="J2175" s="443" t="s">
        <v>264</v>
      </c>
      <c r="K2175" s="443">
        <v>2007</v>
      </c>
      <c r="L2175" s="443" t="s">
        <v>261</v>
      </c>
      <c r="AA2175" s="443" t="s">
        <v>5822</v>
      </c>
      <c r="AB2175" s="443" t="s">
        <v>5823</v>
      </c>
      <c r="AC2175" s="443" t="s">
        <v>5824</v>
      </c>
      <c r="AD2175" s="443" t="s">
        <v>5825</v>
      </c>
    </row>
    <row r="2176" spans="1:30" x14ac:dyDescent="0.3">
      <c r="A2176" s="443">
        <v>705309</v>
      </c>
      <c r="B2176" s="443" t="s">
        <v>2806</v>
      </c>
      <c r="C2176" s="443" t="s">
        <v>343</v>
      </c>
      <c r="D2176" s="443" t="s">
        <v>3397</v>
      </c>
      <c r="E2176" s="443" t="s">
        <v>222</v>
      </c>
      <c r="F2176" s="444">
        <v>32643</v>
      </c>
      <c r="G2176" s="443" t="s">
        <v>3849</v>
      </c>
      <c r="H2176" s="443" t="s">
        <v>3222</v>
      </c>
      <c r="I2176" s="443" t="s">
        <v>319</v>
      </c>
      <c r="J2176" s="443" t="s">
        <v>264</v>
      </c>
      <c r="K2176" s="443">
        <v>2009</v>
      </c>
      <c r="L2176" s="443" t="s">
        <v>263</v>
      </c>
      <c r="AA2176" s="443" t="s">
        <v>6022</v>
      </c>
      <c r="AB2176" s="443" t="s">
        <v>6023</v>
      </c>
      <c r="AC2176" s="443" t="s">
        <v>6024</v>
      </c>
      <c r="AD2176" s="443" t="s">
        <v>6025</v>
      </c>
    </row>
    <row r="2177" spans="1:30" x14ac:dyDescent="0.3">
      <c r="A2177" s="443">
        <v>705303</v>
      </c>
      <c r="B2177" s="443" t="s">
        <v>4288</v>
      </c>
      <c r="C2177" s="443" t="s">
        <v>323</v>
      </c>
      <c r="H2177" s="443"/>
      <c r="I2177" s="443" t="s">
        <v>319</v>
      </c>
      <c r="J2177" s="443"/>
      <c r="L2177" s="443"/>
      <c r="R2177" s="443">
        <v>2000</v>
      </c>
      <c r="X2177" s="443" t="s">
        <v>4729</v>
      </c>
    </row>
    <row r="2178" spans="1:30" x14ac:dyDescent="0.3">
      <c r="A2178" s="443">
        <v>705350</v>
      </c>
      <c r="B2178" s="443" t="s">
        <v>2810</v>
      </c>
      <c r="C2178" s="443" t="s">
        <v>2811</v>
      </c>
      <c r="D2178" s="443" t="s">
        <v>3989</v>
      </c>
      <c r="H2178" s="443"/>
      <c r="I2178" s="443" t="s">
        <v>319</v>
      </c>
      <c r="J2178" s="443"/>
      <c r="L2178" s="443"/>
      <c r="R2178" s="443">
        <v>2000</v>
      </c>
      <c r="W2178" s="443" t="s">
        <v>4195</v>
      </c>
      <c r="X2178" s="443" t="s">
        <v>4729</v>
      </c>
    </row>
    <row r="2179" spans="1:30" x14ac:dyDescent="0.3">
      <c r="A2179" s="443">
        <v>705545</v>
      </c>
      <c r="B2179" s="443" t="s">
        <v>2829</v>
      </c>
      <c r="C2179" s="443" t="s">
        <v>70</v>
      </c>
      <c r="D2179" s="443" t="s">
        <v>3845</v>
      </c>
      <c r="E2179" s="443" t="s">
        <v>222</v>
      </c>
      <c r="F2179" s="444">
        <v>32567</v>
      </c>
      <c r="G2179" s="443" t="s">
        <v>3433</v>
      </c>
      <c r="H2179" s="443" t="s">
        <v>3222</v>
      </c>
      <c r="I2179" s="443" t="s">
        <v>319</v>
      </c>
      <c r="J2179" s="443" t="s">
        <v>264</v>
      </c>
      <c r="K2179" s="443">
        <v>2008</v>
      </c>
      <c r="L2179" s="443" t="s">
        <v>263</v>
      </c>
    </row>
    <row r="2180" spans="1:30" x14ac:dyDescent="0.3">
      <c r="A2180" s="443">
        <v>705583</v>
      </c>
      <c r="B2180" s="443" t="s">
        <v>2832</v>
      </c>
      <c r="C2180" s="443" t="s">
        <v>138</v>
      </c>
      <c r="D2180" s="443" t="s">
        <v>3942</v>
      </c>
      <c r="E2180" s="443" t="s">
        <v>222</v>
      </c>
      <c r="F2180" s="444">
        <v>36074</v>
      </c>
      <c r="G2180" s="443" t="s">
        <v>3494</v>
      </c>
      <c r="H2180" s="443" t="s">
        <v>3222</v>
      </c>
      <c r="I2180" s="443" t="s">
        <v>319</v>
      </c>
      <c r="J2180" s="443" t="s">
        <v>262</v>
      </c>
      <c r="K2180" s="443">
        <v>2016</v>
      </c>
      <c r="L2180" s="443" t="s">
        <v>275</v>
      </c>
      <c r="AA2180" s="443" t="s">
        <v>7202</v>
      </c>
      <c r="AB2180" s="443" t="s">
        <v>6031</v>
      </c>
      <c r="AC2180" s="443" t="s">
        <v>7203</v>
      </c>
      <c r="AD2180" s="443" t="s">
        <v>6900</v>
      </c>
    </row>
    <row r="2181" spans="1:30" x14ac:dyDescent="0.3">
      <c r="A2181" s="443">
        <v>705597</v>
      </c>
      <c r="B2181" s="443" t="s">
        <v>2835</v>
      </c>
      <c r="C2181" s="443" t="s">
        <v>530</v>
      </c>
      <c r="D2181" s="443" t="s">
        <v>3499</v>
      </c>
      <c r="E2181" s="443" t="s">
        <v>222</v>
      </c>
      <c r="F2181" s="444">
        <v>34766</v>
      </c>
      <c r="G2181" s="443" t="s">
        <v>3273</v>
      </c>
      <c r="H2181" s="443" t="s">
        <v>3264</v>
      </c>
      <c r="I2181" s="443" t="s">
        <v>319</v>
      </c>
      <c r="J2181" s="443" t="s">
        <v>264</v>
      </c>
      <c r="K2181" s="443">
        <v>2013</v>
      </c>
      <c r="L2181" s="443" t="s">
        <v>261</v>
      </c>
      <c r="AA2181" s="443" t="s">
        <v>6301</v>
      </c>
      <c r="AB2181" s="443" t="s">
        <v>6302</v>
      </c>
      <c r="AC2181" s="443" t="s">
        <v>5037</v>
      </c>
      <c r="AD2181" s="443" t="s">
        <v>6303</v>
      </c>
    </row>
    <row r="2182" spans="1:30" x14ac:dyDescent="0.3">
      <c r="A2182" s="443">
        <v>705608</v>
      </c>
      <c r="B2182" s="443" t="s">
        <v>2837</v>
      </c>
      <c r="C2182" s="443" t="s">
        <v>123</v>
      </c>
      <c r="D2182" s="443" t="s">
        <v>3253</v>
      </c>
      <c r="E2182" s="443" t="s">
        <v>221</v>
      </c>
      <c r="F2182" s="444">
        <v>36526</v>
      </c>
      <c r="G2182" s="443" t="s">
        <v>270</v>
      </c>
      <c r="H2182" s="443" t="s">
        <v>3222</v>
      </c>
      <c r="I2182" s="443" t="s">
        <v>319</v>
      </c>
      <c r="J2182" s="443" t="s">
        <v>264</v>
      </c>
      <c r="K2182" s="443">
        <v>2017</v>
      </c>
      <c r="L2182" s="443" t="s">
        <v>261</v>
      </c>
      <c r="AA2182" s="443" t="s">
        <v>6723</v>
      </c>
      <c r="AB2182" s="443" t="s">
        <v>6344</v>
      </c>
      <c r="AC2182" s="443" t="s">
        <v>6646</v>
      </c>
      <c r="AD2182" s="443" t="s">
        <v>6724</v>
      </c>
    </row>
    <row r="2183" spans="1:30" x14ac:dyDescent="0.3">
      <c r="A2183" s="443">
        <v>705748</v>
      </c>
      <c r="B2183" s="443" t="s">
        <v>1024</v>
      </c>
      <c r="C2183" s="443" t="s">
        <v>100</v>
      </c>
      <c r="D2183" s="443" t="s">
        <v>3323</v>
      </c>
      <c r="E2183" s="443" t="s">
        <v>221</v>
      </c>
      <c r="F2183" s="444">
        <v>35820</v>
      </c>
      <c r="G2183" s="443" t="s">
        <v>3509</v>
      </c>
      <c r="H2183" s="443" t="s">
        <v>3222</v>
      </c>
      <c r="I2183" s="443" t="s">
        <v>319</v>
      </c>
      <c r="J2183" s="443" t="s">
        <v>262</v>
      </c>
      <c r="K2183" s="443">
        <v>2016</v>
      </c>
      <c r="L2183" s="443" t="s">
        <v>276</v>
      </c>
      <c r="AA2183" s="443" t="s">
        <v>7206</v>
      </c>
      <c r="AB2183" s="443" t="s">
        <v>7207</v>
      </c>
      <c r="AC2183" s="443" t="s">
        <v>6700</v>
      </c>
      <c r="AD2183" s="443" t="s">
        <v>7208</v>
      </c>
    </row>
    <row r="2184" spans="1:30" x14ac:dyDescent="0.3">
      <c r="A2184" s="443">
        <v>705755</v>
      </c>
      <c r="B2184" s="443" t="s">
        <v>2878</v>
      </c>
      <c r="C2184" s="443" t="s">
        <v>163</v>
      </c>
      <c r="D2184" s="443" t="s">
        <v>3428</v>
      </c>
      <c r="E2184" s="443" t="s">
        <v>222</v>
      </c>
      <c r="F2184" s="444">
        <v>34001</v>
      </c>
      <c r="G2184" s="443" t="s">
        <v>3510</v>
      </c>
      <c r="H2184" s="443" t="s">
        <v>3222</v>
      </c>
      <c r="I2184" s="443" t="s">
        <v>319</v>
      </c>
      <c r="J2184" s="443" t="s">
        <v>262</v>
      </c>
      <c r="K2184" s="443">
        <v>2011</v>
      </c>
      <c r="L2184" s="443" t="s">
        <v>271</v>
      </c>
      <c r="AA2184" s="443" t="s">
        <v>7070</v>
      </c>
      <c r="AB2184" s="443" t="s">
        <v>6567</v>
      </c>
      <c r="AC2184" s="443" t="s">
        <v>7071</v>
      </c>
      <c r="AD2184" s="443" t="s">
        <v>7072</v>
      </c>
    </row>
    <row r="2185" spans="1:30" x14ac:dyDescent="0.3">
      <c r="A2185" s="443">
        <v>705784</v>
      </c>
      <c r="B2185" s="443" t="s">
        <v>2879</v>
      </c>
      <c r="C2185" s="443" t="s">
        <v>66</v>
      </c>
      <c r="D2185" s="443" t="s">
        <v>3513</v>
      </c>
      <c r="E2185" s="443" t="s">
        <v>222</v>
      </c>
      <c r="F2185" s="444">
        <v>34388</v>
      </c>
      <c r="G2185" s="443" t="s">
        <v>261</v>
      </c>
      <c r="H2185" s="443" t="s">
        <v>3222</v>
      </c>
      <c r="I2185" s="443" t="s">
        <v>319</v>
      </c>
      <c r="J2185" s="443" t="s">
        <v>264</v>
      </c>
      <c r="K2185" s="443">
        <v>2012</v>
      </c>
      <c r="L2185" s="443" t="s">
        <v>261</v>
      </c>
      <c r="AA2185" s="443" t="s">
        <v>6224</v>
      </c>
      <c r="AB2185" s="443" t="s">
        <v>5537</v>
      </c>
      <c r="AC2185" s="443" t="s">
        <v>5939</v>
      </c>
      <c r="AD2185" s="443" t="s">
        <v>4985</v>
      </c>
    </row>
    <row r="2186" spans="1:30" x14ac:dyDescent="0.3">
      <c r="A2186" s="443">
        <v>705841</v>
      </c>
      <c r="B2186" s="443" t="s">
        <v>1025</v>
      </c>
      <c r="C2186" s="443" t="s">
        <v>1026</v>
      </c>
      <c r="D2186" s="443" t="s">
        <v>3525</v>
      </c>
      <c r="E2186" s="443" t="s">
        <v>222</v>
      </c>
      <c r="F2186" s="444">
        <v>29488</v>
      </c>
      <c r="G2186" s="443" t="s">
        <v>270</v>
      </c>
      <c r="H2186" s="443" t="s">
        <v>3222</v>
      </c>
      <c r="I2186" s="443" t="s">
        <v>319</v>
      </c>
      <c r="J2186" s="443" t="s">
        <v>264</v>
      </c>
      <c r="K2186" s="443">
        <v>1998</v>
      </c>
      <c r="L2186" s="443" t="s">
        <v>270</v>
      </c>
      <c r="R2186" s="443">
        <v>2000</v>
      </c>
      <c r="X2186" s="443" t="s">
        <v>4729</v>
      </c>
    </row>
    <row r="2187" spans="1:30" x14ac:dyDescent="0.3">
      <c r="A2187" s="443">
        <v>705866</v>
      </c>
      <c r="B2187" s="443" t="s">
        <v>1027</v>
      </c>
      <c r="C2187" s="443" t="s">
        <v>291</v>
      </c>
      <c r="D2187" s="443" t="s">
        <v>3786</v>
      </c>
      <c r="E2187" s="443" t="s">
        <v>222</v>
      </c>
      <c r="F2187" s="444">
        <v>29186</v>
      </c>
      <c r="G2187" s="443" t="s">
        <v>3787</v>
      </c>
      <c r="H2187" s="443" t="s">
        <v>3222</v>
      </c>
      <c r="I2187" s="443" t="s">
        <v>319</v>
      </c>
      <c r="J2187" s="443" t="s">
        <v>264</v>
      </c>
      <c r="K2187" s="443">
        <v>2002</v>
      </c>
      <c r="L2187" s="443" t="s">
        <v>263</v>
      </c>
      <c r="AA2187" s="443" t="s">
        <v>5562</v>
      </c>
      <c r="AB2187" s="443" t="s">
        <v>5563</v>
      </c>
      <c r="AC2187" s="443" t="s">
        <v>5564</v>
      </c>
      <c r="AD2187" s="443" t="s">
        <v>5565</v>
      </c>
    </row>
    <row r="2188" spans="1:30" x14ac:dyDescent="0.3">
      <c r="A2188" s="443">
        <v>705889</v>
      </c>
      <c r="B2188" s="443" t="s">
        <v>2901</v>
      </c>
      <c r="C2188" s="443" t="s">
        <v>87</v>
      </c>
      <c r="D2188" s="443" t="s">
        <v>3529</v>
      </c>
      <c r="E2188" s="443" t="s">
        <v>221</v>
      </c>
      <c r="F2188" s="444">
        <v>35155</v>
      </c>
      <c r="G2188" s="443" t="s">
        <v>261</v>
      </c>
      <c r="H2188" s="443" t="s">
        <v>3222</v>
      </c>
      <c r="I2188" s="443" t="s">
        <v>319</v>
      </c>
      <c r="J2188" s="443" t="s">
        <v>262</v>
      </c>
      <c r="K2188" s="443">
        <v>2014</v>
      </c>
      <c r="L2188" s="443" t="s">
        <v>276</v>
      </c>
      <c r="AA2188" s="443" t="s">
        <v>7155</v>
      </c>
      <c r="AB2188" s="443" t="s">
        <v>6614</v>
      </c>
      <c r="AC2188" s="443" t="s">
        <v>7156</v>
      </c>
      <c r="AD2188" s="443" t="s">
        <v>5034</v>
      </c>
    </row>
    <row r="2189" spans="1:30" x14ac:dyDescent="0.3">
      <c r="A2189" s="443">
        <v>705915</v>
      </c>
      <c r="B2189" s="443" t="s">
        <v>971</v>
      </c>
      <c r="C2189" s="443" t="s">
        <v>69</v>
      </c>
      <c r="D2189" s="443" t="s">
        <v>3255</v>
      </c>
      <c r="E2189" s="443" t="s">
        <v>221</v>
      </c>
      <c r="F2189" s="444">
        <v>29973</v>
      </c>
      <c r="G2189" s="443" t="s">
        <v>273</v>
      </c>
      <c r="H2189" s="443" t="s">
        <v>3222</v>
      </c>
      <c r="I2189" s="443" t="s">
        <v>319</v>
      </c>
      <c r="J2189" s="443" t="s">
        <v>264</v>
      </c>
      <c r="K2189" s="443">
        <v>2000</v>
      </c>
      <c r="L2189" s="443" t="s">
        <v>261</v>
      </c>
      <c r="AA2189" s="443" t="s">
        <v>5507</v>
      </c>
      <c r="AB2189" s="443" t="s">
        <v>5393</v>
      </c>
      <c r="AC2189" s="443" t="s">
        <v>5508</v>
      </c>
      <c r="AD2189" s="443" t="s">
        <v>5509</v>
      </c>
    </row>
    <row r="2190" spans="1:30" x14ac:dyDescent="0.3">
      <c r="A2190" s="443">
        <v>705938</v>
      </c>
      <c r="B2190" s="443" t="s">
        <v>2909</v>
      </c>
      <c r="C2190" s="443" t="s">
        <v>394</v>
      </c>
      <c r="D2190" s="443" t="s">
        <v>3535</v>
      </c>
      <c r="E2190" s="443" t="s">
        <v>222</v>
      </c>
      <c r="F2190" s="444">
        <v>26177</v>
      </c>
      <c r="G2190" s="443" t="s">
        <v>3763</v>
      </c>
      <c r="H2190" s="443" t="s">
        <v>3222</v>
      </c>
      <c r="I2190" s="443" t="s">
        <v>319</v>
      </c>
      <c r="J2190" s="443" t="s">
        <v>262</v>
      </c>
      <c r="K2190" s="443">
        <v>1990</v>
      </c>
      <c r="L2190" s="443" t="s">
        <v>275</v>
      </c>
      <c r="AA2190" s="443" t="s">
        <v>6797</v>
      </c>
      <c r="AB2190" s="443" t="s">
        <v>6798</v>
      </c>
      <c r="AC2190" s="443" t="s">
        <v>5651</v>
      </c>
      <c r="AD2190" s="443">
        <v>25942</v>
      </c>
    </row>
    <row r="2191" spans="1:30" x14ac:dyDescent="0.3">
      <c r="A2191" s="443">
        <v>705961</v>
      </c>
      <c r="B2191" s="443" t="s">
        <v>2916</v>
      </c>
      <c r="C2191" s="443" t="s">
        <v>2917</v>
      </c>
      <c r="D2191" s="443" t="s">
        <v>3831</v>
      </c>
      <c r="E2191" s="443" t="s">
        <v>222</v>
      </c>
      <c r="F2191" s="444">
        <v>31890</v>
      </c>
      <c r="G2191" s="443" t="s">
        <v>3538</v>
      </c>
      <c r="H2191" s="443" t="s">
        <v>3222</v>
      </c>
      <c r="I2191" s="443" t="s">
        <v>319</v>
      </c>
      <c r="J2191" s="443" t="s">
        <v>262</v>
      </c>
      <c r="K2191" s="443">
        <v>2006</v>
      </c>
      <c r="L2191" s="443" t="s">
        <v>274</v>
      </c>
      <c r="AA2191" s="443" t="s">
        <v>6985</v>
      </c>
      <c r="AB2191" s="443" t="s">
        <v>6986</v>
      </c>
      <c r="AC2191" s="443" t="s">
        <v>6431</v>
      </c>
      <c r="AD2191" s="443" t="s">
        <v>5034</v>
      </c>
    </row>
    <row r="2192" spans="1:30" x14ac:dyDescent="0.3">
      <c r="A2192" s="443">
        <v>705992</v>
      </c>
      <c r="B2192" s="443" t="s">
        <v>2923</v>
      </c>
      <c r="C2192" s="443" t="s">
        <v>2924</v>
      </c>
      <c r="D2192" s="443" t="s">
        <v>3902</v>
      </c>
      <c r="E2192" s="443" t="s">
        <v>221</v>
      </c>
      <c r="F2192" s="444">
        <v>36161</v>
      </c>
      <c r="G2192" s="443" t="s">
        <v>3531</v>
      </c>
      <c r="H2192" s="443" t="s">
        <v>3222</v>
      </c>
      <c r="I2192" s="443" t="s">
        <v>319</v>
      </c>
      <c r="J2192" s="443" t="s">
        <v>262</v>
      </c>
      <c r="K2192" s="443">
        <v>2016</v>
      </c>
      <c r="L2192" s="443" t="s">
        <v>275</v>
      </c>
      <c r="AA2192" s="443" t="s">
        <v>7204</v>
      </c>
      <c r="AB2192" s="443" t="s">
        <v>7205</v>
      </c>
      <c r="AC2192" s="443" t="s">
        <v>6454</v>
      </c>
      <c r="AD2192" s="443" t="s">
        <v>5439</v>
      </c>
    </row>
    <row r="2193" spans="1:30" x14ac:dyDescent="0.3">
      <c r="A2193" s="443">
        <v>706039</v>
      </c>
      <c r="B2193" s="443" t="s">
        <v>2931</v>
      </c>
      <c r="C2193" s="443" t="s">
        <v>118</v>
      </c>
      <c r="D2193" s="443" t="s">
        <v>3234</v>
      </c>
      <c r="E2193" s="443" t="s">
        <v>222</v>
      </c>
      <c r="F2193" s="444">
        <v>35011</v>
      </c>
      <c r="G2193" s="443" t="s">
        <v>3541</v>
      </c>
      <c r="H2193" s="443" t="s">
        <v>3222</v>
      </c>
      <c r="I2193" s="443" t="s">
        <v>319</v>
      </c>
      <c r="J2193" s="443" t="s">
        <v>264</v>
      </c>
      <c r="K2193" s="443">
        <v>2014</v>
      </c>
      <c r="L2193" s="443" t="s">
        <v>263</v>
      </c>
      <c r="AA2193" s="443" t="s">
        <v>6479</v>
      </c>
      <c r="AB2193" s="443" t="s">
        <v>6480</v>
      </c>
      <c r="AC2193" s="443" t="s">
        <v>5344</v>
      </c>
      <c r="AD2193" s="443" t="s">
        <v>5090</v>
      </c>
    </row>
    <row r="2194" spans="1:30" x14ac:dyDescent="0.3">
      <c r="A2194" s="443">
        <v>706063</v>
      </c>
      <c r="B2194" s="443" t="s">
        <v>2940</v>
      </c>
      <c r="C2194" s="443" t="s">
        <v>206</v>
      </c>
      <c r="D2194" s="443" t="s">
        <v>3665</v>
      </c>
      <c r="E2194" s="443" t="s">
        <v>222</v>
      </c>
      <c r="F2194" s="444">
        <v>34525</v>
      </c>
      <c r="G2194" s="443" t="s">
        <v>4754</v>
      </c>
      <c r="H2194" s="443" t="s">
        <v>3222</v>
      </c>
      <c r="I2194" s="443" t="s">
        <v>319</v>
      </c>
      <c r="J2194" s="443" t="s">
        <v>264</v>
      </c>
      <c r="K2194" s="443">
        <v>2013</v>
      </c>
      <c r="L2194" s="443" t="s">
        <v>263</v>
      </c>
      <c r="AA2194" s="443" t="s">
        <v>6360</v>
      </c>
      <c r="AB2194" s="443" t="s">
        <v>6361</v>
      </c>
      <c r="AC2194" s="443" t="s">
        <v>6362</v>
      </c>
      <c r="AD2194" s="443" t="s">
        <v>5293</v>
      </c>
    </row>
    <row r="2195" spans="1:30" x14ac:dyDescent="0.3">
      <c r="A2195" s="443">
        <v>706082</v>
      </c>
      <c r="B2195" s="443" t="s">
        <v>2944</v>
      </c>
      <c r="C2195" s="443" t="s">
        <v>573</v>
      </c>
      <c r="D2195" s="443" t="s">
        <v>3258</v>
      </c>
      <c r="E2195" s="443" t="s">
        <v>221</v>
      </c>
      <c r="F2195" s="444">
        <v>33476</v>
      </c>
      <c r="G2195" s="443" t="s">
        <v>3235</v>
      </c>
      <c r="H2195" s="443" t="s">
        <v>3222</v>
      </c>
      <c r="I2195" s="443" t="s">
        <v>319</v>
      </c>
      <c r="J2195" s="443" t="s">
        <v>262</v>
      </c>
      <c r="K2195" s="443">
        <v>2009</v>
      </c>
      <c r="L2195" s="443" t="s">
        <v>263</v>
      </c>
      <c r="AA2195" s="443" t="s">
        <v>7046</v>
      </c>
      <c r="AB2195" s="443" t="s">
        <v>7047</v>
      </c>
      <c r="AC2195" s="443" t="s">
        <v>7048</v>
      </c>
      <c r="AD2195" s="443" t="s">
        <v>7049</v>
      </c>
    </row>
    <row r="2196" spans="1:30" x14ac:dyDescent="0.3">
      <c r="A2196" s="443">
        <v>706106</v>
      </c>
      <c r="B2196" s="443" t="s">
        <v>2948</v>
      </c>
      <c r="C2196" s="443" t="s">
        <v>128</v>
      </c>
      <c r="D2196" s="443" t="s">
        <v>3867</v>
      </c>
      <c r="E2196" s="443" t="s">
        <v>222</v>
      </c>
      <c r="F2196" s="444">
        <v>33434</v>
      </c>
      <c r="G2196" s="443" t="s">
        <v>261</v>
      </c>
      <c r="H2196" s="443" t="s">
        <v>3222</v>
      </c>
      <c r="I2196" s="443" t="s">
        <v>319</v>
      </c>
      <c r="J2196" s="443" t="s">
        <v>262</v>
      </c>
      <c r="K2196" s="443">
        <v>2009</v>
      </c>
      <c r="L2196" s="443" t="s">
        <v>261</v>
      </c>
      <c r="R2196" s="443">
        <v>2000</v>
      </c>
      <c r="X2196" s="443" t="s">
        <v>4729</v>
      </c>
    </row>
    <row r="2197" spans="1:30" x14ac:dyDescent="0.3">
      <c r="A2197" s="443">
        <v>700792</v>
      </c>
      <c r="B2197" s="443" t="s">
        <v>951</v>
      </c>
      <c r="C2197" s="443" t="s">
        <v>500</v>
      </c>
      <c r="D2197" s="443" t="s">
        <v>3743</v>
      </c>
      <c r="E2197" s="443" t="s">
        <v>221</v>
      </c>
      <c r="F2197" s="444">
        <v>32247</v>
      </c>
      <c r="G2197" s="443" t="s">
        <v>263</v>
      </c>
      <c r="H2197" s="443" t="s">
        <v>3222</v>
      </c>
      <c r="I2197" s="443" t="s">
        <v>693</v>
      </c>
      <c r="J2197" s="443" t="s">
        <v>262</v>
      </c>
      <c r="K2197" s="443">
        <v>2008</v>
      </c>
      <c r="L2197" s="443" t="s">
        <v>263</v>
      </c>
      <c r="AA2197" s="443" t="s">
        <v>7031</v>
      </c>
      <c r="AB2197" s="443" t="s">
        <v>7032</v>
      </c>
      <c r="AC2197" s="443" t="s">
        <v>7033</v>
      </c>
      <c r="AD2197" s="443" t="s">
        <v>7034</v>
      </c>
    </row>
    <row r="2198" spans="1:30" x14ac:dyDescent="0.3">
      <c r="A2198" s="443">
        <v>703001</v>
      </c>
      <c r="B2198" s="443" t="s">
        <v>833</v>
      </c>
      <c r="C2198" s="443" t="s">
        <v>87</v>
      </c>
      <c r="D2198" s="443" t="s">
        <v>3873</v>
      </c>
      <c r="E2198" s="443" t="s">
        <v>221</v>
      </c>
      <c r="F2198" s="444">
        <v>33796</v>
      </c>
      <c r="G2198" s="443" t="s">
        <v>261</v>
      </c>
      <c r="H2198" s="443" t="s">
        <v>3222</v>
      </c>
      <c r="I2198" s="443" t="s">
        <v>693</v>
      </c>
      <c r="J2198" s="443" t="s">
        <v>262</v>
      </c>
      <c r="K2198" s="443">
        <v>2011</v>
      </c>
      <c r="L2198" s="443" t="s">
        <v>261</v>
      </c>
      <c r="AA2198" s="443" t="s">
        <v>7088</v>
      </c>
      <c r="AB2198" s="443" t="s">
        <v>5683</v>
      </c>
      <c r="AC2198" s="443" t="s">
        <v>7089</v>
      </c>
      <c r="AD2198" s="443" t="s">
        <v>4785</v>
      </c>
    </row>
    <row r="2199" spans="1:30" x14ac:dyDescent="0.3">
      <c r="A2199" s="443">
        <v>703236</v>
      </c>
      <c r="B2199" s="443" t="s">
        <v>4296</v>
      </c>
      <c r="C2199" s="443" t="s">
        <v>390</v>
      </c>
      <c r="H2199" s="443"/>
      <c r="I2199" s="443" t="s">
        <v>693</v>
      </c>
      <c r="J2199" s="443"/>
      <c r="L2199" s="443"/>
    </row>
    <row r="2200" spans="1:30" x14ac:dyDescent="0.3">
      <c r="A2200" s="443">
        <v>706175</v>
      </c>
      <c r="B2200" s="443" t="s">
        <v>2508</v>
      </c>
      <c r="C2200" s="443" t="s">
        <v>289</v>
      </c>
      <c r="D2200" s="443" t="s">
        <v>3871</v>
      </c>
      <c r="E2200" s="443" t="s">
        <v>222</v>
      </c>
      <c r="F2200" s="444">
        <v>34048</v>
      </c>
      <c r="G2200" s="443" t="s">
        <v>3555</v>
      </c>
      <c r="H2200" s="443" t="s">
        <v>3222</v>
      </c>
      <c r="I2200" s="443" t="s">
        <v>693</v>
      </c>
      <c r="J2200" s="443" t="s">
        <v>264</v>
      </c>
      <c r="K2200" s="443">
        <v>2011</v>
      </c>
      <c r="L2200" s="443" t="s">
        <v>263</v>
      </c>
      <c r="AA2200" s="443" t="s">
        <v>6173</v>
      </c>
      <c r="AB2200" s="443" t="s">
        <v>6174</v>
      </c>
      <c r="AC2200" s="443" t="s">
        <v>6175</v>
      </c>
      <c r="AD2200" s="443" t="s">
        <v>6176</v>
      </c>
    </row>
    <row r="2201" spans="1:30" x14ac:dyDescent="0.3">
      <c r="A2201" s="443">
        <v>706496</v>
      </c>
      <c r="B2201" s="443" t="s">
        <v>488</v>
      </c>
      <c r="C2201" s="443" t="s">
        <v>90</v>
      </c>
      <c r="D2201" s="443" t="s">
        <v>3609</v>
      </c>
      <c r="E2201" s="443" t="s">
        <v>221</v>
      </c>
      <c r="F2201" s="444">
        <v>33042</v>
      </c>
      <c r="G2201" s="443" t="s">
        <v>270</v>
      </c>
      <c r="H2201" s="443" t="s">
        <v>3222</v>
      </c>
      <c r="I2201" s="443" t="s">
        <v>693</v>
      </c>
      <c r="J2201" s="443" t="s">
        <v>264</v>
      </c>
      <c r="K2201" s="443">
        <v>2012</v>
      </c>
      <c r="L2201" s="443" t="s">
        <v>261</v>
      </c>
      <c r="AA2201" s="443" t="s">
        <v>6235</v>
      </c>
      <c r="AB2201" s="443" t="s">
        <v>5277</v>
      </c>
      <c r="AC2201" s="443" t="s">
        <v>6236</v>
      </c>
      <c r="AD2201" s="443" t="s">
        <v>5395</v>
      </c>
    </row>
    <row r="2202" spans="1:30" x14ac:dyDescent="0.3">
      <c r="A2202" s="443">
        <v>706215</v>
      </c>
      <c r="B2202" s="443" t="s">
        <v>2517</v>
      </c>
      <c r="C2202" s="443" t="s">
        <v>64</v>
      </c>
      <c r="D2202" s="443" t="s">
        <v>3758</v>
      </c>
      <c r="E2202" s="443" t="s">
        <v>222</v>
      </c>
      <c r="F2202" s="444">
        <v>36032</v>
      </c>
      <c r="G2202" s="443" t="s">
        <v>3560</v>
      </c>
      <c r="H2202" s="443" t="s">
        <v>3222</v>
      </c>
      <c r="I2202" s="443" t="s">
        <v>693</v>
      </c>
      <c r="J2202" s="443" t="s">
        <v>262</v>
      </c>
      <c r="K2202" s="443">
        <v>2017</v>
      </c>
      <c r="L2202" s="443" t="s">
        <v>276</v>
      </c>
      <c r="AA2202" s="443" t="s">
        <v>7256</v>
      </c>
      <c r="AB2202" s="443" t="s">
        <v>5015</v>
      </c>
      <c r="AC2202" s="443" t="s">
        <v>7116</v>
      </c>
      <c r="AD2202" s="443" t="s">
        <v>7257</v>
      </c>
    </row>
    <row r="2203" spans="1:30" x14ac:dyDescent="0.3">
      <c r="A2203" s="443">
        <v>706319</v>
      </c>
      <c r="B2203" s="443" t="s">
        <v>2553</v>
      </c>
      <c r="C2203" s="443" t="s">
        <v>391</v>
      </c>
      <c r="D2203" s="443" t="s">
        <v>3937</v>
      </c>
      <c r="E2203" s="443" t="s">
        <v>222</v>
      </c>
      <c r="F2203" s="444">
        <v>35799</v>
      </c>
      <c r="G2203" s="443" t="s">
        <v>3350</v>
      </c>
      <c r="H2203" s="443" t="s">
        <v>3222</v>
      </c>
      <c r="I2203" s="443" t="s">
        <v>693</v>
      </c>
      <c r="J2203" s="443" t="s">
        <v>262</v>
      </c>
      <c r="K2203" s="443">
        <v>2017</v>
      </c>
      <c r="L2203" s="443" t="s">
        <v>263</v>
      </c>
      <c r="AA2203" s="443" t="s">
        <v>7292</v>
      </c>
      <c r="AB2203" s="443" t="s">
        <v>5650</v>
      </c>
      <c r="AC2203" s="443" t="s">
        <v>7293</v>
      </c>
      <c r="AD2203" s="443">
        <v>35799</v>
      </c>
    </row>
    <row r="2204" spans="1:30" x14ac:dyDescent="0.3">
      <c r="A2204" s="443">
        <v>706540</v>
      </c>
      <c r="B2204" s="443" t="s">
        <v>3000</v>
      </c>
      <c r="C2204" s="443" t="s">
        <v>357</v>
      </c>
      <c r="D2204" s="443" t="s">
        <v>3621</v>
      </c>
      <c r="E2204" s="443" t="s">
        <v>222</v>
      </c>
      <c r="F2204" s="444">
        <v>32976</v>
      </c>
      <c r="G2204" s="443" t="s">
        <v>3327</v>
      </c>
      <c r="H2204" s="443" t="s">
        <v>3222</v>
      </c>
      <c r="I2204" s="443" t="s">
        <v>693</v>
      </c>
      <c r="J2204" s="443" t="s">
        <v>264</v>
      </c>
      <c r="K2204" s="443">
        <v>2008</v>
      </c>
      <c r="L2204" s="443" t="s">
        <v>263</v>
      </c>
      <c r="AA2204" s="443" t="s">
        <v>5968</v>
      </c>
      <c r="AB2204" s="443" t="e">
        <v>#REF!</v>
      </c>
      <c r="AC2204" s="443" t="s">
        <v>5969</v>
      </c>
      <c r="AD2204" s="443" t="s">
        <v>5139</v>
      </c>
    </row>
    <row r="2205" spans="1:30" x14ac:dyDescent="0.3">
      <c r="A2205" s="443">
        <v>706561</v>
      </c>
      <c r="B2205" s="443" t="s">
        <v>3009</v>
      </c>
      <c r="C2205" s="443" t="s">
        <v>90</v>
      </c>
      <c r="D2205" s="443" t="s">
        <v>3426</v>
      </c>
      <c r="E2205" s="443" t="s">
        <v>222</v>
      </c>
      <c r="F2205" s="444">
        <v>34608</v>
      </c>
      <c r="G2205" s="443" t="s">
        <v>3625</v>
      </c>
      <c r="H2205" s="443" t="s">
        <v>3222</v>
      </c>
      <c r="I2205" s="443" t="s">
        <v>693</v>
      </c>
      <c r="J2205" s="443" t="s">
        <v>264</v>
      </c>
      <c r="K2205" s="443">
        <v>2012</v>
      </c>
      <c r="L2205" s="443" t="s">
        <v>271</v>
      </c>
      <c r="AA2205" s="443" t="s">
        <v>6216</v>
      </c>
      <c r="AB2205" s="443" t="s">
        <v>5277</v>
      </c>
      <c r="AC2205" s="443" t="s">
        <v>6084</v>
      </c>
      <c r="AD2205" s="443" t="s">
        <v>6217</v>
      </c>
    </row>
    <row r="2206" spans="1:30" x14ac:dyDescent="0.3">
      <c r="A2206" s="443">
        <v>706334</v>
      </c>
      <c r="B2206" s="443" t="s">
        <v>2559</v>
      </c>
      <c r="C2206" s="443" t="s">
        <v>212</v>
      </c>
      <c r="D2206" s="443" t="s">
        <v>3810</v>
      </c>
      <c r="E2206" s="443" t="s">
        <v>222</v>
      </c>
      <c r="F2206" s="444">
        <v>30689</v>
      </c>
      <c r="G2206" s="443" t="s">
        <v>261</v>
      </c>
      <c r="H2206" s="443" t="s">
        <v>3222</v>
      </c>
      <c r="I2206" s="443" t="s">
        <v>693</v>
      </c>
      <c r="J2206" s="443" t="s">
        <v>264</v>
      </c>
      <c r="K2206" s="443">
        <v>2004</v>
      </c>
      <c r="L2206" s="443" t="s">
        <v>261</v>
      </c>
      <c r="AA2206" s="443" t="s">
        <v>5656</v>
      </c>
      <c r="AB2206" s="443" t="s">
        <v>5657</v>
      </c>
      <c r="AC2206" s="443" t="s">
        <v>5658</v>
      </c>
      <c r="AD2206" s="443" t="s">
        <v>4785</v>
      </c>
    </row>
    <row r="2207" spans="1:30" x14ac:dyDescent="0.3">
      <c r="A2207" s="443">
        <v>706386</v>
      </c>
      <c r="B2207" s="443" t="s">
        <v>2578</v>
      </c>
      <c r="C2207" s="443" t="s">
        <v>102</v>
      </c>
      <c r="D2207" s="443" t="s">
        <v>3347</v>
      </c>
      <c r="E2207" s="443" t="s">
        <v>222</v>
      </c>
      <c r="F2207" s="444">
        <v>33239</v>
      </c>
      <c r="G2207" s="443" t="s">
        <v>277</v>
      </c>
      <c r="H2207" s="443" t="s">
        <v>3222</v>
      </c>
      <c r="I2207" s="443" t="s">
        <v>693</v>
      </c>
      <c r="J2207" s="443" t="s">
        <v>264</v>
      </c>
      <c r="K2207" s="443">
        <v>2008</v>
      </c>
      <c r="L2207" s="443" t="s">
        <v>263</v>
      </c>
      <c r="AA2207" s="443" t="s">
        <v>5962</v>
      </c>
      <c r="AB2207" s="443" t="s">
        <v>5963</v>
      </c>
      <c r="AC2207" s="443" t="s">
        <v>5964</v>
      </c>
      <c r="AD2207" s="443" t="s">
        <v>5104</v>
      </c>
    </row>
    <row r="2208" spans="1:30" x14ac:dyDescent="0.3">
      <c r="A2208" s="443">
        <v>706410</v>
      </c>
      <c r="B2208" s="443" t="s">
        <v>2589</v>
      </c>
      <c r="C2208" s="443" t="s">
        <v>522</v>
      </c>
      <c r="D2208" s="443" t="s">
        <v>3805</v>
      </c>
      <c r="E2208" s="443" t="s">
        <v>222</v>
      </c>
      <c r="F2208" s="444">
        <v>30707</v>
      </c>
      <c r="G2208" s="443" t="s">
        <v>3806</v>
      </c>
      <c r="H2208" s="443" t="s">
        <v>3222</v>
      </c>
      <c r="I2208" s="443" t="s">
        <v>693</v>
      </c>
      <c r="J2208" s="443" t="s">
        <v>264</v>
      </c>
      <c r="K2208" s="443">
        <v>2004</v>
      </c>
      <c r="L2208" s="443" t="s">
        <v>275</v>
      </c>
      <c r="AA2208" s="443" t="s">
        <v>5626</v>
      </c>
      <c r="AB2208" s="443" t="s">
        <v>5627</v>
      </c>
      <c r="AC2208" s="443" t="s">
        <v>5628</v>
      </c>
      <c r="AD2208" s="443" t="s">
        <v>5629</v>
      </c>
    </row>
    <row r="2209" spans="1:30" x14ac:dyDescent="0.3">
      <c r="A2209" s="443">
        <v>706273</v>
      </c>
      <c r="B2209" s="443" t="s">
        <v>2536</v>
      </c>
      <c r="C2209" s="443" t="s">
        <v>94</v>
      </c>
      <c r="D2209" s="443" t="s">
        <v>3933</v>
      </c>
      <c r="E2209" s="443" t="s">
        <v>221</v>
      </c>
      <c r="F2209" s="444">
        <v>35820</v>
      </c>
      <c r="G2209" s="443" t="s">
        <v>3571</v>
      </c>
      <c r="H2209" s="443" t="s">
        <v>3222</v>
      </c>
      <c r="I2209" s="443" t="s">
        <v>693</v>
      </c>
      <c r="J2209" s="443" t="s">
        <v>264</v>
      </c>
      <c r="K2209" s="443">
        <v>2016</v>
      </c>
      <c r="L2209" s="443" t="s">
        <v>263</v>
      </c>
      <c r="AA2209" s="443" t="s">
        <v>6680</v>
      </c>
      <c r="AB2209" s="443" t="s">
        <v>6681</v>
      </c>
      <c r="AC2209" s="443" t="s">
        <v>6682</v>
      </c>
      <c r="AD2209" s="443" t="s">
        <v>5090</v>
      </c>
    </row>
    <row r="2210" spans="1:30" x14ac:dyDescent="0.3">
      <c r="A2210" s="443">
        <v>706723</v>
      </c>
      <c r="B2210" s="443" t="s">
        <v>3068</v>
      </c>
      <c r="C2210" s="443" t="s">
        <v>3069</v>
      </c>
      <c r="D2210" s="443" t="s">
        <v>3660</v>
      </c>
      <c r="E2210" s="443" t="s">
        <v>222</v>
      </c>
      <c r="F2210" s="444">
        <v>33312</v>
      </c>
      <c r="G2210" s="443" t="s">
        <v>3661</v>
      </c>
      <c r="H2210" s="443" t="s">
        <v>3222</v>
      </c>
      <c r="I2210" s="443" t="s">
        <v>693</v>
      </c>
      <c r="J2210" s="443" t="s">
        <v>262</v>
      </c>
      <c r="K2210" s="443">
        <v>2008</v>
      </c>
      <c r="L2210" s="443" t="s">
        <v>261</v>
      </c>
      <c r="AA2210" s="443" t="s">
        <v>7026</v>
      </c>
      <c r="AB2210" s="443" t="s">
        <v>7027</v>
      </c>
      <c r="AC2210" s="443" t="s">
        <v>7028</v>
      </c>
      <c r="AD2210" s="443" t="s">
        <v>5165</v>
      </c>
    </row>
    <row r="2211" spans="1:30" x14ac:dyDescent="0.3">
      <c r="A2211" s="443">
        <v>703451</v>
      </c>
      <c r="B2211" s="443" t="s">
        <v>2652</v>
      </c>
      <c r="C2211" s="443" t="s">
        <v>71</v>
      </c>
      <c r="D2211" s="443" t="s">
        <v>3348</v>
      </c>
      <c r="E2211" s="443" t="s">
        <v>222</v>
      </c>
      <c r="F2211" s="444">
        <v>33970</v>
      </c>
      <c r="G2211" s="443" t="s">
        <v>261</v>
      </c>
      <c r="H2211" s="443" t="s">
        <v>3222</v>
      </c>
      <c r="I2211" s="443" t="s">
        <v>693</v>
      </c>
      <c r="J2211" s="443" t="s">
        <v>264</v>
      </c>
      <c r="K2211" s="443">
        <v>2014</v>
      </c>
      <c r="L2211" s="443" t="s">
        <v>261</v>
      </c>
      <c r="AA2211" s="443" t="s">
        <v>6430</v>
      </c>
      <c r="AB2211" s="443" t="s">
        <v>5405</v>
      </c>
      <c r="AC2211" s="443" t="s">
        <v>6431</v>
      </c>
      <c r="AD2211" s="443" t="s">
        <v>5034</v>
      </c>
    </row>
    <row r="2212" spans="1:30" x14ac:dyDescent="0.3">
      <c r="A2212" s="443">
        <v>703437</v>
      </c>
      <c r="B2212" s="443" t="s">
        <v>671</v>
      </c>
      <c r="C2212" s="443" t="s">
        <v>337</v>
      </c>
      <c r="D2212" s="443" t="s">
        <v>3795</v>
      </c>
      <c r="E2212" s="443" t="s">
        <v>221</v>
      </c>
      <c r="F2212" s="444">
        <v>29767</v>
      </c>
      <c r="G2212" s="443" t="s">
        <v>3796</v>
      </c>
      <c r="H2212" s="443" t="s">
        <v>3222</v>
      </c>
      <c r="I2212" s="443" t="s">
        <v>693</v>
      </c>
      <c r="J2212" s="443" t="s">
        <v>264</v>
      </c>
      <c r="K2212" s="443">
        <v>2000</v>
      </c>
      <c r="L2212" s="443" t="s">
        <v>277</v>
      </c>
      <c r="AA2212" s="443" t="s">
        <v>5490</v>
      </c>
      <c r="AB2212" s="443" t="s">
        <v>5043</v>
      </c>
      <c r="AC2212" s="443" t="s">
        <v>5491</v>
      </c>
      <c r="AD2212" s="443" t="s">
        <v>5073</v>
      </c>
    </row>
    <row r="2213" spans="1:30" x14ac:dyDescent="0.3">
      <c r="A2213" s="443">
        <v>703620</v>
      </c>
      <c r="B2213" s="443" t="s">
        <v>1367</v>
      </c>
      <c r="C2213" s="443" t="s">
        <v>64</v>
      </c>
      <c r="D2213" s="443" t="s">
        <v>3362</v>
      </c>
      <c r="E2213" s="443" t="s">
        <v>222</v>
      </c>
      <c r="F2213" s="444">
        <v>26531</v>
      </c>
      <c r="G2213" s="443" t="s">
        <v>261</v>
      </c>
      <c r="H2213" s="443" t="s">
        <v>3222</v>
      </c>
      <c r="I2213" s="443" t="s">
        <v>693</v>
      </c>
      <c r="J2213" s="443" t="s">
        <v>264</v>
      </c>
      <c r="K2213" s="443">
        <v>2008</v>
      </c>
      <c r="L2213" s="443" t="s">
        <v>263</v>
      </c>
      <c r="AA2213" s="443" t="s">
        <v>5954</v>
      </c>
      <c r="AB2213" s="443" t="s">
        <v>5955</v>
      </c>
      <c r="AC2213" s="443" t="s">
        <v>5956</v>
      </c>
      <c r="AD2213" s="443" t="s">
        <v>4785</v>
      </c>
    </row>
    <row r="2214" spans="1:30" x14ac:dyDescent="0.3">
      <c r="A2214" s="443">
        <v>703669</v>
      </c>
      <c r="B2214" s="443" t="s">
        <v>2666</v>
      </c>
      <c r="C2214" s="443" t="s">
        <v>68</v>
      </c>
      <c r="D2214" s="443" t="s">
        <v>3829</v>
      </c>
      <c r="E2214" s="443" t="s">
        <v>221</v>
      </c>
      <c r="F2214" s="444">
        <v>31792</v>
      </c>
      <c r="G2214" s="443" t="s">
        <v>277</v>
      </c>
      <c r="H2214" s="443" t="s">
        <v>3222</v>
      </c>
      <c r="I2214" s="443" t="s">
        <v>693</v>
      </c>
      <c r="J2214" s="443" t="s">
        <v>264</v>
      </c>
      <c r="K2214" s="443">
        <v>2009</v>
      </c>
      <c r="L2214" s="443" t="s">
        <v>261</v>
      </c>
      <c r="AA2214" s="443" t="s">
        <v>6005</v>
      </c>
      <c r="AB2214" s="443" t="s">
        <v>5262</v>
      </c>
      <c r="AC2214" s="443" t="s">
        <v>6006</v>
      </c>
      <c r="AD2214" s="443" t="s">
        <v>6007</v>
      </c>
    </row>
    <row r="2215" spans="1:30" x14ac:dyDescent="0.3">
      <c r="A2215" s="443">
        <v>703976</v>
      </c>
      <c r="B2215" s="443" t="s">
        <v>2685</v>
      </c>
      <c r="C2215" s="443" t="s">
        <v>2686</v>
      </c>
      <c r="D2215" s="443" t="s">
        <v>3386</v>
      </c>
      <c r="E2215" s="443" t="s">
        <v>222</v>
      </c>
      <c r="F2215" s="444">
        <v>36161</v>
      </c>
      <c r="G2215" s="443" t="s">
        <v>261</v>
      </c>
      <c r="H2215" s="443" t="s">
        <v>3222</v>
      </c>
      <c r="I2215" s="443" t="s">
        <v>693</v>
      </c>
      <c r="J2215" s="443" t="s">
        <v>264</v>
      </c>
      <c r="K2215" s="443">
        <v>2015</v>
      </c>
      <c r="L2215" s="443" t="s">
        <v>261</v>
      </c>
      <c r="AA2215" s="443" t="s">
        <v>6514</v>
      </c>
      <c r="AB2215" s="443" t="s">
        <v>6515</v>
      </c>
      <c r="AC2215" s="443" t="s">
        <v>6516</v>
      </c>
      <c r="AD2215" s="443" t="s">
        <v>4785</v>
      </c>
    </row>
    <row r="2216" spans="1:30" x14ac:dyDescent="0.3">
      <c r="A2216" s="443">
        <v>704175</v>
      </c>
      <c r="B2216" s="443" t="s">
        <v>2700</v>
      </c>
      <c r="C2216" s="443" t="s">
        <v>337</v>
      </c>
      <c r="D2216" s="443" t="s">
        <v>3399</v>
      </c>
      <c r="E2216" s="443" t="s">
        <v>222</v>
      </c>
      <c r="F2216" s="444">
        <v>36006</v>
      </c>
      <c r="G2216" s="443" t="s">
        <v>261</v>
      </c>
      <c r="H2216" s="443" t="s">
        <v>3222</v>
      </c>
      <c r="I2216" s="443" t="s">
        <v>693</v>
      </c>
      <c r="J2216" s="443" t="s">
        <v>264</v>
      </c>
      <c r="K2216" s="443">
        <v>2016</v>
      </c>
      <c r="L2216" s="443" t="s">
        <v>276</v>
      </c>
      <c r="AA2216" s="443" t="s">
        <v>6601</v>
      </c>
      <c r="AB2216" s="443" t="s">
        <v>6602</v>
      </c>
      <c r="AC2216" s="443" t="s">
        <v>6603</v>
      </c>
      <c r="AD2216" s="443" t="s">
        <v>4785</v>
      </c>
    </row>
    <row r="2217" spans="1:30" x14ac:dyDescent="0.3">
      <c r="A2217" s="443">
        <v>704360</v>
      </c>
      <c r="B2217" s="443" t="s">
        <v>953</v>
      </c>
      <c r="C2217" s="443" t="s">
        <v>92</v>
      </c>
      <c r="D2217" s="443" t="s">
        <v>3398</v>
      </c>
      <c r="E2217" s="443" t="s">
        <v>221</v>
      </c>
      <c r="F2217" s="444">
        <v>32540</v>
      </c>
      <c r="G2217" s="443" t="s">
        <v>270</v>
      </c>
      <c r="H2217" s="443" t="s">
        <v>3222</v>
      </c>
      <c r="I2217" s="443" t="s">
        <v>693</v>
      </c>
      <c r="J2217" s="443" t="s">
        <v>264</v>
      </c>
      <c r="K2217" s="443">
        <v>2008</v>
      </c>
      <c r="L2217" s="443" t="s">
        <v>270</v>
      </c>
      <c r="AA2217" s="443" t="s">
        <v>5916</v>
      </c>
      <c r="AB2217" s="443" t="s">
        <v>5506</v>
      </c>
      <c r="AC2217" s="443" t="s">
        <v>5763</v>
      </c>
      <c r="AD2217" s="443" t="s">
        <v>5395</v>
      </c>
    </row>
    <row r="2218" spans="1:30" x14ac:dyDescent="0.3">
      <c r="A2218" s="443">
        <v>704434</v>
      </c>
      <c r="B2218" s="443" t="s">
        <v>2727</v>
      </c>
      <c r="C2218" s="443" t="s">
        <v>424</v>
      </c>
      <c r="D2218" s="443" t="s">
        <v>3288</v>
      </c>
      <c r="E2218" s="443" t="s">
        <v>221</v>
      </c>
      <c r="F2218" s="444">
        <v>35951</v>
      </c>
      <c r="G2218" s="443" t="s">
        <v>261</v>
      </c>
      <c r="H2218" s="443" t="s">
        <v>3222</v>
      </c>
      <c r="I2218" s="443" t="s">
        <v>693</v>
      </c>
      <c r="J2218" s="443" t="s">
        <v>264</v>
      </c>
      <c r="K2218" s="443">
        <v>2015</v>
      </c>
      <c r="L2218" s="443" t="s">
        <v>261</v>
      </c>
      <c r="AA2218" s="443" t="s">
        <v>6539</v>
      </c>
      <c r="AB2218" s="443" t="s">
        <v>6540</v>
      </c>
      <c r="AC2218" s="443" t="s">
        <v>6541</v>
      </c>
      <c r="AD2218" s="443" t="s">
        <v>4785</v>
      </c>
    </row>
    <row r="2219" spans="1:30" x14ac:dyDescent="0.3">
      <c r="A2219" s="443">
        <v>704705</v>
      </c>
      <c r="B2219" s="443" t="s">
        <v>2744</v>
      </c>
      <c r="C2219" s="443" t="s">
        <v>61</v>
      </c>
      <c r="D2219" s="443" t="s">
        <v>3288</v>
      </c>
      <c r="E2219" s="443" t="s">
        <v>222</v>
      </c>
      <c r="F2219" s="444">
        <v>33979</v>
      </c>
      <c r="G2219" s="443" t="s">
        <v>3435</v>
      </c>
      <c r="H2219" s="443" t="s">
        <v>3222</v>
      </c>
      <c r="I2219" s="443" t="s">
        <v>693</v>
      </c>
      <c r="J2219" s="443" t="s">
        <v>264</v>
      </c>
      <c r="K2219" s="443">
        <v>2011</v>
      </c>
      <c r="L2219" s="443" t="s">
        <v>263</v>
      </c>
      <c r="AA2219" s="443" t="s">
        <v>6177</v>
      </c>
      <c r="AB2219" s="443" t="s">
        <v>6178</v>
      </c>
      <c r="AC2219" s="443" t="s">
        <v>5161</v>
      </c>
      <c r="AD2219" s="443" t="s">
        <v>6179</v>
      </c>
    </row>
    <row r="2220" spans="1:30" x14ac:dyDescent="0.3">
      <c r="A2220" s="443">
        <v>705072</v>
      </c>
      <c r="B2220" s="443" t="s">
        <v>2789</v>
      </c>
      <c r="C2220" s="443" t="s">
        <v>67</v>
      </c>
      <c r="D2220" s="443" t="s">
        <v>3468</v>
      </c>
      <c r="E2220" s="443" t="s">
        <v>222</v>
      </c>
      <c r="F2220" s="444">
        <v>34900</v>
      </c>
      <c r="G2220" s="443" t="s">
        <v>261</v>
      </c>
      <c r="H2220" s="443" t="s">
        <v>3222</v>
      </c>
      <c r="I2220" s="443" t="s">
        <v>693</v>
      </c>
      <c r="J2220" s="443" t="s">
        <v>264</v>
      </c>
      <c r="K2220" s="443">
        <v>2013</v>
      </c>
      <c r="L2220" s="443" t="s">
        <v>276</v>
      </c>
      <c r="AA2220" s="443" t="s">
        <v>6278</v>
      </c>
      <c r="AB2220" s="443" t="s">
        <v>5333</v>
      </c>
      <c r="AC2220" s="443" t="s">
        <v>6279</v>
      </c>
      <c r="AD2220" s="443" t="s">
        <v>5165</v>
      </c>
    </row>
    <row r="2221" spans="1:30" x14ac:dyDescent="0.3">
      <c r="A2221" s="443">
        <v>705283</v>
      </c>
      <c r="B2221" s="443" t="s">
        <v>2805</v>
      </c>
      <c r="C2221" s="443" t="s">
        <v>103</v>
      </c>
      <c r="D2221" s="443" t="s">
        <v>3265</v>
      </c>
      <c r="E2221" s="443" t="s">
        <v>4740</v>
      </c>
      <c r="F2221" s="444">
        <v>33604</v>
      </c>
      <c r="G2221" s="443" t="s">
        <v>261</v>
      </c>
      <c r="H2221" s="443" t="s">
        <v>3222</v>
      </c>
      <c r="I2221" s="443" t="s">
        <v>693</v>
      </c>
      <c r="J2221" s="443" t="s">
        <v>264</v>
      </c>
      <c r="K2221" s="443">
        <v>2009</v>
      </c>
      <c r="L2221" s="443" t="s">
        <v>263</v>
      </c>
      <c r="AA2221" s="443" t="s">
        <v>6021</v>
      </c>
      <c r="AB2221" s="443" t="s">
        <v>5287</v>
      </c>
      <c r="AC2221" s="443" t="s">
        <v>5138</v>
      </c>
      <c r="AD2221" s="443" t="s">
        <v>4985</v>
      </c>
    </row>
    <row r="2222" spans="1:30" x14ac:dyDescent="0.3">
      <c r="A2222" s="443">
        <v>705427</v>
      </c>
      <c r="B2222" s="443" t="s">
        <v>2814</v>
      </c>
      <c r="C2222" s="443" t="s">
        <v>83</v>
      </c>
      <c r="D2222" s="443" t="s">
        <v>3485</v>
      </c>
      <c r="E2222" s="443" t="s">
        <v>221</v>
      </c>
      <c r="F2222" s="444">
        <v>36022</v>
      </c>
      <c r="G2222" s="443" t="s">
        <v>3350</v>
      </c>
      <c r="H2222" s="443" t="s">
        <v>3222</v>
      </c>
      <c r="I2222" s="443" t="s">
        <v>693</v>
      </c>
      <c r="J2222" s="443" t="s">
        <v>262</v>
      </c>
      <c r="K2222" s="443">
        <v>2016</v>
      </c>
      <c r="L2222" s="443" t="s">
        <v>261</v>
      </c>
      <c r="AA2222" s="443" t="s">
        <v>7238</v>
      </c>
      <c r="AB2222" s="443" t="s">
        <v>7239</v>
      </c>
      <c r="AC2222" s="443" t="s">
        <v>7240</v>
      </c>
      <c r="AD2222" s="443" t="s">
        <v>4785</v>
      </c>
    </row>
    <row r="2223" spans="1:30" x14ac:dyDescent="0.3">
      <c r="A2223" s="443">
        <v>705468</v>
      </c>
      <c r="B2223" s="443" t="s">
        <v>2819</v>
      </c>
      <c r="C2223" s="443" t="s">
        <v>90</v>
      </c>
      <c r="D2223" s="443" t="s">
        <v>3935</v>
      </c>
      <c r="E2223" s="443" t="s">
        <v>222</v>
      </c>
      <c r="F2223" s="444">
        <v>35866</v>
      </c>
      <c r="G2223" s="443" t="s">
        <v>3487</v>
      </c>
      <c r="H2223" s="443" t="s">
        <v>3222</v>
      </c>
      <c r="I2223" s="443" t="s">
        <v>693</v>
      </c>
      <c r="J2223" s="443" t="s">
        <v>264</v>
      </c>
      <c r="K2223" s="443">
        <v>2016</v>
      </c>
      <c r="L2223" s="443" t="s">
        <v>272</v>
      </c>
    </row>
    <row r="2224" spans="1:30" x14ac:dyDescent="0.3">
      <c r="A2224" s="443">
        <v>705543</v>
      </c>
      <c r="B2224" s="443" t="s">
        <v>2828</v>
      </c>
      <c r="C2224" s="443" t="s">
        <v>64</v>
      </c>
      <c r="D2224" s="443" t="s">
        <v>3490</v>
      </c>
      <c r="E2224" s="443" t="s">
        <v>222</v>
      </c>
      <c r="F2224" s="444">
        <v>32081</v>
      </c>
      <c r="G2224" s="443" t="s">
        <v>3835</v>
      </c>
      <c r="H2224" s="443" t="s">
        <v>3222</v>
      </c>
      <c r="I2224" s="443" t="s">
        <v>693</v>
      </c>
      <c r="J2224" s="443" t="s">
        <v>264</v>
      </c>
      <c r="K2224" s="443">
        <v>2003</v>
      </c>
      <c r="L2224" s="443" t="s">
        <v>278</v>
      </c>
      <c r="AA2224" s="443" t="s">
        <v>5566</v>
      </c>
      <c r="AB2224" s="443" t="s">
        <v>5015</v>
      </c>
      <c r="AC2224" s="443" t="s">
        <v>5567</v>
      </c>
      <c r="AD2224" s="443" t="s">
        <v>5165</v>
      </c>
    </row>
    <row r="2225" spans="1:30" x14ac:dyDescent="0.3">
      <c r="A2225" s="443">
        <v>705813</v>
      </c>
      <c r="B2225" s="443" t="s">
        <v>2889</v>
      </c>
      <c r="C2225" s="443" t="s">
        <v>66</v>
      </c>
      <c r="D2225" s="443" t="s">
        <v>3791</v>
      </c>
      <c r="E2225" s="443" t="s">
        <v>222</v>
      </c>
      <c r="F2225" s="444">
        <v>29460</v>
      </c>
      <c r="G2225" s="443" t="s">
        <v>4753</v>
      </c>
      <c r="H2225" s="443" t="s">
        <v>3222</v>
      </c>
      <c r="I2225" s="443" t="s">
        <v>693</v>
      </c>
      <c r="J2225" s="443" t="s">
        <v>264</v>
      </c>
      <c r="K2225" s="443">
        <v>2000</v>
      </c>
      <c r="L2225" s="443" t="s">
        <v>279</v>
      </c>
      <c r="AA2225" s="443" t="s">
        <v>5510</v>
      </c>
      <c r="AB2225" s="443" t="s">
        <v>5194</v>
      </c>
      <c r="AC2225" s="443" t="s">
        <v>5511</v>
      </c>
      <c r="AD2225" s="443" t="s">
        <v>5512</v>
      </c>
    </row>
    <row r="2226" spans="1:30" x14ac:dyDescent="0.3">
      <c r="A2226" s="443">
        <v>705946</v>
      </c>
      <c r="B2226" s="443" t="s">
        <v>2912</v>
      </c>
      <c r="C2226" s="443" t="s">
        <v>2913</v>
      </c>
      <c r="D2226" s="443" t="s">
        <v>3605</v>
      </c>
      <c r="E2226" s="443" t="s">
        <v>222</v>
      </c>
      <c r="F2226" s="444">
        <v>33970</v>
      </c>
      <c r="G2226" s="443" t="s">
        <v>261</v>
      </c>
      <c r="H2226" s="443" t="s">
        <v>3222</v>
      </c>
      <c r="I2226" s="443" t="s">
        <v>693</v>
      </c>
      <c r="J2226" s="443" t="s">
        <v>262</v>
      </c>
      <c r="K2226" s="443">
        <v>2011</v>
      </c>
      <c r="L2226" s="443" t="s">
        <v>261</v>
      </c>
      <c r="AA2226" s="443" t="s">
        <v>7082</v>
      </c>
      <c r="AB2226" s="443" t="s">
        <v>7083</v>
      </c>
      <c r="AC2226" s="443" t="s">
        <v>7084</v>
      </c>
      <c r="AD2226" s="443" t="s">
        <v>4985</v>
      </c>
    </row>
    <row r="2227" spans="1:30" x14ac:dyDescent="0.3">
      <c r="A2227" s="443">
        <v>700588</v>
      </c>
      <c r="B2227" s="443" t="s">
        <v>4688</v>
      </c>
      <c r="C2227" s="443" t="s">
        <v>127</v>
      </c>
      <c r="H2227" s="443"/>
      <c r="I2227" s="443" t="s">
        <v>318</v>
      </c>
      <c r="J2227" s="443"/>
      <c r="L2227" s="443"/>
      <c r="R2227" s="443">
        <v>2000</v>
      </c>
      <c r="X2227" s="443" t="s">
        <v>4729</v>
      </c>
      <c r="Z2227" s="443" t="s">
        <v>4732</v>
      </c>
    </row>
    <row r="2228" spans="1:30" x14ac:dyDescent="0.3">
      <c r="A2228" s="443">
        <v>701661</v>
      </c>
      <c r="B2228" s="443" t="s">
        <v>4691</v>
      </c>
      <c r="C2228" s="443" t="s">
        <v>442</v>
      </c>
      <c r="D2228" s="443" t="s">
        <v>3265</v>
      </c>
      <c r="E2228" s="443" t="s">
        <v>221</v>
      </c>
      <c r="F2228" s="444">
        <v>33244</v>
      </c>
      <c r="G2228" s="443" t="s">
        <v>261</v>
      </c>
      <c r="H2228" s="443" t="s">
        <v>3222</v>
      </c>
      <c r="I2228" s="443" t="s">
        <v>318</v>
      </c>
      <c r="J2228" s="443" t="s">
        <v>264</v>
      </c>
      <c r="K2228" s="443">
        <v>2010</v>
      </c>
      <c r="L2228" s="443" t="s">
        <v>261</v>
      </c>
      <c r="R2228" s="443">
        <v>2000</v>
      </c>
      <c r="X2228" s="443" t="s">
        <v>4729</v>
      </c>
      <c r="Z2228" s="443" t="s">
        <v>4732</v>
      </c>
      <c r="AA2228" s="443" t="s">
        <v>5140</v>
      </c>
      <c r="AB2228" s="443" t="s">
        <v>5141</v>
      </c>
      <c r="AC2228" s="443" t="s">
        <v>5142</v>
      </c>
      <c r="AD2228" s="443" t="s">
        <v>4985</v>
      </c>
    </row>
    <row r="2229" spans="1:30" x14ac:dyDescent="0.3">
      <c r="A2229" s="443">
        <v>701497</v>
      </c>
      <c r="B2229" s="443" t="s">
        <v>4689</v>
      </c>
      <c r="C2229" s="443" t="s">
        <v>4690</v>
      </c>
      <c r="D2229" s="443" t="s">
        <v>3257</v>
      </c>
      <c r="E2229" s="443" t="s">
        <v>222</v>
      </c>
      <c r="F2229" s="444">
        <v>33613</v>
      </c>
      <c r="G2229" s="443" t="s">
        <v>273</v>
      </c>
      <c r="H2229" s="443" t="s">
        <v>3222</v>
      </c>
      <c r="I2229" s="443" t="s">
        <v>318</v>
      </c>
      <c r="J2229" s="443" t="s">
        <v>264</v>
      </c>
      <c r="K2229" s="443">
        <v>2010</v>
      </c>
      <c r="L2229" s="443" t="s">
        <v>273</v>
      </c>
      <c r="R2229" s="443">
        <v>2000</v>
      </c>
      <c r="X2229" s="443" t="s">
        <v>4729</v>
      </c>
      <c r="Z2229" s="443" t="s">
        <v>4732</v>
      </c>
    </row>
    <row r="2230" spans="1:30" x14ac:dyDescent="0.3">
      <c r="A2230" s="443">
        <v>701903</v>
      </c>
      <c r="B2230" s="443" t="s">
        <v>4692</v>
      </c>
      <c r="C2230" s="443" t="s">
        <v>66</v>
      </c>
      <c r="D2230" s="443" t="s">
        <v>3269</v>
      </c>
      <c r="E2230" s="443" t="s">
        <v>222</v>
      </c>
      <c r="F2230" s="444">
        <v>30810</v>
      </c>
      <c r="G2230" s="443" t="s">
        <v>4934</v>
      </c>
      <c r="H2230" s="443" t="s">
        <v>3222</v>
      </c>
      <c r="I2230" s="443" t="s">
        <v>318</v>
      </c>
      <c r="J2230" s="443" t="s">
        <v>264</v>
      </c>
      <c r="K2230" s="443">
        <v>2003</v>
      </c>
      <c r="L2230" s="443" t="s">
        <v>270</v>
      </c>
      <c r="R2230" s="443">
        <v>2000</v>
      </c>
      <c r="X2230" s="443" t="s">
        <v>4729</v>
      </c>
      <c r="Z2230" s="443" t="s">
        <v>4732</v>
      </c>
      <c r="AA2230" s="443" t="s">
        <v>5112</v>
      </c>
      <c r="AB2230" s="443" t="s">
        <v>5113</v>
      </c>
      <c r="AC2230" s="443" t="s">
        <v>5114</v>
      </c>
      <c r="AD2230" s="443" t="s">
        <v>4985</v>
      </c>
    </row>
    <row r="2231" spans="1:30" x14ac:dyDescent="0.3">
      <c r="A2231" s="443">
        <v>702244</v>
      </c>
      <c r="B2231" s="443" t="s">
        <v>4693</v>
      </c>
      <c r="C2231" s="443" t="s">
        <v>110</v>
      </c>
      <c r="D2231" s="443" t="s">
        <v>3275</v>
      </c>
      <c r="E2231" s="443" t="s">
        <v>222</v>
      </c>
      <c r="F2231" s="444">
        <v>33905</v>
      </c>
      <c r="G2231" s="443" t="s">
        <v>4944</v>
      </c>
      <c r="H2231" s="443" t="s">
        <v>3222</v>
      </c>
      <c r="I2231" s="443" t="s">
        <v>318</v>
      </c>
      <c r="J2231" s="443" t="s">
        <v>264</v>
      </c>
      <c r="K2231" s="443">
        <v>2011</v>
      </c>
      <c r="L2231" s="443" t="s">
        <v>271</v>
      </c>
      <c r="R2231" s="443">
        <v>2000</v>
      </c>
      <c r="X2231" s="443" t="s">
        <v>4729</v>
      </c>
      <c r="Z2231" s="443" t="s">
        <v>4732</v>
      </c>
      <c r="AA2231" s="443" t="s">
        <v>5143</v>
      </c>
      <c r="AB2231" s="443" t="s">
        <v>5144</v>
      </c>
      <c r="AC2231" s="443" t="s">
        <v>5044</v>
      </c>
      <c r="AD2231" s="443" t="s">
        <v>5145</v>
      </c>
    </row>
    <row r="2232" spans="1:30" x14ac:dyDescent="0.3">
      <c r="A2232" s="443">
        <v>702478</v>
      </c>
      <c r="B2232" s="443" t="s">
        <v>4694</v>
      </c>
      <c r="C2232" s="443" t="s">
        <v>120</v>
      </c>
      <c r="D2232" s="443" t="s">
        <v>3284</v>
      </c>
      <c r="E2232" s="443" t="s">
        <v>222</v>
      </c>
      <c r="F2232" s="444">
        <v>32874</v>
      </c>
      <c r="G2232" s="443" t="s">
        <v>3774</v>
      </c>
      <c r="H2232" s="443" t="s">
        <v>3222</v>
      </c>
      <c r="I2232" s="443" t="s">
        <v>318</v>
      </c>
      <c r="J2232" s="443" t="s">
        <v>264</v>
      </c>
      <c r="K2232" s="443">
        <v>2008</v>
      </c>
      <c r="L2232" s="443" t="s">
        <v>263</v>
      </c>
      <c r="R2232" s="443">
        <v>2000</v>
      </c>
      <c r="X2232" s="443" t="s">
        <v>4729</v>
      </c>
      <c r="Z2232" s="443" t="s">
        <v>4732</v>
      </c>
    </row>
    <row r="2233" spans="1:30" x14ac:dyDescent="0.3">
      <c r="A2233" s="443">
        <v>702553</v>
      </c>
      <c r="B2233" s="443" t="s">
        <v>4695</v>
      </c>
      <c r="C2233" s="443" t="s">
        <v>650</v>
      </c>
      <c r="D2233" s="443" t="s">
        <v>3288</v>
      </c>
      <c r="E2233" s="443" t="s">
        <v>221</v>
      </c>
      <c r="F2233" s="444">
        <v>30909</v>
      </c>
      <c r="G2233" s="443" t="s">
        <v>275</v>
      </c>
      <c r="H2233" s="443" t="s">
        <v>3222</v>
      </c>
      <c r="I2233" s="443" t="s">
        <v>318</v>
      </c>
      <c r="J2233" s="443" t="s">
        <v>264</v>
      </c>
      <c r="K2233" s="443">
        <v>2003</v>
      </c>
      <c r="L2233" s="443" t="s">
        <v>275</v>
      </c>
      <c r="R2233" s="443">
        <v>2000</v>
      </c>
      <c r="X2233" s="443" t="s">
        <v>4729</v>
      </c>
      <c r="Z2233" s="443" t="s">
        <v>4732</v>
      </c>
      <c r="AA2233" s="443" t="s">
        <v>5108</v>
      </c>
      <c r="AB2233" s="443" t="s">
        <v>5109</v>
      </c>
      <c r="AC2233" s="443" t="s">
        <v>5110</v>
      </c>
      <c r="AD2233" s="443" t="s">
        <v>5111</v>
      </c>
    </row>
    <row r="2234" spans="1:30" x14ac:dyDescent="0.3">
      <c r="A2234" s="443">
        <v>702626</v>
      </c>
      <c r="B2234" s="443" t="s">
        <v>4696</v>
      </c>
      <c r="C2234" s="443" t="s">
        <v>174</v>
      </c>
      <c r="D2234" s="443" t="s">
        <v>3293</v>
      </c>
      <c r="E2234" s="443" t="s">
        <v>222</v>
      </c>
      <c r="F2234" s="444">
        <v>30756</v>
      </c>
      <c r="G2234" s="443" t="s">
        <v>3369</v>
      </c>
      <c r="H2234" s="443" t="s">
        <v>3222</v>
      </c>
      <c r="I2234" s="443" t="s">
        <v>318</v>
      </c>
      <c r="J2234" s="443" t="s">
        <v>264</v>
      </c>
      <c r="K2234" s="443">
        <v>2003</v>
      </c>
      <c r="L2234" s="443" t="s">
        <v>263</v>
      </c>
      <c r="R2234" s="443">
        <v>2000</v>
      </c>
      <c r="X2234" s="443" t="s">
        <v>4729</v>
      </c>
      <c r="Z2234" s="443" t="s">
        <v>4732</v>
      </c>
      <c r="AA2234" s="443" t="s">
        <v>5118</v>
      </c>
      <c r="AB2234" s="443" t="s">
        <v>5119</v>
      </c>
      <c r="AC2234" s="443" t="s">
        <v>5120</v>
      </c>
      <c r="AD2234" s="443" t="s">
        <v>5121</v>
      </c>
    </row>
    <row r="2235" spans="1:30" x14ac:dyDescent="0.3">
      <c r="A2235" s="443">
        <v>702647</v>
      </c>
      <c r="B2235" s="443" t="s">
        <v>4698</v>
      </c>
      <c r="C2235" s="443" t="s">
        <v>390</v>
      </c>
      <c r="D2235" s="443" t="s">
        <v>4923</v>
      </c>
      <c r="E2235" s="443" t="s">
        <v>222</v>
      </c>
      <c r="F2235" s="444">
        <v>28927</v>
      </c>
      <c r="G2235" s="443" t="s">
        <v>261</v>
      </c>
      <c r="H2235" s="443" t="s">
        <v>3222</v>
      </c>
      <c r="I2235" s="443" t="s">
        <v>318</v>
      </c>
      <c r="J2235" s="443" t="s">
        <v>264</v>
      </c>
      <c r="K2235" s="443">
        <v>1998</v>
      </c>
      <c r="L2235" s="443" t="s">
        <v>261</v>
      </c>
      <c r="R2235" s="443">
        <v>2000</v>
      </c>
      <c r="X2235" s="443" t="s">
        <v>4729</v>
      </c>
      <c r="Z2235" s="443" t="s">
        <v>4732</v>
      </c>
      <c r="AA2235" s="443" t="s">
        <v>5105</v>
      </c>
      <c r="AB2235" s="443" t="s">
        <v>5106</v>
      </c>
      <c r="AC2235" s="443" t="s">
        <v>5107</v>
      </c>
      <c r="AD2235" s="443" t="s">
        <v>4785</v>
      </c>
    </row>
    <row r="2236" spans="1:30" x14ac:dyDescent="0.3">
      <c r="A2236" s="443">
        <v>702633</v>
      </c>
      <c r="B2236" s="443" t="s">
        <v>4697</v>
      </c>
      <c r="C2236" s="443" t="s">
        <v>454</v>
      </c>
      <c r="D2236" s="443" t="s">
        <v>3294</v>
      </c>
      <c r="E2236" s="443" t="s">
        <v>222</v>
      </c>
      <c r="F2236" s="444">
        <v>24468</v>
      </c>
      <c r="G2236" s="443" t="s">
        <v>4931</v>
      </c>
      <c r="H2236" s="443" t="s">
        <v>3222</v>
      </c>
      <c r="I2236" s="443" t="s">
        <v>318</v>
      </c>
      <c r="J2236" s="443" t="s">
        <v>264</v>
      </c>
      <c r="K2236" s="443">
        <v>2013</v>
      </c>
      <c r="L2236" s="443" t="s">
        <v>263</v>
      </c>
      <c r="R2236" s="443">
        <v>2000</v>
      </c>
      <c r="X2236" s="443" t="s">
        <v>4729</v>
      </c>
      <c r="Z2236" s="443" t="s">
        <v>4732</v>
      </c>
      <c r="AA2236" s="443" t="s">
        <v>5155</v>
      </c>
      <c r="AB2236" s="443" t="s">
        <v>5156</v>
      </c>
      <c r="AC2236" s="443" t="s">
        <v>5157</v>
      </c>
      <c r="AD2236" s="443" t="s">
        <v>5158</v>
      </c>
    </row>
    <row r="2237" spans="1:30" x14ac:dyDescent="0.3">
      <c r="A2237" s="443">
        <v>702727</v>
      </c>
      <c r="B2237" s="443" t="s">
        <v>4699</v>
      </c>
      <c r="C2237" s="443" t="s">
        <v>70</v>
      </c>
      <c r="H2237" s="443"/>
      <c r="I2237" s="443" t="s">
        <v>318</v>
      </c>
      <c r="J2237" s="443"/>
      <c r="L2237" s="443"/>
      <c r="R2237" s="443">
        <v>2000</v>
      </c>
      <c r="X2237" s="443" t="s">
        <v>4729</v>
      </c>
      <c r="Z2237" s="443" t="s">
        <v>4732</v>
      </c>
    </row>
    <row r="2238" spans="1:30" x14ac:dyDescent="0.3">
      <c r="A2238" s="443">
        <v>703117</v>
      </c>
      <c r="B2238" s="443" t="s">
        <v>4700</v>
      </c>
      <c r="C2238" s="443" t="s">
        <v>66</v>
      </c>
      <c r="D2238" s="443" t="s">
        <v>3323</v>
      </c>
      <c r="E2238" s="443" t="s">
        <v>221</v>
      </c>
      <c r="F2238" s="444">
        <v>35431</v>
      </c>
      <c r="G2238" s="443" t="s">
        <v>261</v>
      </c>
      <c r="H2238" s="443" t="s">
        <v>3222</v>
      </c>
      <c r="I2238" s="443" t="s">
        <v>318</v>
      </c>
      <c r="J2238" s="443" t="s">
        <v>264</v>
      </c>
      <c r="K2238" s="443">
        <v>2014</v>
      </c>
      <c r="L2238" s="443" t="s">
        <v>261</v>
      </c>
      <c r="R2238" s="443">
        <v>2000</v>
      </c>
      <c r="X2238" s="443" t="s">
        <v>4729</v>
      </c>
      <c r="Z2238" s="443" t="s">
        <v>4732</v>
      </c>
      <c r="AA2238" s="443" t="s">
        <v>5162</v>
      </c>
      <c r="AB2238" s="443" t="s">
        <v>5163</v>
      </c>
      <c r="AC2238" s="443" t="s">
        <v>5164</v>
      </c>
      <c r="AD2238" s="443" t="s">
        <v>5165</v>
      </c>
    </row>
    <row r="2239" spans="1:30" x14ac:dyDescent="0.3">
      <c r="A2239" s="443">
        <v>703596</v>
      </c>
      <c r="B2239" s="443" t="s">
        <v>4701</v>
      </c>
      <c r="C2239" s="443" t="s">
        <v>134</v>
      </c>
      <c r="D2239" s="443" t="s">
        <v>4924</v>
      </c>
      <c r="E2239" s="443" t="s">
        <v>222</v>
      </c>
      <c r="F2239" s="444">
        <v>32772</v>
      </c>
      <c r="G2239" s="443" t="s">
        <v>3277</v>
      </c>
      <c r="H2239" s="443" t="s">
        <v>3222</v>
      </c>
      <c r="I2239" s="443" t="s">
        <v>318</v>
      </c>
      <c r="J2239" s="443" t="s">
        <v>264</v>
      </c>
      <c r="K2239" s="443">
        <v>2008</v>
      </c>
      <c r="L2239" s="443" t="s">
        <v>263</v>
      </c>
      <c r="R2239" s="443">
        <v>2000</v>
      </c>
      <c r="X2239" s="443" t="s">
        <v>4729</v>
      </c>
      <c r="Z2239" s="443" t="s">
        <v>4732</v>
      </c>
    </row>
    <row r="2240" spans="1:30" x14ac:dyDescent="0.3">
      <c r="A2240" s="443">
        <v>703757</v>
      </c>
      <c r="B2240" s="443" t="s">
        <v>4702</v>
      </c>
      <c r="C2240" s="443" t="s">
        <v>137</v>
      </c>
      <c r="D2240" s="443" t="s">
        <v>3674</v>
      </c>
      <c r="E2240" s="443" t="s">
        <v>222</v>
      </c>
      <c r="F2240" s="444">
        <v>35099</v>
      </c>
      <c r="G2240" s="443" t="s">
        <v>261</v>
      </c>
      <c r="H2240" s="443" t="s">
        <v>3222</v>
      </c>
      <c r="I2240" s="443" t="s">
        <v>318</v>
      </c>
      <c r="J2240" s="443" t="s">
        <v>264</v>
      </c>
      <c r="K2240" s="443">
        <v>2016</v>
      </c>
      <c r="L2240" s="443" t="s">
        <v>261</v>
      </c>
      <c r="R2240" s="443">
        <v>2000</v>
      </c>
      <c r="X2240" s="443" t="s">
        <v>4729</v>
      </c>
      <c r="Z2240" s="443" t="s">
        <v>4732</v>
      </c>
      <c r="AA2240" s="443" t="s">
        <v>5175</v>
      </c>
      <c r="AB2240" s="443" t="s">
        <v>5176</v>
      </c>
      <c r="AC2240" s="443" t="s">
        <v>5177</v>
      </c>
      <c r="AD2240" s="443" t="s">
        <v>5034</v>
      </c>
    </row>
    <row r="2241" spans="1:30" x14ac:dyDescent="0.3">
      <c r="A2241" s="443">
        <v>703907</v>
      </c>
      <c r="B2241" s="443" t="s">
        <v>4703</v>
      </c>
      <c r="C2241" s="443" t="s">
        <v>77</v>
      </c>
      <c r="D2241" s="443" t="s">
        <v>3300</v>
      </c>
      <c r="E2241" s="443" t="s">
        <v>222</v>
      </c>
      <c r="F2241" s="444">
        <v>34708</v>
      </c>
      <c r="G2241" s="443" t="s">
        <v>261</v>
      </c>
      <c r="H2241" s="443" t="s">
        <v>3222</v>
      </c>
      <c r="I2241" s="443" t="s">
        <v>318</v>
      </c>
      <c r="J2241" s="443" t="s">
        <v>264</v>
      </c>
      <c r="K2241" s="443">
        <v>2013</v>
      </c>
      <c r="L2241" s="443" t="s">
        <v>263</v>
      </c>
      <c r="R2241" s="443">
        <v>2000</v>
      </c>
      <c r="X2241" s="443" t="s">
        <v>4729</v>
      </c>
      <c r="Z2241" s="443" t="s">
        <v>4732</v>
      </c>
      <c r="AA2241" s="443" t="s">
        <v>5159</v>
      </c>
      <c r="AB2241" s="443" t="s">
        <v>5160</v>
      </c>
      <c r="AC2241" s="443" t="s">
        <v>5161</v>
      </c>
      <c r="AD2241" s="443" t="s">
        <v>4985</v>
      </c>
    </row>
    <row r="2242" spans="1:30" x14ac:dyDescent="0.3">
      <c r="A2242" s="443">
        <v>703919</v>
      </c>
      <c r="B2242" s="443" t="s">
        <v>4704</v>
      </c>
      <c r="C2242" s="443" t="s">
        <v>442</v>
      </c>
      <c r="D2242" s="443" t="s">
        <v>3382</v>
      </c>
      <c r="E2242" s="443" t="s">
        <v>222</v>
      </c>
      <c r="F2242" s="444">
        <v>34530</v>
      </c>
      <c r="G2242" s="443" t="s">
        <v>261</v>
      </c>
      <c r="H2242" s="443" t="s">
        <v>3222</v>
      </c>
      <c r="I2242" s="443" t="s">
        <v>318</v>
      </c>
      <c r="J2242" s="443" t="s">
        <v>264</v>
      </c>
      <c r="K2242" s="443">
        <v>2012</v>
      </c>
      <c r="L2242" s="443" t="s">
        <v>261</v>
      </c>
      <c r="R2242" s="443">
        <v>2000</v>
      </c>
      <c r="X2242" s="443" t="s">
        <v>4729</v>
      </c>
      <c r="Z2242" s="443" t="s">
        <v>4732</v>
      </c>
      <c r="AA2242" s="443" t="s">
        <v>5153</v>
      </c>
      <c r="AB2242" s="443" t="s">
        <v>5154</v>
      </c>
      <c r="AC2242" s="443" t="s">
        <v>4981</v>
      </c>
      <c r="AD2242" s="443" t="s">
        <v>5056</v>
      </c>
    </row>
    <row r="2243" spans="1:30" x14ac:dyDescent="0.3">
      <c r="A2243" s="443">
        <v>703980</v>
      </c>
      <c r="B2243" s="443" t="s">
        <v>4705</v>
      </c>
      <c r="C2243" s="443" t="s">
        <v>191</v>
      </c>
      <c r="H2243" s="443"/>
      <c r="I2243" s="443" t="s">
        <v>318</v>
      </c>
      <c r="J2243" s="443"/>
      <c r="L2243" s="443"/>
      <c r="R2243" s="443">
        <v>2000</v>
      </c>
      <c r="X2243" s="443" t="s">
        <v>4729</v>
      </c>
      <c r="Z2243" s="443" t="s">
        <v>4732</v>
      </c>
    </row>
    <row r="2244" spans="1:30" x14ac:dyDescent="0.3">
      <c r="A2244" s="443">
        <v>703997</v>
      </c>
      <c r="B2244" s="443" t="s">
        <v>4706</v>
      </c>
      <c r="C2244" s="443" t="s">
        <v>69</v>
      </c>
      <c r="D2244" s="443" t="s">
        <v>4925</v>
      </c>
      <c r="E2244" s="443" t="s">
        <v>221</v>
      </c>
      <c r="F2244" s="444">
        <v>32704</v>
      </c>
      <c r="G2244" s="443" t="s">
        <v>3387</v>
      </c>
      <c r="H2244" s="443" t="s">
        <v>3222</v>
      </c>
      <c r="I2244" s="443" t="s">
        <v>318</v>
      </c>
      <c r="J2244" s="443" t="s">
        <v>264</v>
      </c>
      <c r="K2244" s="443">
        <v>2008</v>
      </c>
      <c r="L2244" s="443" t="s">
        <v>263</v>
      </c>
      <c r="R2244" s="443">
        <v>2000</v>
      </c>
      <c r="X2244" s="443" t="s">
        <v>4729</v>
      </c>
      <c r="Z2244" s="443" t="s">
        <v>4732</v>
      </c>
    </row>
    <row r="2245" spans="1:30" x14ac:dyDescent="0.3">
      <c r="A2245" s="443">
        <v>704071</v>
      </c>
      <c r="B2245" s="443" t="s">
        <v>4708</v>
      </c>
      <c r="C2245" s="443" t="s">
        <v>134</v>
      </c>
      <c r="D2245" s="443" t="s">
        <v>4926</v>
      </c>
      <c r="E2245" s="443" t="s">
        <v>222</v>
      </c>
      <c r="F2245" s="444">
        <v>35653</v>
      </c>
      <c r="G2245" s="443" t="s">
        <v>3273</v>
      </c>
      <c r="H2245" s="443" t="s">
        <v>3264</v>
      </c>
      <c r="I2245" s="443" t="s">
        <v>318</v>
      </c>
      <c r="J2245" s="443" t="s">
        <v>264</v>
      </c>
      <c r="K2245" s="443">
        <v>2016</v>
      </c>
      <c r="L2245" s="443" t="s">
        <v>261</v>
      </c>
      <c r="R2245" s="443">
        <v>2000</v>
      </c>
      <c r="X2245" s="443" t="s">
        <v>4729</v>
      </c>
      <c r="Z2245" s="443" t="s">
        <v>4732</v>
      </c>
      <c r="AA2245" s="443" t="s">
        <v>5178</v>
      </c>
      <c r="AB2245" s="443" t="s">
        <v>5179</v>
      </c>
      <c r="AC2245" s="443" t="s">
        <v>5180</v>
      </c>
      <c r="AD2245" s="443" t="s">
        <v>5181</v>
      </c>
    </row>
    <row r="2246" spans="1:30" x14ac:dyDescent="0.3">
      <c r="A2246" s="443">
        <v>704067</v>
      </c>
      <c r="B2246" s="443" t="s">
        <v>4707</v>
      </c>
      <c r="C2246" s="443" t="s">
        <v>112</v>
      </c>
      <c r="H2246" s="443"/>
      <c r="I2246" s="443" t="s">
        <v>318</v>
      </c>
      <c r="J2246" s="443"/>
      <c r="L2246" s="443"/>
      <c r="R2246" s="443">
        <v>2000</v>
      </c>
      <c r="X2246" s="443" t="s">
        <v>4729</v>
      </c>
      <c r="Z2246" s="443" t="s">
        <v>4732</v>
      </c>
    </row>
    <row r="2247" spans="1:30" x14ac:dyDescent="0.3">
      <c r="A2247" s="443">
        <v>704358</v>
      </c>
      <c r="B2247" s="443" t="s">
        <v>1607</v>
      </c>
      <c r="C2247" s="443" t="s">
        <v>4709</v>
      </c>
      <c r="H2247" s="443"/>
      <c r="I2247" s="443" t="s">
        <v>318</v>
      </c>
      <c r="J2247" s="443"/>
      <c r="L2247" s="443"/>
      <c r="R2247" s="443">
        <v>2000</v>
      </c>
      <c r="X2247" s="443" t="s">
        <v>4729</v>
      </c>
      <c r="Z2247" s="443" t="s">
        <v>4732</v>
      </c>
    </row>
    <row r="2248" spans="1:30" x14ac:dyDescent="0.3">
      <c r="A2248" s="443">
        <v>704359</v>
      </c>
      <c r="B2248" s="443" t="s">
        <v>4710</v>
      </c>
      <c r="C2248" s="443" t="s">
        <v>4711</v>
      </c>
      <c r="H2248" s="443"/>
      <c r="I2248" s="443" t="s">
        <v>318</v>
      </c>
      <c r="J2248" s="443"/>
      <c r="L2248" s="443"/>
      <c r="R2248" s="443">
        <v>2000</v>
      </c>
      <c r="X2248" s="443" t="s">
        <v>4729</v>
      </c>
      <c r="Z2248" s="443" t="s">
        <v>4732</v>
      </c>
    </row>
    <row r="2249" spans="1:30" x14ac:dyDescent="0.3">
      <c r="A2249" s="443">
        <v>704581</v>
      </c>
      <c r="B2249" s="443" t="s">
        <v>4712</v>
      </c>
      <c r="C2249" s="443" t="s">
        <v>142</v>
      </c>
      <c r="H2249" s="443"/>
      <c r="I2249" s="443" t="s">
        <v>318</v>
      </c>
      <c r="J2249" s="443"/>
      <c r="L2249" s="443"/>
      <c r="R2249" s="443">
        <v>2000</v>
      </c>
      <c r="X2249" s="443" t="s">
        <v>4729</v>
      </c>
      <c r="Z2249" s="443" t="s">
        <v>4732</v>
      </c>
    </row>
    <row r="2250" spans="1:30" x14ac:dyDescent="0.3">
      <c r="A2250" s="443">
        <v>705289</v>
      </c>
      <c r="B2250" s="443" t="s">
        <v>4713</v>
      </c>
      <c r="C2250" s="443" t="s">
        <v>92</v>
      </c>
      <c r="H2250" s="443"/>
      <c r="I2250" s="443" t="s">
        <v>318</v>
      </c>
      <c r="J2250" s="443"/>
      <c r="L2250" s="443"/>
      <c r="R2250" s="443">
        <v>2000</v>
      </c>
      <c r="X2250" s="443" t="s">
        <v>4729</v>
      </c>
      <c r="Z2250" s="443" t="s">
        <v>4732</v>
      </c>
    </row>
    <row r="2251" spans="1:30" x14ac:dyDescent="0.3">
      <c r="A2251" s="443">
        <v>700960</v>
      </c>
      <c r="B2251" s="443" t="s">
        <v>748</v>
      </c>
      <c r="C2251" s="443" t="s">
        <v>71</v>
      </c>
      <c r="D2251" s="443" t="s">
        <v>3240</v>
      </c>
      <c r="E2251" s="443" t="s">
        <v>222</v>
      </c>
      <c r="F2251" s="444">
        <v>31414</v>
      </c>
      <c r="G2251" s="443" t="s">
        <v>3822</v>
      </c>
      <c r="H2251" s="443" t="s">
        <v>3222</v>
      </c>
      <c r="I2251" s="443" t="s">
        <v>318</v>
      </c>
      <c r="J2251" s="443" t="s">
        <v>264</v>
      </c>
      <c r="K2251" s="443">
        <v>2004</v>
      </c>
      <c r="L2251" s="443" t="s">
        <v>276</v>
      </c>
      <c r="AA2251" s="443" t="s">
        <v>5633</v>
      </c>
      <c r="AB2251" s="443" t="s">
        <v>5405</v>
      </c>
      <c r="AC2251" s="443" t="s">
        <v>5634</v>
      </c>
      <c r="AD2251" s="443" t="s">
        <v>5345</v>
      </c>
    </row>
    <row r="2252" spans="1:30" x14ac:dyDescent="0.3">
      <c r="A2252" s="443">
        <v>701304</v>
      </c>
      <c r="B2252" s="443" t="s">
        <v>2842</v>
      </c>
      <c r="C2252" s="443" t="s">
        <v>66</v>
      </c>
      <c r="H2252" s="443"/>
      <c r="I2252" s="443" t="s">
        <v>318</v>
      </c>
      <c r="J2252" s="443"/>
      <c r="L2252" s="443"/>
      <c r="R2252" s="443">
        <v>2000</v>
      </c>
      <c r="W2252" s="443" t="s">
        <v>4195</v>
      </c>
      <c r="X2252" s="443" t="s">
        <v>4729</v>
      </c>
    </row>
    <row r="2253" spans="1:30" x14ac:dyDescent="0.3">
      <c r="A2253" s="443">
        <v>701544</v>
      </c>
      <c r="B2253" s="443" t="s">
        <v>2603</v>
      </c>
      <c r="C2253" s="443" t="s">
        <v>90</v>
      </c>
      <c r="D2253" s="443" t="s">
        <v>3237</v>
      </c>
      <c r="E2253" s="443" t="s">
        <v>221</v>
      </c>
      <c r="F2253" s="444">
        <v>30286</v>
      </c>
      <c r="G2253" s="443" t="s">
        <v>3462</v>
      </c>
      <c r="H2253" s="443" t="s">
        <v>3222</v>
      </c>
      <c r="I2253" s="443" t="s">
        <v>318</v>
      </c>
      <c r="J2253" s="443" t="s">
        <v>264</v>
      </c>
      <c r="K2253" s="443">
        <v>2000</v>
      </c>
      <c r="L2253" s="443" t="s">
        <v>263</v>
      </c>
      <c r="AA2253" s="443" t="s">
        <v>5527</v>
      </c>
      <c r="AB2253" s="443" t="s">
        <v>5277</v>
      </c>
      <c r="AC2253" s="443" t="s">
        <v>5037</v>
      </c>
      <c r="AD2253" s="443" t="s">
        <v>5165</v>
      </c>
    </row>
    <row r="2254" spans="1:30" x14ac:dyDescent="0.3">
      <c r="A2254" s="443">
        <v>701483</v>
      </c>
      <c r="B2254" s="443" t="s">
        <v>1096</v>
      </c>
      <c r="C2254" s="443" t="s">
        <v>92</v>
      </c>
      <c r="H2254" s="443"/>
      <c r="I2254" s="443" t="s">
        <v>318</v>
      </c>
      <c r="J2254" s="443"/>
      <c r="L2254" s="443"/>
      <c r="R2254" s="443">
        <v>2000</v>
      </c>
      <c r="S2254" s="443" t="s">
        <v>4195</v>
      </c>
      <c r="V2254" s="443" t="s">
        <v>4195</v>
      </c>
      <c r="W2254" s="443" t="s">
        <v>4195</v>
      </c>
      <c r="X2254" s="443" t="s">
        <v>4729</v>
      </c>
    </row>
    <row r="2255" spans="1:30" x14ac:dyDescent="0.3">
      <c r="A2255" s="443">
        <v>701701</v>
      </c>
      <c r="B2255" s="443" t="s">
        <v>1621</v>
      </c>
      <c r="C2255" s="443" t="s">
        <v>337</v>
      </c>
      <c r="H2255" s="443"/>
      <c r="I2255" s="443" t="s">
        <v>318</v>
      </c>
      <c r="J2255" s="443"/>
      <c r="L2255" s="443"/>
      <c r="R2255" s="443">
        <v>2000</v>
      </c>
      <c r="V2255" s="443" t="s">
        <v>4195</v>
      </c>
      <c r="W2255" s="443" t="s">
        <v>4195</v>
      </c>
      <c r="X2255" s="443" t="s">
        <v>4729</v>
      </c>
    </row>
    <row r="2256" spans="1:30" x14ac:dyDescent="0.3">
      <c r="A2256" s="443">
        <v>701607</v>
      </c>
      <c r="B2256" s="443" t="s">
        <v>4290</v>
      </c>
      <c r="C2256" s="443" t="s">
        <v>124</v>
      </c>
      <c r="H2256" s="443"/>
      <c r="I2256" s="443" t="s">
        <v>318</v>
      </c>
      <c r="J2256" s="443"/>
      <c r="L2256" s="443"/>
    </row>
    <row r="2257" spans="1:30" x14ac:dyDescent="0.3">
      <c r="A2257" s="443">
        <v>702273</v>
      </c>
      <c r="B2257" s="443" t="s">
        <v>2608</v>
      </c>
      <c r="C2257" s="443" t="s">
        <v>158</v>
      </c>
      <c r="D2257" s="443" t="s">
        <v>3425</v>
      </c>
      <c r="E2257" s="443" t="s">
        <v>222</v>
      </c>
      <c r="F2257" s="444">
        <v>26666</v>
      </c>
      <c r="G2257" s="443" t="s">
        <v>3278</v>
      </c>
      <c r="H2257" s="443" t="s">
        <v>3222</v>
      </c>
      <c r="I2257" s="443" t="s">
        <v>318</v>
      </c>
      <c r="J2257" s="443" t="s">
        <v>264</v>
      </c>
      <c r="K2257" s="443">
        <v>2012</v>
      </c>
      <c r="L2257" s="443" t="s">
        <v>263</v>
      </c>
      <c r="AA2257" s="443" t="s">
        <v>6244</v>
      </c>
      <c r="AB2257" s="443" t="s">
        <v>6245</v>
      </c>
      <c r="AC2257" s="443" t="s">
        <v>6246</v>
      </c>
      <c r="AD2257" s="443" t="s">
        <v>5206</v>
      </c>
    </row>
    <row r="2258" spans="1:30" x14ac:dyDescent="0.3">
      <c r="A2258" s="443">
        <v>702284</v>
      </c>
      <c r="B2258" s="443" t="s">
        <v>4291</v>
      </c>
      <c r="C2258" s="443" t="s">
        <v>163</v>
      </c>
      <c r="H2258" s="443"/>
      <c r="I2258" s="443" t="s">
        <v>318</v>
      </c>
      <c r="J2258" s="443"/>
      <c r="L2258" s="443"/>
      <c r="R2258" s="443">
        <v>2000</v>
      </c>
      <c r="X2258" s="443" t="s">
        <v>4729</v>
      </c>
    </row>
    <row r="2259" spans="1:30" x14ac:dyDescent="0.3">
      <c r="A2259" s="443">
        <v>702483</v>
      </c>
      <c r="B2259" s="443" t="s">
        <v>873</v>
      </c>
      <c r="C2259" s="443" t="s">
        <v>624</v>
      </c>
      <c r="D2259" s="443" t="s">
        <v>3265</v>
      </c>
      <c r="E2259" s="443" t="s">
        <v>222</v>
      </c>
      <c r="F2259" s="444">
        <v>28225</v>
      </c>
      <c r="G2259" s="443" t="s">
        <v>270</v>
      </c>
      <c r="H2259" s="443" t="s">
        <v>3222</v>
      </c>
      <c r="I2259" s="443" t="s">
        <v>318</v>
      </c>
      <c r="J2259" s="443" t="s">
        <v>264</v>
      </c>
      <c r="K2259" s="443">
        <v>1994</v>
      </c>
      <c r="L2259" s="443" t="s">
        <v>270</v>
      </c>
      <c r="R2259" s="443">
        <v>2000</v>
      </c>
      <c r="X2259" s="443" t="s">
        <v>4729</v>
      </c>
    </row>
    <row r="2260" spans="1:30" x14ac:dyDescent="0.3">
      <c r="A2260" s="443">
        <v>702599</v>
      </c>
      <c r="B2260" s="443" t="s">
        <v>2611</v>
      </c>
      <c r="C2260" s="443" t="s">
        <v>640</v>
      </c>
      <c r="D2260" s="443" t="s">
        <v>3292</v>
      </c>
      <c r="E2260" s="443" t="s">
        <v>221</v>
      </c>
      <c r="F2260" s="444">
        <v>34336</v>
      </c>
      <c r="G2260" s="443" t="s">
        <v>3235</v>
      </c>
      <c r="H2260" s="443" t="s">
        <v>3222</v>
      </c>
      <c r="I2260" s="443" t="s">
        <v>318</v>
      </c>
      <c r="J2260" s="443" t="s">
        <v>264</v>
      </c>
      <c r="K2260" s="443">
        <v>2013</v>
      </c>
      <c r="L2260" s="443" t="s">
        <v>263</v>
      </c>
      <c r="AA2260" s="443" t="s">
        <v>6378</v>
      </c>
      <c r="AB2260" s="443" t="s">
        <v>6379</v>
      </c>
      <c r="AC2260" s="443" t="s">
        <v>6380</v>
      </c>
      <c r="AD2260" s="443" t="s">
        <v>5229</v>
      </c>
    </row>
    <row r="2261" spans="1:30" x14ac:dyDescent="0.3">
      <c r="A2261" s="443">
        <v>702762</v>
      </c>
      <c r="B2261" s="443" t="s">
        <v>1337</v>
      </c>
      <c r="C2261" s="443" t="s">
        <v>1338</v>
      </c>
      <c r="H2261" s="443"/>
      <c r="I2261" s="443" t="s">
        <v>318</v>
      </c>
      <c r="J2261" s="443"/>
      <c r="L2261" s="443"/>
      <c r="R2261" s="443">
        <v>2000</v>
      </c>
      <c r="V2261" s="443" t="s">
        <v>4195</v>
      </c>
      <c r="W2261" s="443" t="s">
        <v>4195</v>
      </c>
      <c r="X2261" s="443" t="s">
        <v>4729</v>
      </c>
    </row>
    <row r="2262" spans="1:30" x14ac:dyDescent="0.3">
      <c r="A2262" s="443">
        <v>702782</v>
      </c>
      <c r="B2262" s="443" t="s">
        <v>811</v>
      </c>
      <c r="C2262" s="443" t="s">
        <v>124</v>
      </c>
      <c r="D2262" s="443" t="s">
        <v>3967</v>
      </c>
      <c r="H2262" s="443"/>
      <c r="I2262" s="443" t="s">
        <v>318</v>
      </c>
      <c r="J2262" s="443"/>
      <c r="L2262" s="443"/>
      <c r="R2262" s="443">
        <v>2000</v>
      </c>
      <c r="W2262" s="443" t="s">
        <v>4195</v>
      </c>
      <c r="X2262" s="443" t="s">
        <v>4729</v>
      </c>
    </row>
    <row r="2263" spans="1:30" x14ac:dyDescent="0.3">
      <c r="A2263" s="443">
        <v>702868</v>
      </c>
      <c r="B2263" s="443" t="s">
        <v>2625</v>
      </c>
      <c r="C2263" s="443" t="s">
        <v>102</v>
      </c>
      <c r="D2263" s="443" t="s">
        <v>3871</v>
      </c>
      <c r="E2263" s="443" t="s">
        <v>222</v>
      </c>
      <c r="F2263" s="444">
        <v>33696</v>
      </c>
      <c r="G2263" s="443" t="s">
        <v>3296</v>
      </c>
      <c r="H2263" s="443" t="s">
        <v>3222</v>
      </c>
      <c r="I2263" s="443" t="s">
        <v>318</v>
      </c>
      <c r="J2263" s="443" t="s">
        <v>264</v>
      </c>
      <c r="K2263" s="443">
        <v>2013</v>
      </c>
      <c r="L2263" s="443" t="s">
        <v>276</v>
      </c>
      <c r="AA2263" s="443" t="s">
        <v>6275</v>
      </c>
      <c r="AB2263" s="443" t="s">
        <v>6276</v>
      </c>
      <c r="AC2263" s="443" t="s">
        <v>6277</v>
      </c>
      <c r="AD2263" s="443" t="s">
        <v>5034</v>
      </c>
    </row>
    <row r="2264" spans="1:30" x14ac:dyDescent="0.3">
      <c r="A2264" s="443">
        <v>702896</v>
      </c>
      <c r="B2264" s="443" t="s">
        <v>4293</v>
      </c>
      <c r="C2264" s="443" t="s">
        <v>4294</v>
      </c>
      <c r="H2264" s="443"/>
      <c r="I2264" s="443" t="s">
        <v>318</v>
      </c>
      <c r="J2264" s="443"/>
      <c r="L2264" s="443"/>
    </row>
    <row r="2265" spans="1:30" x14ac:dyDescent="0.3">
      <c r="A2265" s="443">
        <v>702946</v>
      </c>
      <c r="B2265" s="443" t="s">
        <v>2627</v>
      </c>
      <c r="C2265" s="443" t="s">
        <v>66</v>
      </c>
      <c r="D2265" s="443" t="s">
        <v>3260</v>
      </c>
      <c r="E2265" s="443" t="s">
        <v>221</v>
      </c>
      <c r="F2265" s="444">
        <v>35322</v>
      </c>
      <c r="G2265" s="443" t="s">
        <v>3307</v>
      </c>
      <c r="H2265" s="443" t="s">
        <v>3222</v>
      </c>
      <c r="I2265" s="443" t="s">
        <v>318</v>
      </c>
      <c r="J2265" s="443" t="s">
        <v>264</v>
      </c>
      <c r="K2265" s="443">
        <v>2014</v>
      </c>
      <c r="L2265" s="443" t="s">
        <v>263</v>
      </c>
      <c r="AA2265" s="443" t="s">
        <v>6491</v>
      </c>
      <c r="AB2265" s="443" t="s">
        <v>6291</v>
      </c>
      <c r="AC2265" s="443" t="s">
        <v>5041</v>
      </c>
      <c r="AD2265" s="443" t="s">
        <v>5090</v>
      </c>
    </row>
    <row r="2266" spans="1:30" x14ac:dyDescent="0.3">
      <c r="A2266" s="443">
        <v>703091</v>
      </c>
      <c r="B2266" s="443" t="s">
        <v>779</v>
      </c>
      <c r="C2266" s="443" t="s">
        <v>780</v>
      </c>
      <c r="D2266" s="443" t="s">
        <v>363</v>
      </c>
      <c r="E2266" s="443" t="s">
        <v>221</v>
      </c>
      <c r="F2266" s="444">
        <v>32699</v>
      </c>
      <c r="G2266" s="443" t="s">
        <v>261</v>
      </c>
      <c r="H2266" s="443" t="s">
        <v>3222</v>
      </c>
      <c r="I2266" s="443" t="s">
        <v>318</v>
      </c>
      <c r="J2266" s="443" t="s">
        <v>264</v>
      </c>
      <c r="K2266" s="443">
        <v>2013</v>
      </c>
      <c r="L2266" s="443" t="s">
        <v>261</v>
      </c>
      <c r="AA2266" s="443" t="s">
        <v>6336</v>
      </c>
      <c r="AB2266" s="443" t="s">
        <v>6337</v>
      </c>
      <c r="AC2266" s="443" t="s">
        <v>6338</v>
      </c>
      <c r="AD2266" s="443" t="s">
        <v>4785</v>
      </c>
    </row>
    <row r="2267" spans="1:30" x14ac:dyDescent="0.3">
      <c r="A2267" s="443">
        <v>703046</v>
      </c>
      <c r="B2267" s="443" t="s">
        <v>2631</v>
      </c>
      <c r="C2267" s="443" t="s">
        <v>66</v>
      </c>
      <c r="D2267" s="443" t="s">
        <v>3313</v>
      </c>
      <c r="H2267" s="443"/>
      <c r="I2267" s="443" t="s">
        <v>318</v>
      </c>
      <c r="J2267" s="443"/>
      <c r="L2267" s="443"/>
      <c r="R2267" s="443">
        <v>2000</v>
      </c>
      <c r="W2267" s="443" t="s">
        <v>4195</v>
      </c>
      <c r="X2267" s="443" t="s">
        <v>4729</v>
      </c>
    </row>
    <row r="2268" spans="1:30" x14ac:dyDescent="0.3">
      <c r="A2268" s="443">
        <v>703237</v>
      </c>
      <c r="B2268" s="443" t="s">
        <v>455</v>
      </c>
      <c r="C2268" s="443" t="s">
        <v>138</v>
      </c>
      <c r="D2268" s="443" t="s">
        <v>3329</v>
      </c>
      <c r="E2268" s="443" t="s">
        <v>221</v>
      </c>
      <c r="F2268" s="444">
        <v>34907</v>
      </c>
      <c r="G2268" s="443" t="s">
        <v>3330</v>
      </c>
      <c r="H2268" s="443" t="s">
        <v>3222</v>
      </c>
      <c r="I2268" s="443" t="s">
        <v>318</v>
      </c>
      <c r="J2268" s="443" t="s">
        <v>264</v>
      </c>
      <c r="K2268" s="443">
        <v>2014</v>
      </c>
      <c r="L2268" s="443" t="s">
        <v>277</v>
      </c>
      <c r="AA2268" s="443" t="s">
        <v>6424</v>
      </c>
      <c r="AB2268" s="443" t="s">
        <v>6031</v>
      </c>
      <c r="AC2268" s="443" t="s">
        <v>5936</v>
      </c>
      <c r="AD2268" s="443" t="s">
        <v>5073</v>
      </c>
    </row>
    <row r="2269" spans="1:30" x14ac:dyDescent="0.3">
      <c r="A2269" s="443">
        <v>703292</v>
      </c>
      <c r="B2269" s="443" t="s">
        <v>4297</v>
      </c>
      <c r="C2269" s="443" t="s">
        <v>122</v>
      </c>
      <c r="H2269" s="443"/>
      <c r="I2269" s="443" t="s">
        <v>318</v>
      </c>
      <c r="J2269" s="443"/>
      <c r="L2269" s="443"/>
    </row>
    <row r="2270" spans="1:30" x14ac:dyDescent="0.3">
      <c r="A2270" s="443">
        <v>703333</v>
      </c>
      <c r="B2270" s="443" t="s">
        <v>2646</v>
      </c>
      <c r="C2270" s="443" t="s">
        <v>2647</v>
      </c>
      <c r="D2270" s="443" t="s">
        <v>3866</v>
      </c>
      <c r="E2270" s="443" t="s">
        <v>222</v>
      </c>
      <c r="F2270" s="444">
        <v>33343</v>
      </c>
      <c r="G2270" s="443" t="s">
        <v>261</v>
      </c>
      <c r="H2270" s="443" t="s">
        <v>3222</v>
      </c>
      <c r="I2270" s="443" t="s">
        <v>318</v>
      </c>
      <c r="J2270" s="443" t="s">
        <v>264</v>
      </c>
      <c r="K2270" s="443">
        <v>2013</v>
      </c>
      <c r="L2270" s="443" t="s">
        <v>261</v>
      </c>
      <c r="AA2270" s="443" t="s">
        <v>6304</v>
      </c>
      <c r="AB2270" s="443" t="s">
        <v>6305</v>
      </c>
      <c r="AC2270" s="443" t="s">
        <v>6306</v>
      </c>
      <c r="AD2270" s="443" t="s">
        <v>5034</v>
      </c>
    </row>
    <row r="2271" spans="1:30" x14ac:dyDescent="0.3">
      <c r="A2271" s="443">
        <v>703335</v>
      </c>
      <c r="B2271" s="443" t="s">
        <v>1351</v>
      </c>
      <c r="C2271" s="443" t="s">
        <v>66</v>
      </c>
      <c r="H2271" s="443"/>
      <c r="I2271" s="443" t="s">
        <v>318</v>
      </c>
      <c r="J2271" s="443"/>
      <c r="L2271" s="443"/>
      <c r="R2271" s="443">
        <v>2000</v>
      </c>
      <c r="V2271" s="443" t="s">
        <v>4195</v>
      </c>
      <c r="W2271" s="443" t="s">
        <v>4195</v>
      </c>
      <c r="X2271" s="443" t="s">
        <v>4729</v>
      </c>
    </row>
    <row r="2272" spans="1:30" x14ac:dyDescent="0.3">
      <c r="A2272" s="443">
        <v>706237</v>
      </c>
      <c r="B2272" s="443" t="s">
        <v>1003</v>
      </c>
      <c r="C2272" s="443" t="s">
        <v>457</v>
      </c>
      <c r="D2272" s="443" t="s">
        <v>3565</v>
      </c>
      <c r="E2272" s="443" t="s">
        <v>222</v>
      </c>
      <c r="F2272" s="444">
        <v>29564</v>
      </c>
      <c r="G2272" s="443" t="s">
        <v>269</v>
      </c>
      <c r="H2272" s="443" t="s">
        <v>3222</v>
      </c>
      <c r="I2272" s="443" t="s">
        <v>318</v>
      </c>
      <c r="J2272" s="443" t="s">
        <v>264</v>
      </c>
      <c r="K2272" s="443">
        <v>2007</v>
      </c>
      <c r="L2272" s="443" t="s">
        <v>263</v>
      </c>
      <c r="AA2272" s="443" t="s">
        <v>5884</v>
      </c>
      <c r="AB2272" s="443" t="s">
        <v>5885</v>
      </c>
      <c r="AC2272" s="443" t="s">
        <v>5886</v>
      </c>
      <c r="AD2272" s="443" t="s">
        <v>5887</v>
      </c>
    </row>
    <row r="2273" spans="1:30" x14ac:dyDescent="0.3">
      <c r="A2273" s="443">
        <v>706471</v>
      </c>
      <c r="B2273" s="443" t="s">
        <v>1030</v>
      </c>
      <c r="C2273" s="443" t="s">
        <v>522</v>
      </c>
      <c r="D2273" s="443" t="s">
        <v>3221</v>
      </c>
      <c r="E2273" s="443" t="s">
        <v>221</v>
      </c>
      <c r="F2273" s="444">
        <v>28670</v>
      </c>
      <c r="G2273" s="443" t="s">
        <v>261</v>
      </c>
      <c r="H2273" s="443" t="s">
        <v>3222</v>
      </c>
      <c r="I2273" s="443" t="s">
        <v>318</v>
      </c>
      <c r="J2273" s="443" t="s">
        <v>262</v>
      </c>
      <c r="K2273" s="443">
        <v>1996</v>
      </c>
      <c r="L2273" s="443" t="s">
        <v>261</v>
      </c>
      <c r="AA2273" s="443" t="s">
        <v>6838</v>
      </c>
      <c r="AB2273" s="443" t="s">
        <v>5134</v>
      </c>
      <c r="AC2273" s="443" t="s">
        <v>6839</v>
      </c>
      <c r="AD2273" s="443" t="s">
        <v>5034</v>
      </c>
    </row>
    <row r="2274" spans="1:30" x14ac:dyDescent="0.3">
      <c r="A2274" s="443">
        <v>706759</v>
      </c>
      <c r="B2274" s="443" t="s">
        <v>3077</v>
      </c>
      <c r="C2274" s="443" t="s">
        <v>144</v>
      </c>
      <c r="D2274" s="443" t="s">
        <v>3266</v>
      </c>
      <c r="E2274" s="443" t="s">
        <v>221</v>
      </c>
      <c r="F2274" s="444">
        <v>30594</v>
      </c>
      <c r="G2274" s="443" t="s">
        <v>261</v>
      </c>
      <c r="H2274" s="443" t="s">
        <v>3222</v>
      </c>
      <c r="I2274" s="443" t="s">
        <v>318</v>
      </c>
      <c r="J2274" s="443" t="s">
        <v>262</v>
      </c>
      <c r="K2274" s="443">
        <v>2002</v>
      </c>
      <c r="L2274" s="443" t="s">
        <v>261</v>
      </c>
      <c r="AA2274" s="443" t="s">
        <v>6908</v>
      </c>
      <c r="AB2274" s="443" t="s">
        <v>5307</v>
      </c>
      <c r="AC2274" s="443" t="s">
        <v>6268</v>
      </c>
      <c r="AD2274" s="443" t="s">
        <v>4785</v>
      </c>
    </row>
    <row r="2275" spans="1:30" x14ac:dyDescent="0.3">
      <c r="A2275" s="443">
        <v>706762</v>
      </c>
      <c r="B2275" s="443" t="s">
        <v>904</v>
      </c>
      <c r="C2275" s="443" t="s">
        <v>66</v>
      </c>
      <c r="D2275" s="443" t="s">
        <v>3669</v>
      </c>
      <c r="E2275" s="443" t="s">
        <v>221</v>
      </c>
      <c r="F2275" s="444">
        <v>33052</v>
      </c>
      <c r="G2275" s="443" t="s">
        <v>3405</v>
      </c>
      <c r="H2275" s="443" t="s">
        <v>3222</v>
      </c>
      <c r="I2275" s="443" t="s">
        <v>318</v>
      </c>
      <c r="J2275" s="443" t="s">
        <v>262</v>
      </c>
      <c r="K2275" s="443">
        <v>2008</v>
      </c>
      <c r="L2275" s="443" t="s">
        <v>274</v>
      </c>
      <c r="AA2275" s="443" t="s">
        <v>7020</v>
      </c>
      <c r="AB2275" s="443" t="s">
        <v>7021</v>
      </c>
      <c r="AC2275" s="443" t="s">
        <v>7022</v>
      </c>
      <c r="AD2275" s="443" t="s">
        <v>7023</v>
      </c>
    </row>
    <row r="2276" spans="1:30" x14ac:dyDescent="0.3">
      <c r="A2276" s="443">
        <v>706178</v>
      </c>
      <c r="B2276" s="443" t="s">
        <v>2509</v>
      </c>
      <c r="C2276" s="443" t="s">
        <v>241</v>
      </c>
      <c r="D2276" s="443" t="s">
        <v>3356</v>
      </c>
      <c r="E2276" s="443" t="s">
        <v>221</v>
      </c>
      <c r="F2276" s="444">
        <v>26177</v>
      </c>
      <c r="G2276" s="443" t="s">
        <v>3556</v>
      </c>
      <c r="H2276" s="443" t="s">
        <v>3222</v>
      </c>
      <c r="I2276" s="443" t="s">
        <v>318</v>
      </c>
      <c r="J2276" s="443" t="s">
        <v>264</v>
      </c>
      <c r="K2276" s="443">
        <v>1994</v>
      </c>
      <c r="L2276" s="443" t="s">
        <v>279</v>
      </c>
      <c r="AA2276" s="443" t="s">
        <v>5396</v>
      </c>
      <c r="AB2276" s="443" t="s">
        <v>5397</v>
      </c>
      <c r="AC2276" s="443" t="s">
        <v>5398</v>
      </c>
      <c r="AD2276" s="443" t="s">
        <v>5399</v>
      </c>
    </row>
    <row r="2277" spans="1:30" x14ac:dyDescent="0.3">
      <c r="A2277" s="443">
        <v>706504</v>
      </c>
      <c r="B2277" s="443" t="s">
        <v>2994</v>
      </c>
      <c r="C2277" s="443" t="s">
        <v>627</v>
      </c>
      <c r="D2277" s="443" t="s">
        <v>3613</v>
      </c>
      <c r="E2277" s="443" t="s">
        <v>221</v>
      </c>
      <c r="F2277" s="444">
        <v>36108</v>
      </c>
      <c r="G2277" s="443" t="s">
        <v>261</v>
      </c>
      <c r="H2277" s="443" t="s">
        <v>3222</v>
      </c>
      <c r="I2277" s="443" t="s">
        <v>318</v>
      </c>
      <c r="J2277" s="443" t="s">
        <v>262</v>
      </c>
      <c r="K2277" s="443">
        <v>2017</v>
      </c>
      <c r="L2277" s="443" t="s">
        <v>261</v>
      </c>
      <c r="AA2277" s="443" t="s">
        <v>7282</v>
      </c>
      <c r="AB2277" s="443" t="s">
        <v>6140</v>
      </c>
      <c r="AC2277" s="443" t="s">
        <v>7283</v>
      </c>
      <c r="AD2277" s="443" t="s">
        <v>4785</v>
      </c>
    </row>
    <row r="2278" spans="1:30" x14ac:dyDescent="0.3">
      <c r="A2278" s="443">
        <v>706506</v>
      </c>
      <c r="B2278" s="443" t="s">
        <v>1994</v>
      </c>
      <c r="C2278" s="443" t="s">
        <v>160</v>
      </c>
      <c r="D2278" s="443" t="s">
        <v>3614</v>
      </c>
      <c r="E2278" s="443" t="s">
        <v>221</v>
      </c>
      <c r="F2278" s="444">
        <v>33633</v>
      </c>
      <c r="G2278" s="443" t="s">
        <v>3615</v>
      </c>
      <c r="H2278" s="443" t="s">
        <v>3222</v>
      </c>
      <c r="I2278" s="443" t="s">
        <v>318</v>
      </c>
      <c r="J2278" s="443" t="s">
        <v>262</v>
      </c>
      <c r="K2278" s="443">
        <v>2010</v>
      </c>
      <c r="L2278" s="443" t="s">
        <v>273</v>
      </c>
      <c r="AA2278" s="443" t="s">
        <v>7066</v>
      </c>
      <c r="AB2278" s="443" t="s">
        <v>7067</v>
      </c>
      <c r="AC2278" s="443" t="s">
        <v>7068</v>
      </c>
      <c r="AD2278" s="443" t="s">
        <v>7069</v>
      </c>
    </row>
    <row r="2279" spans="1:30" x14ac:dyDescent="0.3">
      <c r="A2279" s="443">
        <v>706502</v>
      </c>
      <c r="B2279" s="443" t="s">
        <v>2993</v>
      </c>
      <c r="C2279" s="443" t="s">
        <v>66</v>
      </c>
      <c r="D2279" s="443" t="s">
        <v>3612</v>
      </c>
      <c r="E2279" s="443" t="s">
        <v>221</v>
      </c>
      <c r="F2279" s="444">
        <v>33719</v>
      </c>
      <c r="G2279" s="443" t="s">
        <v>3559</v>
      </c>
      <c r="H2279" s="443" t="s">
        <v>3222</v>
      </c>
      <c r="I2279" s="443" t="s">
        <v>318</v>
      </c>
      <c r="J2279" s="443" t="s">
        <v>264</v>
      </c>
      <c r="K2279" s="443">
        <v>2010</v>
      </c>
      <c r="L2279" s="443" t="s">
        <v>261</v>
      </c>
      <c r="AA2279" s="443" t="s">
        <v>6069</v>
      </c>
      <c r="AB2279" s="443" t="s">
        <v>6070</v>
      </c>
      <c r="AC2279" s="443" t="s">
        <v>6071</v>
      </c>
      <c r="AD2279" s="443" t="s">
        <v>6072</v>
      </c>
    </row>
    <row r="2280" spans="1:30" x14ac:dyDescent="0.3">
      <c r="A2280" s="443">
        <v>706221</v>
      </c>
      <c r="B2280" s="443" t="s">
        <v>1001</v>
      </c>
      <c r="C2280" s="443" t="s">
        <v>444</v>
      </c>
      <c r="D2280" s="443" t="s">
        <v>3420</v>
      </c>
      <c r="E2280" s="443" t="s">
        <v>222</v>
      </c>
      <c r="F2280" s="444">
        <v>35972</v>
      </c>
      <c r="G2280" s="443" t="s">
        <v>3405</v>
      </c>
      <c r="H2280" s="443" t="s">
        <v>3264</v>
      </c>
      <c r="I2280" s="443" t="s">
        <v>318</v>
      </c>
      <c r="J2280" s="443" t="s">
        <v>262</v>
      </c>
      <c r="K2280" s="443">
        <v>2016</v>
      </c>
      <c r="L2280" s="443" t="s">
        <v>261</v>
      </c>
      <c r="AA2280" s="443" t="s">
        <v>7217</v>
      </c>
      <c r="AB2280" s="443" t="s">
        <v>5393</v>
      </c>
      <c r="AC2280" s="443" t="s">
        <v>6027</v>
      </c>
      <c r="AD2280" s="443" t="s">
        <v>5789</v>
      </c>
    </row>
    <row r="2281" spans="1:30" x14ac:dyDescent="0.3">
      <c r="A2281" s="443">
        <v>706797</v>
      </c>
      <c r="B2281" s="443" t="s">
        <v>909</v>
      </c>
      <c r="C2281" s="443" t="s">
        <v>137</v>
      </c>
      <c r="D2281" s="443" t="s">
        <v>3779</v>
      </c>
      <c r="E2281" s="443" t="s">
        <v>221</v>
      </c>
      <c r="F2281" s="444">
        <v>28700</v>
      </c>
      <c r="G2281" s="443" t="s">
        <v>261</v>
      </c>
      <c r="H2281" s="443" t="s">
        <v>3222</v>
      </c>
      <c r="I2281" s="443" t="s">
        <v>318</v>
      </c>
      <c r="J2281" s="443" t="s">
        <v>262</v>
      </c>
      <c r="K2281" s="443">
        <v>1997</v>
      </c>
      <c r="L2281" s="443" t="s">
        <v>278</v>
      </c>
      <c r="AA2281" s="443" t="s">
        <v>6847</v>
      </c>
      <c r="AB2281" s="443" t="s">
        <v>5673</v>
      </c>
      <c r="AC2281" s="443" t="s">
        <v>6848</v>
      </c>
      <c r="AD2281" s="443" t="s">
        <v>4785</v>
      </c>
    </row>
    <row r="2282" spans="1:30" x14ac:dyDescent="0.3">
      <c r="A2282" s="443">
        <v>706265</v>
      </c>
      <c r="B2282" s="443" t="s">
        <v>2531</v>
      </c>
      <c r="C2282" s="443" t="s">
        <v>87</v>
      </c>
      <c r="D2282" s="443" t="s">
        <v>3293</v>
      </c>
      <c r="E2282" s="443" t="s">
        <v>221</v>
      </c>
      <c r="F2282" s="444">
        <v>36011</v>
      </c>
      <c r="G2282" s="443" t="s">
        <v>3569</v>
      </c>
      <c r="H2282" s="443" t="s">
        <v>3222</v>
      </c>
      <c r="I2282" s="443" t="s">
        <v>318</v>
      </c>
      <c r="J2282" s="443" t="s">
        <v>262</v>
      </c>
      <c r="K2282" s="443">
        <v>2017</v>
      </c>
      <c r="L2282" s="443" t="s">
        <v>263</v>
      </c>
      <c r="AA2282" s="443" t="s">
        <v>7297</v>
      </c>
      <c r="AB2282" s="443" t="s">
        <v>6614</v>
      </c>
      <c r="AC2282" s="443" t="s">
        <v>6887</v>
      </c>
      <c r="AD2282" s="443" t="s">
        <v>7298</v>
      </c>
    </row>
    <row r="2283" spans="1:30" x14ac:dyDescent="0.3">
      <c r="A2283" s="443">
        <v>706258</v>
      </c>
      <c r="B2283" s="443" t="s">
        <v>869</v>
      </c>
      <c r="C2283" s="443" t="s">
        <v>435</v>
      </c>
      <c r="D2283" s="443" t="s">
        <v>3519</v>
      </c>
      <c r="E2283" s="443" t="s">
        <v>222</v>
      </c>
      <c r="F2283" s="444">
        <v>35431</v>
      </c>
      <c r="G2283" s="443" t="s">
        <v>261</v>
      </c>
      <c r="H2283" s="443" t="s">
        <v>3222</v>
      </c>
      <c r="I2283" s="443" t="s">
        <v>318</v>
      </c>
      <c r="J2283" s="443" t="s">
        <v>264</v>
      </c>
      <c r="K2283" s="443">
        <v>2014</v>
      </c>
      <c r="L2283" s="443" t="s">
        <v>271</v>
      </c>
      <c r="AA2283" s="443" t="s">
        <v>6417</v>
      </c>
      <c r="AB2283" s="443" t="s">
        <v>6418</v>
      </c>
      <c r="AC2283" s="443" t="s">
        <v>6419</v>
      </c>
      <c r="AD2283" s="443" t="s">
        <v>4985</v>
      </c>
    </row>
    <row r="2284" spans="1:30" x14ac:dyDescent="0.3">
      <c r="A2284" s="443">
        <v>706272</v>
      </c>
      <c r="B2284" s="443" t="s">
        <v>2534</v>
      </c>
      <c r="C2284" s="443" t="s">
        <v>2535</v>
      </c>
      <c r="D2284" s="443" t="s">
        <v>3570</v>
      </c>
      <c r="E2284" s="443" t="s">
        <v>222</v>
      </c>
      <c r="F2284" s="444">
        <v>36540</v>
      </c>
      <c r="G2284" s="443" t="s">
        <v>3955</v>
      </c>
      <c r="H2284" s="443" t="s">
        <v>3222</v>
      </c>
      <c r="I2284" s="443" t="s">
        <v>318</v>
      </c>
      <c r="J2284" s="443" t="s">
        <v>262</v>
      </c>
      <c r="K2284" s="443">
        <v>2017</v>
      </c>
      <c r="L2284" s="443" t="s">
        <v>263</v>
      </c>
      <c r="AA2284" s="443" t="s">
        <v>7286</v>
      </c>
      <c r="AB2284" s="443" t="s">
        <v>7287</v>
      </c>
      <c r="AC2284" s="443" t="s">
        <v>7288</v>
      </c>
      <c r="AD2284" s="443" t="s">
        <v>5034</v>
      </c>
    </row>
    <row r="2285" spans="1:30" x14ac:dyDescent="0.3">
      <c r="A2285" s="443">
        <v>706802</v>
      </c>
      <c r="B2285" s="443" t="s">
        <v>3094</v>
      </c>
      <c r="C2285" s="443" t="s">
        <v>544</v>
      </c>
      <c r="D2285" s="443" t="s">
        <v>3232</v>
      </c>
      <c r="E2285" s="443" t="s">
        <v>222</v>
      </c>
      <c r="F2285" s="444">
        <v>28145</v>
      </c>
      <c r="G2285" s="443" t="s">
        <v>261</v>
      </c>
      <c r="H2285" s="443" t="s">
        <v>3222</v>
      </c>
      <c r="I2285" s="443" t="s">
        <v>318</v>
      </c>
      <c r="J2285" s="443" t="s">
        <v>262</v>
      </c>
      <c r="K2285" s="443">
        <v>1995</v>
      </c>
      <c r="L2285" s="443" t="s">
        <v>261</v>
      </c>
      <c r="AA2285" s="443" t="s">
        <v>6820</v>
      </c>
      <c r="AB2285" s="443" t="s">
        <v>6214</v>
      </c>
      <c r="AC2285" s="443" t="s">
        <v>6821</v>
      </c>
      <c r="AD2285" s="443" t="s">
        <v>5165</v>
      </c>
    </row>
    <row r="2286" spans="1:30" x14ac:dyDescent="0.3">
      <c r="A2286" s="443">
        <v>706322</v>
      </c>
      <c r="B2286" s="443" t="s">
        <v>2554</v>
      </c>
      <c r="C2286" s="443" t="s">
        <v>147</v>
      </c>
      <c r="D2286" s="443" t="s">
        <v>3881</v>
      </c>
      <c r="E2286" s="443" t="s">
        <v>222</v>
      </c>
      <c r="F2286" s="444">
        <v>33985</v>
      </c>
      <c r="G2286" s="443" t="s">
        <v>275</v>
      </c>
      <c r="H2286" s="443" t="s">
        <v>3222</v>
      </c>
      <c r="I2286" s="443" t="s">
        <v>318</v>
      </c>
      <c r="J2286" s="443" t="s">
        <v>264</v>
      </c>
      <c r="K2286" s="443">
        <v>2012</v>
      </c>
      <c r="L2286" s="443" t="s">
        <v>275</v>
      </c>
      <c r="AA2286" s="443" t="s">
        <v>6199</v>
      </c>
      <c r="AB2286" s="443" t="s">
        <v>5971</v>
      </c>
      <c r="AC2286" s="443" t="s">
        <v>6200</v>
      </c>
      <c r="AD2286" s="443" t="s">
        <v>5345</v>
      </c>
    </row>
    <row r="2287" spans="1:30" x14ac:dyDescent="0.3">
      <c r="A2287" s="443">
        <v>706326</v>
      </c>
      <c r="B2287" s="443" t="s">
        <v>2555</v>
      </c>
      <c r="C2287" s="443" t="s">
        <v>157</v>
      </c>
      <c r="D2287" s="443" t="s">
        <v>3224</v>
      </c>
      <c r="E2287" s="443" t="s">
        <v>222</v>
      </c>
      <c r="F2287" s="444">
        <v>35245</v>
      </c>
      <c r="G2287" s="443" t="s">
        <v>261</v>
      </c>
      <c r="H2287" s="443" t="s">
        <v>3222</v>
      </c>
      <c r="I2287" s="443" t="s">
        <v>318</v>
      </c>
      <c r="J2287" s="443" t="s">
        <v>262</v>
      </c>
      <c r="K2287" s="443">
        <v>2013</v>
      </c>
      <c r="L2287" s="443" t="s">
        <v>261</v>
      </c>
      <c r="AA2287" s="443" t="s">
        <v>7133</v>
      </c>
      <c r="AB2287" s="443" t="s">
        <v>7134</v>
      </c>
      <c r="AC2287" s="443" t="s">
        <v>5919</v>
      </c>
      <c r="AD2287" s="443" t="s">
        <v>4985</v>
      </c>
    </row>
    <row r="2288" spans="1:30" x14ac:dyDescent="0.3">
      <c r="A2288" s="443">
        <v>706955</v>
      </c>
      <c r="B2288" s="443" t="s">
        <v>920</v>
      </c>
      <c r="C2288" s="443" t="s">
        <v>66</v>
      </c>
      <c r="D2288" s="443" t="s">
        <v>3313</v>
      </c>
      <c r="E2288" s="443" t="s">
        <v>221</v>
      </c>
      <c r="F2288" s="444">
        <v>32106</v>
      </c>
      <c r="G2288" s="443" t="s">
        <v>273</v>
      </c>
      <c r="H2288" s="443" t="s">
        <v>3222</v>
      </c>
      <c r="I2288" s="443" t="s">
        <v>318</v>
      </c>
      <c r="J2288" s="443" t="s">
        <v>264</v>
      </c>
      <c r="K2288" s="443">
        <v>2006</v>
      </c>
      <c r="L2288" s="443" t="s">
        <v>273</v>
      </c>
      <c r="AA2288" s="443" t="s">
        <v>5773</v>
      </c>
      <c r="AB2288" s="443" t="s">
        <v>5774</v>
      </c>
      <c r="AC2288" s="443" t="s">
        <v>5775</v>
      </c>
      <c r="AD2288" s="443" t="s">
        <v>5776</v>
      </c>
    </row>
    <row r="2289" spans="1:30" x14ac:dyDescent="0.3">
      <c r="A2289" s="443">
        <v>706988</v>
      </c>
      <c r="B2289" s="443" t="s">
        <v>3157</v>
      </c>
      <c r="C2289" s="443" t="s">
        <v>61</v>
      </c>
      <c r="D2289" s="443" t="s">
        <v>3722</v>
      </c>
      <c r="E2289" s="443" t="s">
        <v>222</v>
      </c>
      <c r="F2289" s="444">
        <v>26729</v>
      </c>
      <c r="G2289" s="443" t="s">
        <v>3723</v>
      </c>
      <c r="H2289" s="443" t="s">
        <v>3222</v>
      </c>
      <c r="I2289" s="443" t="s">
        <v>318</v>
      </c>
      <c r="J2289" s="443" t="s">
        <v>264</v>
      </c>
      <c r="K2289" s="443">
        <v>1996</v>
      </c>
      <c r="L2289" s="443" t="s">
        <v>261</v>
      </c>
      <c r="AA2289" s="443" t="s">
        <v>5430</v>
      </c>
      <c r="AB2289" s="443" t="s">
        <v>5431</v>
      </c>
      <c r="AC2289" s="443" t="s">
        <v>5432</v>
      </c>
      <c r="AD2289" s="443" t="s">
        <v>5433</v>
      </c>
    </row>
    <row r="2290" spans="1:30" x14ac:dyDescent="0.3">
      <c r="A2290" s="443">
        <v>706524</v>
      </c>
      <c r="B2290" s="443" t="s">
        <v>1032</v>
      </c>
      <c r="C2290" s="443" t="s">
        <v>336</v>
      </c>
      <c r="D2290" s="443" t="s">
        <v>3484</v>
      </c>
      <c r="E2290" s="443" t="s">
        <v>222</v>
      </c>
      <c r="F2290" s="444">
        <v>33512</v>
      </c>
      <c r="G2290" s="443" t="s">
        <v>271</v>
      </c>
      <c r="H2290" s="443" t="s">
        <v>3222</v>
      </c>
      <c r="I2290" s="443" t="s">
        <v>318</v>
      </c>
      <c r="J2290" s="443" t="s">
        <v>264</v>
      </c>
      <c r="K2290" s="443">
        <v>2010</v>
      </c>
      <c r="L2290" s="443" t="s">
        <v>271</v>
      </c>
      <c r="R2290" s="443">
        <v>2000</v>
      </c>
      <c r="X2290" s="443" t="s">
        <v>4729</v>
      </c>
      <c r="AA2290" s="443" t="s">
        <v>5265</v>
      </c>
      <c r="AB2290" s="443" t="s">
        <v>5266</v>
      </c>
      <c r="AC2290" s="443" t="s">
        <v>5267</v>
      </c>
      <c r="AD2290" s="443" t="s">
        <v>5206</v>
      </c>
    </row>
    <row r="2291" spans="1:30" x14ac:dyDescent="0.3">
      <c r="A2291" s="443">
        <v>706979</v>
      </c>
      <c r="B2291" s="443" t="s">
        <v>994</v>
      </c>
      <c r="C2291" s="443" t="s">
        <v>601</v>
      </c>
      <c r="D2291" s="443" t="s">
        <v>3847</v>
      </c>
      <c r="E2291" s="443" t="s">
        <v>222</v>
      </c>
      <c r="F2291" s="444">
        <v>32596</v>
      </c>
      <c r="G2291" s="443" t="s">
        <v>3610</v>
      </c>
      <c r="H2291" s="443" t="s">
        <v>3222</v>
      </c>
      <c r="I2291" s="443" t="s">
        <v>318</v>
      </c>
      <c r="J2291" s="443" t="s">
        <v>264</v>
      </c>
      <c r="K2291" s="443">
        <v>2007</v>
      </c>
      <c r="L2291" s="443" t="s">
        <v>280</v>
      </c>
      <c r="AA2291" s="443" t="s">
        <v>5777</v>
      </c>
      <c r="AB2291" s="443" t="s">
        <v>5778</v>
      </c>
      <c r="AC2291" s="443" t="s">
        <v>5779</v>
      </c>
      <c r="AD2291" s="443" t="s">
        <v>4785</v>
      </c>
    </row>
    <row r="2292" spans="1:30" x14ac:dyDescent="0.3">
      <c r="A2292" s="443">
        <v>706710</v>
      </c>
      <c r="B2292" s="443" t="s">
        <v>4304</v>
      </c>
      <c r="C2292" s="443" t="s">
        <v>92</v>
      </c>
      <c r="D2292" s="443" t="s">
        <v>3535</v>
      </c>
      <c r="E2292" s="443" t="s">
        <v>222</v>
      </c>
      <c r="F2292" s="444">
        <v>32451</v>
      </c>
      <c r="G2292" s="443" t="s">
        <v>261</v>
      </c>
      <c r="H2292" s="443" t="s">
        <v>3222</v>
      </c>
      <c r="I2292" s="443" t="s">
        <v>318</v>
      </c>
      <c r="J2292" s="443" t="s">
        <v>264</v>
      </c>
      <c r="K2292" s="443">
        <v>2010</v>
      </c>
      <c r="L2292" s="443" t="s">
        <v>261</v>
      </c>
      <c r="AA2292" s="443" t="s">
        <v>6058</v>
      </c>
      <c r="AB2292" s="443" t="s">
        <v>6059</v>
      </c>
      <c r="AC2292" s="443" t="s">
        <v>6060</v>
      </c>
      <c r="AD2292" s="443" t="s">
        <v>4785</v>
      </c>
    </row>
    <row r="2293" spans="1:30" x14ac:dyDescent="0.3">
      <c r="A2293" s="443">
        <v>707114</v>
      </c>
      <c r="B2293" s="443" t="s">
        <v>3207</v>
      </c>
      <c r="C2293" s="443" t="s">
        <v>166</v>
      </c>
      <c r="D2293" s="443" t="s">
        <v>3887</v>
      </c>
      <c r="E2293" s="443" t="s">
        <v>222</v>
      </c>
      <c r="F2293" s="444">
        <v>34249</v>
      </c>
      <c r="G2293" s="443" t="s">
        <v>261</v>
      </c>
      <c r="H2293" s="443" t="s">
        <v>3222</v>
      </c>
      <c r="I2293" s="443" t="s">
        <v>318</v>
      </c>
      <c r="J2293" s="443" t="s">
        <v>264</v>
      </c>
      <c r="K2293" s="443">
        <v>2011</v>
      </c>
      <c r="L2293" s="443" t="s">
        <v>261</v>
      </c>
      <c r="AA2293" s="443" t="s">
        <v>6153</v>
      </c>
      <c r="AB2293" s="443" t="s">
        <v>6154</v>
      </c>
      <c r="AC2293" s="443" t="s">
        <v>6155</v>
      </c>
      <c r="AD2293" s="443" t="s">
        <v>4985</v>
      </c>
    </row>
    <row r="2294" spans="1:30" x14ac:dyDescent="0.3">
      <c r="A2294" s="443">
        <v>706303</v>
      </c>
      <c r="B2294" s="443" t="s">
        <v>2546</v>
      </c>
      <c r="C2294" s="443" t="s">
        <v>2547</v>
      </c>
      <c r="D2294" s="443" t="s">
        <v>3339</v>
      </c>
      <c r="E2294" s="443" t="s">
        <v>222</v>
      </c>
      <c r="F2294" s="444">
        <v>31748</v>
      </c>
      <c r="G2294" s="443" t="s">
        <v>3502</v>
      </c>
      <c r="H2294" s="443" t="s">
        <v>3222</v>
      </c>
      <c r="I2294" s="443" t="s">
        <v>318</v>
      </c>
      <c r="J2294" s="443" t="s">
        <v>264</v>
      </c>
      <c r="K2294" s="443">
        <v>2005</v>
      </c>
      <c r="L2294" s="443" t="s">
        <v>279</v>
      </c>
      <c r="R2294" s="443">
        <v>2000</v>
      </c>
      <c r="X2294" s="443" t="s">
        <v>4729</v>
      </c>
      <c r="AA2294" s="443" t="s">
        <v>5238</v>
      </c>
      <c r="AB2294" s="443" t="s">
        <v>5239</v>
      </c>
      <c r="AC2294" s="443" t="s">
        <v>5240</v>
      </c>
      <c r="AD2294" s="443" t="s">
        <v>5241</v>
      </c>
    </row>
    <row r="2295" spans="1:30" x14ac:dyDescent="0.3">
      <c r="A2295" s="443">
        <v>706822</v>
      </c>
      <c r="B2295" s="443" t="s">
        <v>2487</v>
      </c>
      <c r="C2295" s="443" t="s">
        <v>116</v>
      </c>
      <c r="D2295" s="443" t="s">
        <v>3685</v>
      </c>
      <c r="E2295" s="443" t="s">
        <v>221</v>
      </c>
      <c r="F2295" s="444">
        <v>34042</v>
      </c>
      <c r="G2295" s="443" t="s">
        <v>4763</v>
      </c>
      <c r="H2295" s="443" t="s">
        <v>3222</v>
      </c>
      <c r="I2295" s="443" t="s">
        <v>318</v>
      </c>
      <c r="J2295" s="443" t="s">
        <v>264</v>
      </c>
      <c r="K2295" s="443">
        <v>2011</v>
      </c>
      <c r="L2295" s="443" t="s">
        <v>3888</v>
      </c>
      <c r="AA2295" s="443" t="s">
        <v>6196</v>
      </c>
      <c r="AB2295" s="443" t="s">
        <v>6197</v>
      </c>
      <c r="AC2295" s="443" t="s">
        <v>6198</v>
      </c>
      <c r="AD2295" s="443" t="s">
        <v>5772</v>
      </c>
    </row>
    <row r="2296" spans="1:30" x14ac:dyDescent="0.3">
      <c r="A2296" s="443">
        <v>706699</v>
      </c>
      <c r="B2296" s="443" t="s">
        <v>3055</v>
      </c>
      <c r="C2296" s="443" t="s">
        <v>448</v>
      </c>
      <c r="D2296" s="443" t="s">
        <v>3843</v>
      </c>
      <c r="E2296" s="443" t="s">
        <v>222</v>
      </c>
      <c r="F2296" s="444">
        <v>32512</v>
      </c>
      <c r="G2296" s="443" t="s">
        <v>269</v>
      </c>
      <c r="H2296" s="443" t="s">
        <v>3222</v>
      </c>
      <c r="I2296" s="443" t="s">
        <v>318</v>
      </c>
      <c r="J2296" s="443" t="s">
        <v>264</v>
      </c>
      <c r="K2296" s="443">
        <v>2006</v>
      </c>
      <c r="L2296" s="443" t="s">
        <v>269</v>
      </c>
      <c r="AA2296" s="443" t="s">
        <v>5728</v>
      </c>
      <c r="AB2296" s="443" t="s">
        <v>5729</v>
      </c>
      <c r="AC2296" s="443" t="s">
        <v>5730</v>
      </c>
      <c r="AD2296" s="443" t="s">
        <v>5097</v>
      </c>
    </row>
    <row r="2297" spans="1:30" x14ac:dyDescent="0.3">
      <c r="A2297" s="443">
        <v>706791</v>
      </c>
      <c r="B2297" s="443" t="s">
        <v>3089</v>
      </c>
      <c r="C2297" s="443" t="s">
        <v>67</v>
      </c>
      <c r="D2297" s="443" t="s">
        <v>3676</v>
      </c>
      <c r="E2297" s="443" t="s">
        <v>222</v>
      </c>
      <c r="F2297" s="444">
        <v>28875</v>
      </c>
      <c r="G2297" s="443" t="s">
        <v>3277</v>
      </c>
      <c r="H2297" s="443" t="s">
        <v>3222</v>
      </c>
      <c r="I2297" s="443" t="s">
        <v>318</v>
      </c>
      <c r="J2297" s="443" t="s">
        <v>264</v>
      </c>
      <c r="K2297" s="443">
        <v>1996</v>
      </c>
      <c r="L2297" s="443" t="s">
        <v>261</v>
      </c>
      <c r="AA2297" s="443" t="s">
        <v>5434</v>
      </c>
      <c r="AB2297" s="443" t="s">
        <v>5333</v>
      </c>
      <c r="AC2297" s="443" t="s">
        <v>5435</v>
      </c>
      <c r="AD2297" s="443" t="s">
        <v>5436</v>
      </c>
    </row>
    <row r="2298" spans="1:30" x14ac:dyDescent="0.3">
      <c r="A2298" s="443">
        <v>706777</v>
      </c>
      <c r="B2298" s="443" t="s">
        <v>3084</v>
      </c>
      <c r="C2298" s="443" t="s">
        <v>103</v>
      </c>
      <c r="D2298" s="443" t="s">
        <v>3671</v>
      </c>
      <c r="E2298" s="443" t="s">
        <v>221</v>
      </c>
      <c r="F2298" s="444">
        <v>27364</v>
      </c>
      <c r="G2298" s="443" t="s">
        <v>3314</v>
      </c>
      <c r="H2298" s="443" t="s">
        <v>3222</v>
      </c>
      <c r="I2298" s="443" t="s">
        <v>318</v>
      </c>
      <c r="J2298" s="443" t="s">
        <v>264</v>
      </c>
      <c r="K2298" s="443">
        <v>1992</v>
      </c>
      <c r="L2298" s="443" t="s">
        <v>271</v>
      </c>
      <c r="AA2298" s="443" t="s">
        <v>5380</v>
      </c>
      <c r="AB2298" s="443" t="s">
        <v>5197</v>
      </c>
      <c r="AC2298" s="443" t="s">
        <v>5381</v>
      </c>
      <c r="AD2298" s="443" t="s">
        <v>5206</v>
      </c>
    </row>
    <row r="2299" spans="1:30" x14ac:dyDescent="0.3">
      <c r="A2299" s="443">
        <v>706814</v>
      </c>
      <c r="B2299" s="443" t="s">
        <v>990</v>
      </c>
      <c r="C2299" s="443" t="s">
        <v>991</v>
      </c>
      <c r="D2299" s="443" t="s">
        <v>3768</v>
      </c>
      <c r="E2299" s="443" t="s">
        <v>222</v>
      </c>
      <c r="F2299" s="444">
        <v>27273</v>
      </c>
      <c r="G2299" s="443" t="s">
        <v>3682</v>
      </c>
      <c r="H2299" s="443" t="s">
        <v>3222</v>
      </c>
      <c r="I2299" s="443" t="s">
        <v>318</v>
      </c>
      <c r="J2299" s="443" t="s">
        <v>264</v>
      </c>
      <c r="K2299" s="443">
        <v>1992</v>
      </c>
      <c r="L2299" s="443" t="s">
        <v>275</v>
      </c>
      <c r="AA2299" s="443" t="s">
        <v>5376</v>
      </c>
      <c r="AB2299" s="443" t="s">
        <v>5377</v>
      </c>
      <c r="AC2299" s="443" t="s">
        <v>5378</v>
      </c>
      <c r="AD2299" s="443" t="s">
        <v>5379</v>
      </c>
    </row>
    <row r="2300" spans="1:30" x14ac:dyDescent="0.3">
      <c r="A2300" s="443">
        <v>706815</v>
      </c>
      <c r="B2300" s="443" t="s">
        <v>3099</v>
      </c>
      <c r="C2300" s="443" t="s">
        <v>68</v>
      </c>
      <c r="D2300" s="443" t="s">
        <v>3949</v>
      </c>
      <c r="E2300" s="443" t="s">
        <v>221</v>
      </c>
      <c r="F2300" s="444">
        <v>36255</v>
      </c>
      <c r="G2300" s="443" t="s">
        <v>272</v>
      </c>
      <c r="H2300" s="443" t="s">
        <v>3222</v>
      </c>
      <c r="I2300" s="443" t="s">
        <v>318</v>
      </c>
      <c r="J2300" s="443" t="s">
        <v>264</v>
      </c>
      <c r="K2300" s="443">
        <v>2017</v>
      </c>
      <c r="L2300" s="443" t="s">
        <v>272</v>
      </c>
      <c r="AA2300" s="443" t="s">
        <v>6691</v>
      </c>
      <c r="AB2300" s="443" t="s">
        <v>5459</v>
      </c>
      <c r="AC2300" s="443" t="s">
        <v>6692</v>
      </c>
      <c r="AD2300" s="443" t="s">
        <v>6693</v>
      </c>
    </row>
    <row r="2301" spans="1:30" x14ac:dyDescent="0.3">
      <c r="A2301" s="443">
        <v>706537</v>
      </c>
      <c r="B2301" s="443" t="s">
        <v>1034</v>
      </c>
      <c r="C2301" s="443" t="s">
        <v>465</v>
      </c>
      <c r="D2301" s="443" t="s">
        <v>3620</v>
      </c>
      <c r="E2301" s="443" t="s">
        <v>221</v>
      </c>
      <c r="F2301" s="444">
        <v>35796</v>
      </c>
      <c r="G2301" s="443" t="s">
        <v>4759</v>
      </c>
      <c r="H2301" s="443" t="s">
        <v>3222</v>
      </c>
      <c r="I2301" s="443" t="s">
        <v>318</v>
      </c>
      <c r="J2301" s="443" t="s">
        <v>262</v>
      </c>
      <c r="K2301" s="443">
        <v>2016</v>
      </c>
      <c r="L2301" s="443" t="s">
        <v>271</v>
      </c>
      <c r="AA2301" s="443" t="s">
        <v>7209</v>
      </c>
      <c r="AB2301" s="443" t="s">
        <v>7164</v>
      </c>
      <c r="AC2301" s="443" t="s">
        <v>7210</v>
      </c>
      <c r="AD2301" s="443" t="s">
        <v>5206</v>
      </c>
    </row>
    <row r="2302" spans="1:30" x14ac:dyDescent="0.3">
      <c r="A2302" s="443">
        <v>706543</v>
      </c>
      <c r="B2302" s="443" t="s">
        <v>3002</v>
      </c>
      <c r="C2302" s="443" t="s">
        <v>2324</v>
      </c>
      <c r="D2302" s="443" t="s">
        <v>3622</v>
      </c>
      <c r="E2302" s="443" t="s">
        <v>222</v>
      </c>
      <c r="F2302" s="444">
        <v>35722</v>
      </c>
      <c r="G2302" s="443" t="s">
        <v>269</v>
      </c>
      <c r="H2302" s="443" t="s">
        <v>3222</v>
      </c>
      <c r="I2302" s="443" t="s">
        <v>318</v>
      </c>
      <c r="J2302" s="443" t="s">
        <v>264</v>
      </c>
      <c r="K2302" s="443">
        <v>2015</v>
      </c>
      <c r="L2302" s="443" t="s">
        <v>263</v>
      </c>
      <c r="AA2302" s="443" t="s">
        <v>6566</v>
      </c>
      <c r="AB2302" s="443" t="s">
        <v>6567</v>
      </c>
      <c r="AC2302" s="443" t="s">
        <v>6568</v>
      </c>
      <c r="AD2302" s="443" t="s">
        <v>5097</v>
      </c>
    </row>
    <row r="2303" spans="1:30" x14ac:dyDescent="0.3">
      <c r="A2303" s="443">
        <v>706560</v>
      </c>
      <c r="B2303" s="443" t="s">
        <v>3007</v>
      </c>
      <c r="C2303" s="443" t="s">
        <v>3008</v>
      </c>
      <c r="D2303" s="443" t="s">
        <v>3864</v>
      </c>
      <c r="E2303" s="443" t="s">
        <v>222</v>
      </c>
      <c r="F2303" s="444">
        <v>33082</v>
      </c>
      <c r="G2303" s="443" t="s">
        <v>261</v>
      </c>
      <c r="H2303" s="443" t="s">
        <v>3222</v>
      </c>
      <c r="I2303" s="443" t="s">
        <v>318</v>
      </c>
      <c r="J2303" s="443" t="s">
        <v>264</v>
      </c>
      <c r="K2303" s="443">
        <v>2008</v>
      </c>
      <c r="L2303" s="443" t="s">
        <v>261</v>
      </c>
      <c r="AA2303" s="443" t="s">
        <v>5927</v>
      </c>
      <c r="AB2303" s="443" t="s">
        <v>5928</v>
      </c>
      <c r="AC2303" s="443" t="s">
        <v>5929</v>
      </c>
      <c r="AD2303" s="443" t="s">
        <v>5930</v>
      </c>
    </row>
    <row r="2304" spans="1:30" x14ac:dyDescent="0.3">
      <c r="A2304" s="443">
        <v>706621</v>
      </c>
      <c r="B2304" s="443" t="s">
        <v>979</v>
      </c>
      <c r="C2304" s="443" t="s">
        <v>66</v>
      </c>
      <c r="D2304" s="443" t="s">
        <v>3294</v>
      </c>
      <c r="E2304" s="443" t="s">
        <v>221</v>
      </c>
      <c r="F2304" s="444">
        <v>34342</v>
      </c>
      <c r="G2304" s="443" t="s">
        <v>273</v>
      </c>
      <c r="H2304" s="443" t="s">
        <v>3222</v>
      </c>
      <c r="I2304" s="443" t="s">
        <v>318</v>
      </c>
      <c r="J2304" s="443" t="s">
        <v>262</v>
      </c>
      <c r="K2304" s="443">
        <v>2012</v>
      </c>
      <c r="L2304" s="443" t="s">
        <v>273</v>
      </c>
      <c r="AA2304" s="443" t="s">
        <v>7115</v>
      </c>
      <c r="AB2304" s="443" t="s">
        <v>6070</v>
      </c>
      <c r="AC2304" s="443" t="s">
        <v>7116</v>
      </c>
      <c r="AD2304" s="443" t="s">
        <v>4785</v>
      </c>
    </row>
    <row r="2305" spans="1:30" x14ac:dyDescent="0.3">
      <c r="A2305" s="443">
        <v>706637</v>
      </c>
      <c r="B2305" s="443" t="s">
        <v>3032</v>
      </c>
      <c r="C2305" s="443" t="s">
        <v>528</v>
      </c>
      <c r="D2305" s="443" t="s">
        <v>3640</v>
      </c>
      <c r="E2305" s="443" t="s">
        <v>222</v>
      </c>
      <c r="F2305" s="444">
        <v>31778</v>
      </c>
      <c r="G2305" s="443" t="s">
        <v>275</v>
      </c>
      <c r="H2305" s="443" t="s">
        <v>3222</v>
      </c>
      <c r="I2305" s="443" t="s">
        <v>318</v>
      </c>
      <c r="J2305" s="443" t="s">
        <v>264</v>
      </c>
      <c r="K2305" s="443">
        <v>2005</v>
      </c>
      <c r="L2305" s="443" t="s">
        <v>275</v>
      </c>
      <c r="AA2305" s="443" t="s">
        <v>5672</v>
      </c>
      <c r="AB2305" s="443" t="s">
        <v>5673</v>
      </c>
      <c r="AC2305" s="443" t="s">
        <v>5674</v>
      </c>
      <c r="AD2305" s="443" t="s">
        <v>5379</v>
      </c>
    </row>
    <row r="2306" spans="1:30" x14ac:dyDescent="0.3">
      <c r="A2306" s="443">
        <v>706625</v>
      </c>
      <c r="B2306" s="443" t="s">
        <v>4303</v>
      </c>
      <c r="C2306" s="443" t="s">
        <v>677</v>
      </c>
      <c r="D2306" s="443" t="s">
        <v>4834</v>
      </c>
      <c r="E2306" s="443" t="s">
        <v>222</v>
      </c>
      <c r="F2306" s="444">
        <v>34299</v>
      </c>
      <c r="G2306" s="443" t="s">
        <v>275</v>
      </c>
      <c r="H2306" s="443" t="s">
        <v>3222</v>
      </c>
      <c r="I2306" s="443" t="s">
        <v>318</v>
      </c>
      <c r="J2306" s="443" t="s">
        <v>264</v>
      </c>
      <c r="K2306" s="443">
        <v>2011</v>
      </c>
      <c r="L2306" s="443" t="s">
        <v>275</v>
      </c>
      <c r="AA2306" s="443" t="s">
        <v>6112</v>
      </c>
      <c r="AB2306" s="443" t="s">
        <v>6113</v>
      </c>
      <c r="AC2306" s="443" t="s">
        <v>6114</v>
      </c>
      <c r="AD2306" s="443" t="s">
        <v>6115</v>
      </c>
    </row>
    <row r="2307" spans="1:30" x14ac:dyDescent="0.3">
      <c r="A2307" s="443">
        <v>707057</v>
      </c>
      <c r="B2307" s="443" t="s">
        <v>3186</v>
      </c>
      <c r="C2307" s="443" t="s">
        <v>321</v>
      </c>
      <c r="D2307" s="443" t="s">
        <v>3958</v>
      </c>
      <c r="E2307" s="443" t="s">
        <v>222</v>
      </c>
      <c r="F2307" s="444">
        <v>36703</v>
      </c>
      <c r="G2307" s="443" t="s">
        <v>3959</v>
      </c>
      <c r="H2307" s="443" t="s">
        <v>3222</v>
      </c>
      <c r="I2307" s="443" t="s">
        <v>318</v>
      </c>
      <c r="J2307" s="443" t="s">
        <v>262</v>
      </c>
      <c r="K2307" s="443">
        <v>2018</v>
      </c>
      <c r="L2307" s="443" t="s">
        <v>273</v>
      </c>
      <c r="AA2307" s="443" t="s">
        <v>7324</v>
      </c>
      <c r="AB2307" s="443" t="s">
        <v>7325</v>
      </c>
      <c r="AC2307" s="443" t="s">
        <v>5804</v>
      </c>
      <c r="AD2307" s="443" t="s">
        <v>7326</v>
      </c>
    </row>
    <row r="2308" spans="1:30" x14ac:dyDescent="0.3">
      <c r="A2308" s="443">
        <v>707054</v>
      </c>
      <c r="B2308" s="443" t="s">
        <v>2436</v>
      </c>
      <c r="C2308" s="443" t="s">
        <v>127</v>
      </c>
      <c r="D2308" s="443" t="s">
        <v>3498</v>
      </c>
      <c r="E2308" s="443" t="s">
        <v>222</v>
      </c>
      <c r="F2308" s="444">
        <v>33604</v>
      </c>
      <c r="G2308" s="443" t="s">
        <v>261</v>
      </c>
      <c r="H2308" s="443" t="s">
        <v>3222</v>
      </c>
      <c r="I2308" s="443" t="s">
        <v>318</v>
      </c>
      <c r="J2308" s="443" t="s">
        <v>264</v>
      </c>
      <c r="K2308" s="443">
        <v>2011</v>
      </c>
      <c r="L2308" s="443" t="s">
        <v>261</v>
      </c>
      <c r="AA2308" s="443" t="s">
        <v>6139</v>
      </c>
      <c r="AB2308" s="443" t="s">
        <v>6140</v>
      </c>
      <c r="AC2308" s="443" t="s">
        <v>6141</v>
      </c>
      <c r="AD2308" s="443" t="s">
        <v>5165</v>
      </c>
    </row>
    <row r="2309" spans="1:30" x14ac:dyDescent="0.3">
      <c r="A2309" s="443">
        <v>707048</v>
      </c>
      <c r="B2309" s="443" t="s">
        <v>3181</v>
      </c>
      <c r="C2309" s="443" t="s">
        <v>3182</v>
      </c>
      <c r="D2309" s="443" t="s">
        <v>3735</v>
      </c>
      <c r="E2309" s="443" t="s">
        <v>222</v>
      </c>
      <c r="F2309" s="444">
        <v>34359</v>
      </c>
      <c r="G2309" s="443" t="s">
        <v>3450</v>
      </c>
      <c r="H2309" s="443" t="s">
        <v>3264</v>
      </c>
      <c r="I2309" s="443" t="s">
        <v>318</v>
      </c>
      <c r="J2309" s="443" t="s">
        <v>262</v>
      </c>
      <c r="K2309" s="443">
        <v>2011</v>
      </c>
      <c r="L2309" s="443" t="s">
        <v>263</v>
      </c>
      <c r="AA2309" s="443" t="s">
        <v>7090</v>
      </c>
      <c r="AB2309" s="443" t="s">
        <v>7091</v>
      </c>
      <c r="AC2309" s="443" t="s">
        <v>5004</v>
      </c>
      <c r="AD2309" s="443" t="s">
        <v>6571</v>
      </c>
    </row>
    <row r="2310" spans="1:30" x14ac:dyDescent="0.3">
      <c r="A2310" s="443">
        <v>706574</v>
      </c>
      <c r="B2310" s="443" t="s">
        <v>3014</v>
      </c>
      <c r="C2310" s="443" t="s">
        <v>70</v>
      </c>
      <c r="D2310" s="443" t="s">
        <v>3260</v>
      </c>
      <c r="E2310" s="443" t="s">
        <v>221</v>
      </c>
      <c r="F2310" s="444">
        <v>34650</v>
      </c>
      <c r="G2310" s="443" t="s">
        <v>3630</v>
      </c>
      <c r="H2310" s="443" t="s">
        <v>3222</v>
      </c>
      <c r="I2310" s="443" t="s">
        <v>318</v>
      </c>
      <c r="J2310" s="443" t="s">
        <v>264</v>
      </c>
      <c r="K2310" s="443">
        <v>2011</v>
      </c>
      <c r="L2310" s="443" t="s">
        <v>263</v>
      </c>
      <c r="AA2310" s="443" t="s">
        <v>6191</v>
      </c>
      <c r="AB2310" s="443" t="s">
        <v>5197</v>
      </c>
      <c r="AC2310" s="443" t="s">
        <v>5041</v>
      </c>
      <c r="AD2310" s="443" t="s">
        <v>5165</v>
      </c>
    </row>
    <row r="2311" spans="1:30" x14ac:dyDescent="0.3">
      <c r="A2311" s="443">
        <v>706609</v>
      </c>
      <c r="B2311" s="443" t="s">
        <v>1037</v>
      </c>
      <c r="C2311" s="443" t="s">
        <v>1038</v>
      </c>
      <c r="D2311" s="443" t="s">
        <v>3633</v>
      </c>
      <c r="E2311" s="443" t="s">
        <v>221</v>
      </c>
      <c r="F2311" s="444">
        <v>33672</v>
      </c>
      <c r="G2311" s="443" t="s">
        <v>261</v>
      </c>
      <c r="H2311" s="443" t="s">
        <v>3222</v>
      </c>
      <c r="I2311" s="443" t="s">
        <v>318</v>
      </c>
      <c r="J2311" s="443" t="s">
        <v>264</v>
      </c>
      <c r="L2311" s="443" t="s">
        <v>261</v>
      </c>
      <c r="R2311" s="443">
        <v>2000</v>
      </c>
      <c r="X2311" s="443" t="s">
        <v>4729</v>
      </c>
      <c r="AA2311" s="443" t="s">
        <v>5209</v>
      </c>
      <c r="AB2311" s="443" t="s">
        <v>5210</v>
      </c>
      <c r="AC2311" s="443" t="s">
        <v>5187</v>
      </c>
      <c r="AD2311" s="443" t="s">
        <v>4985</v>
      </c>
    </row>
    <row r="2312" spans="1:30" x14ac:dyDescent="0.3">
      <c r="A2312" s="443">
        <v>707042</v>
      </c>
      <c r="B2312" s="443" t="s">
        <v>928</v>
      </c>
      <c r="C2312" s="443" t="s">
        <v>116</v>
      </c>
      <c r="D2312" s="443" t="s">
        <v>3825</v>
      </c>
      <c r="E2312" s="443" t="s">
        <v>221</v>
      </c>
      <c r="F2312" s="444">
        <v>31476</v>
      </c>
      <c r="G2312" s="443" t="s">
        <v>3405</v>
      </c>
      <c r="H2312" s="443" t="s">
        <v>3222</v>
      </c>
      <c r="I2312" s="443" t="s">
        <v>318</v>
      </c>
      <c r="J2312" s="443" t="s">
        <v>264</v>
      </c>
      <c r="K2312" s="443">
        <v>2004</v>
      </c>
      <c r="L2312" s="443" t="s">
        <v>274</v>
      </c>
      <c r="AA2312" s="443" t="s">
        <v>5642</v>
      </c>
      <c r="AB2312" s="443" t="s">
        <v>5040</v>
      </c>
      <c r="AC2312" s="443" t="s">
        <v>5643</v>
      </c>
      <c r="AD2312" s="443" t="s">
        <v>5644</v>
      </c>
    </row>
    <row r="2313" spans="1:30" x14ac:dyDescent="0.3">
      <c r="A2313" s="443">
        <v>707027</v>
      </c>
      <c r="B2313" s="443" t="s">
        <v>428</v>
      </c>
      <c r="C2313" s="443" t="s">
        <v>68</v>
      </c>
      <c r="D2313" s="443" t="s">
        <v>3730</v>
      </c>
      <c r="E2313" s="443" t="s">
        <v>221</v>
      </c>
      <c r="F2313" s="444">
        <v>24525</v>
      </c>
      <c r="G2313" s="443" t="s">
        <v>3273</v>
      </c>
      <c r="H2313" s="443" t="s">
        <v>3264</v>
      </c>
      <c r="I2313" s="443" t="s">
        <v>318</v>
      </c>
      <c r="J2313" s="443" t="s">
        <v>262</v>
      </c>
      <c r="K2313" s="443">
        <v>1986</v>
      </c>
      <c r="L2313" s="443" t="s">
        <v>261</v>
      </c>
      <c r="AA2313" s="443" t="s">
        <v>6794</v>
      </c>
      <c r="AB2313" s="443" t="s">
        <v>6795</v>
      </c>
      <c r="AC2313" s="443" t="s">
        <v>5198</v>
      </c>
      <c r="AD2313" s="443" t="s">
        <v>4785</v>
      </c>
    </row>
    <row r="2314" spans="1:30" x14ac:dyDescent="0.3">
      <c r="A2314" s="443">
        <v>706614</v>
      </c>
      <c r="B2314" s="443" t="s">
        <v>3020</v>
      </c>
      <c r="C2314" s="443" t="s">
        <v>524</v>
      </c>
      <c r="D2314" s="443" t="s">
        <v>3621</v>
      </c>
      <c r="E2314" s="443" t="s">
        <v>221</v>
      </c>
      <c r="F2314" s="444">
        <v>34335</v>
      </c>
      <c r="G2314" s="443" t="s">
        <v>270</v>
      </c>
      <c r="H2314" s="443" t="s">
        <v>3222</v>
      </c>
      <c r="I2314" s="443" t="s">
        <v>318</v>
      </c>
      <c r="J2314" s="443" t="s">
        <v>262</v>
      </c>
      <c r="K2314" s="443">
        <v>2011</v>
      </c>
      <c r="L2314" s="443" t="s">
        <v>270</v>
      </c>
      <c r="AA2314" s="443" t="s">
        <v>7077</v>
      </c>
      <c r="AB2314" s="443" t="s">
        <v>7078</v>
      </c>
      <c r="AC2314" s="443" t="s">
        <v>7079</v>
      </c>
      <c r="AD2314" s="443" t="s">
        <v>5395</v>
      </c>
    </row>
    <row r="2315" spans="1:30" x14ac:dyDescent="0.3">
      <c r="A2315" s="443">
        <v>706648</v>
      </c>
      <c r="B2315" s="443" t="s">
        <v>980</v>
      </c>
      <c r="C2315" s="443" t="s">
        <v>981</v>
      </c>
      <c r="D2315" s="443" t="s">
        <v>3646</v>
      </c>
      <c r="E2315" s="443" t="s">
        <v>221</v>
      </c>
      <c r="F2315" s="444">
        <v>34335</v>
      </c>
      <c r="G2315" s="443" t="s">
        <v>270</v>
      </c>
      <c r="H2315" s="443" t="s">
        <v>3222</v>
      </c>
      <c r="I2315" s="443" t="s">
        <v>318</v>
      </c>
      <c r="J2315" s="443" t="s">
        <v>262</v>
      </c>
      <c r="K2315" s="443">
        <v>2011</v>
      </c>
      <c r="L2315" s="443" t="s">
        <v>270</v>
      </c>
      <c r="AA2315" s="443" t="s">
        <v>7073</v>
      </c>
      <c r="AB2315" s="443" t="s">
        <v>7074</v>
      </c>
      <c r="AC2315" s="443" t="s">
        <v>7075</v>
      </c>
      <c r="AD2315" s="443" t="s">
        <v>7076</v>
      </c>
    </row>
    <row r="2316" spans="1:30" x14ac:dyDescent="0.3">
      <c r="A2316" s="443">
        <v>706572</v>
      </c>
      <c r="B2316" s="443" t="s">
        <v>3013</v>
      </c>
      <c r="C2316" s="443" t="s">
        <v>64</v>
      </c>
      <c r="D2316" s="443" t="s">
        <v>3628</v>
      </c>
      <c r="E2316" s="443" t="s">
        <v>221</v>
      </c>
      <c r="F2316" s="444">
        <v>28352</v>
      </c>
      <c r="G2316" s="443" t="s">
        <v>3629</v>
      </c>
      <c r="H2316" s="443" t="s">
        <v>3222</v>
      </c>
      <c r="I2316" s="443" t="s">
        <v>318</v>
      </c>
      <c r="J2316" s="443" t="s">
        <v>262</v>
      </c>
      <c r="K2316" s="443">
        <v>1996</v>
      </c>
      <c r="L2316" s="443" t="s">
        <v>261</v>
      </c>
      <c r="AA2316" s="443" t="s">
        <v>6836</v>
      </c>
      <c r="AB2316" s="443" t="s">
        <v>6476</v>
      </c>
      <c r="AC2316" s="443" t="s">
        <v>6837</v>
      </c>
      <c r="AD2316" s="443" t="s">
        <v>5034</v>
      </c>
    </row>
    <row r="2317" spans="1:30" x14ac:dyDescent="0.3">
      <c r="A2317" s="443">
        <v>707078</v>
      </c>
      <c r="B2317" s="443" t="s">
        <v>2444</v>
      </c>
      <c r="C2317" s="443" t="s">
        <v>401</v>
      </c>
      <c r="D2317" s="443" t="s">
        <v>3707</v>
      </c>
      <c r="E2317" s="443" t="s">
        <v>222</v>
      </c>
      <c r="F2317" s="444">
        <v>32898</v>
      </c>
      <c r="G2317" s="443" t="s">
        <v>261</v>
      </c>
      <c r="H2317" s="443" t="s">
        <v>3264</v>
      </c>
      <c r="I2317" s="443" t="s">
        <v>318</v>
      </c>
      <c r="J2317" s="443" t="s">
        <v>264</v>
      </c>
      <c r="K2317" s="443">
        <v>2007</v>
      </c>
      <c r="L2317" s="443" t="s">
        <v>261</v>
      </c>
      <c r="R2317" s="443">
        <v>2000</v>
      </c>
      <c r="X2317" s="443" t="s">
        <v>4729</v>
      </c>
      <c r="AA2317" s="443" t="s">
        <v>5251</v>
      </c>
      <c r="AB2317" s="443" t="s">
        <v>5252</v>
      </c>
      <c r="AC2317" s="443" t="s">
        <v>5253</v>
      </c>
      <c r="AD2317" s="443" t="s">
        <v>5056</v>
      </c>
    </row>
    <row r="2318" spans="1:30" x14ac:dyDescent="0.3">
      <c r="A2318" s="443">
        <v>706651</v>
      </c>
      <c r="B2318" s="443" t="s">
        <v>899</v>
      </c>
      <c r="C2318" s="443" t="s">
        <v>155</v>
      </c>
      <c r="D2318" s="443" t="s">
        <v>3394</v>
      </c>
      <c r="E2318" s="443" t="s">
        <v>222</v>
      </c>
      <c r="F2318" s="444">
        <v>28828</v>
      </c>
      <c r="G2318" s="443" t="s">
        <v>3781</v>
      </c>
      <c r="H2318" s="443" t="s">
        <v>3222</v>
      </c>
      <c r="I2318" s="443" t="s">
        <v>318</v>
      </c>
      <c r="J2318" s="443" t="s">
        <v>264</v>
      </c>
      <c r="K2318" s="443">
        <v>1999</v>
      </c>
      <c r="L2318" s="443" t="s">
        <v>272</v>
      </c>
      <c r="R2318" s="443">
        <v>2000</v>
      </c>
      <c r="X2318" s="443" t="s">
        <v>4729</v>
      </c>
      <c r="AA2318" s="443" t="s">
        <v>5219</v>
      </c>
      <c r="AB2318" s="443" t="s">
        <v>5220</v>
      </c>
      <c r="AC2318" s="443" t="s">
        <v>5221</v>
      </c>
    </row>
    <row r="2319" spans="1:30" x14ac:dyDescent="0.3">
      <c r="A2319" s="443">
        <v>707082</v>
      </c>
      <c r="B2319" s="443" t="s">
        <v>3193</v>
      </c>
      <c r="C2319" s="443" t="s">
        <v>367</v>
      </c>
      <c r="D2319" s="443" t="s">
        <v>3223</v>
      </c>
      <c r="E2319" s="443" t="s">
        <v>222</v>
      </c>
      <c r="F2319" s="444">
        <v>32143</v>
      </c>
      <c r="G2319" s="443" t="s">
        <v>270</v>
      </c>
      <c r="H2319" s="443" t="s">
        <v>3222</v>
      </c>
      <c r="I2319" s="443" t="s">
        <v>318</v>
      </c>
      <c r="J2319" s="443" t="s">
        <v>264</v>
      </c>
      <c r="K2319" s="443">
        <v>2006</v>
      </c>
      <c r="L2319" s="443" t="s">
        <v>270</v>
      </c>
      <c r="AA2319" s="443" t="s">
        <v>5735</v>
      </c>
      <c r="AB2319" s="443" t="s">
        <v>5736</v>
      </c>
      <c r="AC2319" s="443" t="s">
        <v>5737</v>
      </c>
      <c r="AD2319" s="443" t="s">
        <v>5395</v>
      </c>
    </row>
    <row r="2320" spans="1:30" x14ac:dyDescent="0.3">
      <c r="A2320" s="443">
        <v>707095</v>
      </c>
      <c r="B2320" s="443" t="s">
        <v>1050</v>
      </c>
      <c r="C2320" s="443" t="s">
        <v>68</v>
      </c>
      <c r="D2320" s="443" t="s">
        <v>3747</v>
      </c>
      <c r="E2320" s="443" t="s">
        <v>222</v>
      </c>
      <c r="F2320" s="444">
        <v>29654</v>
      </c>
      <c r="G2320" s="443" t="s">
        <v>261</v>
      </c>
      <c r="H2320" s="443" t="s">
        <v>3222</v>
      </c>
      <c r="I2320" s="443" t="s">
        <v>318</v>
      </c>
      <c r="J2320" s="443" t="s">
        <v>262</v>
      </c>
      <c r="K2320" s="443">
        <v>1998</v>
      </c>
      <c r="L2320" s="443" t="s">
        <v>277</v>
      </c>
      <c r="AA2320" s="443" t="s">
        <v>6858</v>
      </c>
      <c r="AB2320" s="443" t="s">
        <v>5220</v>
      </c>
      <c r="AC2320" s="443" t="s">
        <v>6859</v>
      </c>
      <c r="AD2320" s="443" t="s">
        <v>4785</v>
      </c>
    </row>
    <row r="2321" spans="1:30" x14ac:dyDescent="0.3">
      <c r="A2321" s="443">
        <v>706681</v>
      </c>
      <c r="B2321" s="443" t="s">
        <v>3048</v>
      </c>
      <c r="C2321" s="443" t="s">
        <v>3049</v>
      </c>
      <c r="D2321" s="443" t="s">
        <v>3466</v>
      </c>
      <c r="E2321" s="443" t="s">
        <v>222</v>
      </c>
      <c r="F2321" s="444">
        <v>34075</v>
      </c>
      <c r="G2321" s="443" t="s">
        <v>261</v>
      </c>
      <c r="H2321" s="443" t="s">
        <v>3222</v>
      </c>
      <c r="I2321" s="443" t="s">
        <v>318</v>
      </c>
      <c r="J2321" s="443" t="s">
        <v>264</v>
      </c>
      <c r="K2321" s="443">
        <v>2013</v>
      </c>
      <c r="L2321" s="443" t="s">
        <v>261</v>
      </c>
      <c r="AA2321" s="443" t="s">
        <v>6310</v>
      </c>
      <c r="AB2321" s="443" t="s">
        <v>6311</v>
      </c>
      <c r="AC2321" s="443" t="s">
        <v>6312</v>
      </c>
      <c r="AD2321" s="443" t="s">
        <v>4785</v>
      </c>
    </row>
    <row r="2322" spans="1:30" x14ac:dyDescent="0.3">
      <c r="A2322" s="443">
        <v>706688</v>
      </c>
      <c r="B2322" s="443" t="s">
        <v>1039</v>
      </c>
      <c r="C2322" s="443" t="s">
        <v>1040</v>
      </c>
      <c r="D2322" s="443" t="s">
        <v>3335</v>
      </c>
      <c r="E2322" s="443" t="s">
        <v>222</v>
      </c>
      <c r="F2322" s="444">
        <v>28280</v>
      </c>
      <c r="G2322" s="443" t="s">
        <v>3649</v>
      </c>
      <c r="H2322" s="443" t="s">
        <v>3222</v>
      </c>
      <c r="I2322" s="443" t="s">
        <v>318</v>
      </c>
      <c r="J2322" s="443" t="s">
        <v>264</v>
      </c>
      <c r="K2322" s="443">
        <v>2005</v>
      </c>
      <c r="L2322" s="443" t="s">
        <v>275</v>
      </c>
      <c r="AA2322" s="443" t="s">
        <v>5669</v>
      </c>
      <c r="AB2322" s="443" t="s">
        <v>5670</v>
      </c>
      <c r="AC2322" s="443" t="s">
        <v>5671</v>
      </c>
      <c r="AD2322" s="443">
        <v>28221</v>
      </c>
    </row>
    <row r="2323" spans="1:30" x14ac:dyDescent="0.3">
      <c r="A2323" s="443">
        <v>706329</v>
      </c>
      <c r="B2323" s="443" t="s">
        <v>2556</v>
      </c>
      <c r="C2323" s="443" t="s">
        <v>103</v>
      </c>
      <c r="D2323" s="443" t="s">
        <v>3578</v>
      </c>
      <c r="E2323" s="443" t="s">
        <v>222</v>
      </c>
      <c r="F2323" s="444">
        <v>30449</v>
      </c>
      <c r="G2323" s="443" t="s">
        <v>3579</v>
      </c>
      <c r="H2323" s="443" t="s">
        <v>3222</v>
      </c>
      <c r="I2323" s="443" t="s">
        <v>318</v>
      </c>
      <c r="J2323" s="443" t="s">
        <v>264</v>
      </c>
      <c r="K2323" s="443">
        <v>2003</v>
      </c>
      <c r="L2323" s="443" t="s">
        <v>277</v>
      </c>
      <c r="AA2323" s="443" t="s">
        <v>5582</v>
      </c>
      <c r="AB2323" s="443" t="s">
        <v>5197</v>
      </c>
      <c r="AC2323" s="443" t="s">
        <v>5583</v>
      </c>
      <c r="AD2323" s="443" t="s">
        <v>5073</v>
      </c>
    </row>
    <row r="2324" spans="1:30" x14ac:dyDescent="0.3">
      <c r="A2324" s="443">
        <v>706851</v>
      </c>
      <c r="B2324" s="443" t="s">
        <v>912</v>
      </c>
      <c r="C2324" s="443" t="s">
        <v>96</v>
      </c>
      <c r="D2324" s="443" t="s">
        <v>3693</v>
      </c>
      <c r="E2324" s="443" t="s">
        <v>221</v>
      </c>
      <c r="F2324" s="444">
        <v>33979</v>
      </c>
      <c r="G2324" s="443" t="s">
        <v>4764</v>
      </c>
      <c r="H2324" s="443" t="s">
        <v>3222</v>
      </c>
      <c r="I2324" s="443" t="s">
        <v>318</v>
      </c>
      <c r="J2324" s="443" t="s">
        <v>264</v>
      </c>
      <c r="K2324" s="443">
        <v>2010</v>
      </c>
      <c r="L2324" s="443" t="s">
        <v>279</v>
      </c>
      <c r="AA2324" s="443" t="s">
        <v>6075</v>
      </c>
      <c r="AB2324" s="443" t="s">
        <v>6076</v>
      </c>
      <c r="AC2324" s="443" t="s">
        <v>6077</v>
      </c>
      <c r="AD2324" s="443" t="s">
        <v>6078</v>
      </c>
    </row>
    <row r="2325" spans="1:30" x14ac:dyDescent="0.3">
      <c r="A2325" s="443">
        <v>706858</v>
      </c>
      <c r="B2325" s="443" t="s">
        <v>3115</v>
      </c>
      <c r="C2325" s="443" t="s">
        <v>538</v>
      </c>
      <c r="D2325" s="443" t="s">
        <v>3482</v>
      </c>
      <c r="E2325" s="443" t="s">
        <v>222</v>
      </c>
      <c r="F2325" s="444">
        <v>34700</v>
      </c>
      <c r="G2325" s="443" t="s">
        <v>3346</v>
      </c>
      <c r="H2325" s="443" t="s">
        <v>3222</v>
      </c>
      <c r="I2325" s="443" t="s">
        <v>318</v>
      </c>
      <c r="J2325" s="443" t="s">
        <v>262</v>
      </c>
      <c r="K2325" s="443">
        <v>2012</v>
      </c>
      <c r="L2325" s="443" t="s">
        <v>277</v>
      </c>
      <c r="AA2325" s="443" t="s">
        <v>7096</v>
      </c>
      <c r="AB2325" s="443" t="s">
        <v>7097</v>
      </c>
      <c r="AC2325" s="443" t="s">
        <v>7098</v>
      </c>
      <c r="AD2325" s="443" t="s">
        <v>7099</v>
      </c>
    </row>
    <row r="2326" spans="1:30" x14ac:dyDescent="0.3">
      <c r="A2326" s="443">
        <v>706848</v>
      </c>
      <c r="B2326" s="443" t="s">
        <v>2396</v>
      </c>
      <c r="C2326" s="443" t="s">
        <v>431</v>
      </c>
      <c r="D2326" s="443" t="s">
        <v>3300</v>
      </c>
      <c r="E2326" s="443" t="s">
        <v>221</v>
      </c>
      <c r="F2326" s="444">
        <v>35796</v>
      </c>
      <c r="G2326" s="443" t="s">
        <v>3342</v>
      </c>
      <c r="H2326" s="443" t="s">
        <v>3222</v>
      </c>
      <c r="I2326" s="443" t="s">
        <v>318</v>
      </c>
      <c r="J2326" s="443" t="s">
        <v>264</v>
      </c>
      <c r="K2326" s="443">
        <v>2015</v>
      </c>
      <c r="L2326" s="443" t="s">
        <v>263</v>
      </c>
      <c r="AA2326" s="443" t="s">
        <v>6589</v>
      </c>
      <c r="AB2326" s="443" t="s">
        <v>6590</v>
      </c>
      <c r="AC2326" s="443" t="s">
        <v>5905</v>
      </c>
      <c r="AD2326" s="443" t="s">
        <v>6591</v>
      </c>
    </row>
    <row r="2327" spans="1:30" x14ac:dyDescent="0.3">
      <c r="A2327" s="443">
        <v>706342</v>
      </c>
      <c r="B2327" s="443" t="s">
        <v>2563</v>
      </c>
      <c r="C2327" s="443" t="s">
        <v>687</v>
      </c>
      <c r="D2327" s="443" t="s">
        <v>3260</v>
      </c>
      <c r="E2327" s="443" t="s">
        <v>222</v>
      </c>
      <c r="F2327" s="444">
        <v>32327</v>
      </c>
      <c r="G2327" s="443" t="s">
        <v>3581</v>
      </c>
      <c r="H2327" s="443" t="s">
        <v>3222</v>
      </c>
      <c r="I2327" s="443" t="s">
        <v>318</v>
      </c>
      <c r="J2327" s="443" t="s">
        <v>264</v>
      </c>
      <c r="K2327" s="443">
        <v>2006</v>
      </c>
      <c r="L2327" s="443" t="s">
        <v>272</v>
      </c>
      <c r="AA2327" s="443" t="s">
        <v>5724</v>
      </c>
      <c r="AB2327" s="443" t="s">
        <v>5563</v>
      </c>
      <c r="AC2327" s="443" t="s">
        <v>5725</v>
      </c>
      <c r="AD2327" s="443" t="s">
        <v>5547</v>
      </c>
    </row>
    <row r="2328" spans="1:30" x14ac:dyDescent="0.3">
      <c r="A2328" s="443">
        <v>706869</v>
      </c>
      <c r="B2328" s="443" t="s">
        <v>3121</v>
      </c>
      <c r="C2328" s="443" t="s">
        <v>621</v>
      </c>
      <c r="D2328" s="443" t="s">
        <v>3696</v>
      </c>
      <c r="E2328" s="443" t="s">
        <v>222</v>
      </c>
      <c r="F2328" s="444">
        <v>30372</v>
      </c>
      <c r="G2328" s="443" t="s">
        <v>271</v>
      </c>
      <c r="H2328" s="443" t="s">
        <v>3222</v>
      </c>
      <c r="I2328" s="443" t="s">
        <v>318</v>
      </c>
      <c r="J2328" s="443" t="s">
        <v>262</v>
      </c>
      <c r="K2328" s="443">
        <v>2006</v>
      </c>
      <c r="L2328" s="443" t="s">
        <v>271</v>
      </c>
      <c r="AA2328" s="443" t="s">
        <v>6987</v>
      </c>
      <c r="AB2328" s="443" t="s">
        <v>6988</v>
      </c>
      <c r="AC2328" s="443" t="s">
        <v>6989</v>
      </c>
      <c r="AD2328" s="443" t="s">
        <v>5030</v>
      </c>
    </row>
    <row r="2329" spans="1:30" x14ac:dyDescent="0.3">
      <c r="A2329" s="443">
        <v>706354</v>
      </c>
      <c r="B2329" s="443" t="s">
        <v>2564</v>
      </c>
      <c r="C2329" s="443" t="s">
        <v>2565</v>
      </c>
      <c r="D2329" s="443" t="s">
        <v>3583</v>
      </c>
      <c r="E2329" s="443" t="s">
        <v>222</v>
      </c>
      <c r="F2329" s="444">
        <v>34852</v>
      </c>
      <c r="G2329" s="443" t="s">
        <v>261</v>
      </c>
      <c r="H2329" s="443" t="s">
        <v>3222</v>
      </c>
      <c r="I2329" s="443" t="s">
        <v>318</v>
      </c>
      <c r="J2329" s="443" t="s">
        <v>264</v>
      </c>
      <c r="K2329" s="443">
        <v>2015</v>
      </c>
      <c r="L2329" s="443" t="s">
        <v>261</v>
      </c>
      <c r="AA2329" s="443" t="s">
        <v>6520</v>
      </c>
      <c r="AB2329" s="443" t="s">
        <v>6521</v>
      </c>
      <c r="AC2329" s="443" t="s">
        <v>6522</v>
      </c>
      <c r="AD2329" s="443" t="s">
        <v>4785</v>
      </c>
    </row>
    <row r="2330" spans="1:30" x14ac:dyDescent="0.3">
      <c r="A2330" s="443">
        <v>706863</v>
      </c>
      <c r="B2330" s="443" t="s">
        <v>3118</v>
      </c>
      <c r="C2330" s="443" t="s">
        <v>3119</v>
      </c>
      <c r="D2330" s="443" t="s">
        <v>3234</v>
      </c>
      <c r="E2330" s="443" t="s">
        <v>222</v>
      </c>
      <c r="F2330" s="444">
        <v>30700</v>
      </c>
      <c r="G2330" s="443" t="s">
        <v>261</v>
      </c>
      <c r="H2330" s="443" t="s">
        <v>3222</v>
      </c>
      <c r="I2330" s="443" t="s">
        <v>318</v>
      </c>
      <c r="J2330" s="443" t="s">
        <v>264</v>
      </c>
      <c r="K2330" s="443">
        <v>2002</v>
      </c>
      <c r="L2330" s="443" t="s">
        <v>261</v>
      </c>
      <c r="AA2330" s="443" t="s">
        <v>5556</v>
      </c>
      <c r="AB2330" s="443" t="s">
        <v>5557</v>
      </c>
      <c r="AC2330" s="443" t="s">
        <v>5317</v>
      </c>
      <c r="AD2330" s="443" t="s">
        <v>5034</v>
      </c>
    </row>
    <row r="2331" spans="1:30" x14ac:dyDescent="0.3">
      <c r="A2331" s="443">
        <v>706860</v>
      </c>
      <c r="B2331" s="443" t="s">
        <v>3117</v>
      </c>
      <c r="C2331" s="443" t="s">
        <v>103</v>
      </c>
      <c r="D2331" s="443" t="s">
        <v>3288</v>
      </c>
      <c r="E2331" s="443" t="s">
        <v>222</v>
      </c>
      <c r="F2331" s="444">
        <v>32337</v>
      </c>
      <c r="G2331" s="443" t="s">
        <v>261</v>
      </c>
      <c r="H2331" s="443" t="s">
        <v>3222</v>
      </c>
      <c r="I2331" s="443" t="s">
        <v>318</v>
      </c>
      <c r="J2331" s="443" t="s">
        <v>264</v>
      </c>
      <c r="K2331" s="443">
        <v>2007</v>
      </c>
      <c r="L2331" s="443" t="s">
        <v>261</v>
      </c>
      <c r="AA2331" s="443" t="s">
        <v>5813</v>
      </c>
      <c r="AB2331" s="443" t="s">
        <v>5231</v>
      </c>
      <c r="AC2331" s="443" t="s">
        <v>5814</v>
      </c>
      <c r="AD2331" s="443" t="s">
        <v>5815</v>
      </c>
    </row>
    <row r="2332" spans="1:30" x14ac:dyDescent="0.3">
      <c r="A2332" s="443">
        <v>706359</v>
      </c>
      <c r="B2332" s="443" t="s">
        <v>2568</v>
      </c>
      <c r="C2332" s="443" t="s">
        <v>82</v>
      </c>
      <c r="D2332" s="443" t="s">
        <v>3517</v>
      </c>
      <c r="E2332" s="443" t="s">
        <v>221</v>
      </c>
      <c r="F2332" s="444">
        <v>29351</v>
      </c>
      <c r="G2332" s="443" t="s">
        <v>261</v>
      </c>
      <c r="H2332" s="443" t="s">
        <v>3222</v>
      </c>
      <c r="I2332" s="443" t="s">
        <v>318</v>
      </c>
      <c r="J2332" s="443" t="s">
        <v>264</v>
      </c>
      <c r="K2332" s="443">
        <v>1999</v>
      </c>
      <c r="L2332" s="443" t="s">
        <v>261</v>
      </c>
      <c r="AA2332" s="443" t="s">
        <v>5479</v>
      </c>
      <c r="AB2332" s="443" t="s">
        <v>5480</v>
      </c>
      <c r="AC2332" s="443" t="s">
        <v>5089</v>
      </c>
      <c r="AD2332" s="443" t="s">
        <v>5481</v>
      </c>
    </row>
    <row r="2333" spans="1:30" x14ac:dyDescent="0.3">
      <c r="A2333" s="443">
        <v>706392</v>
      </c>
      <c r="B2333" s="443" t="s">
        <v>2581</v>
      </c>
      <c r="C2333" s="443" t="s">
        <v>338</v>
      </c>
      <c r="D2333" s="443" t="s">
        <v>3951</v>
      </c>
      <c r="E2333" s="443" t="s">
        <v>222</v>
      </c>
      <c r="F2333" s="444">
        <v>36526</v>
      </c>
      <c r="G2333" s="443" t="s">
        <v>261</v>
      </c>
      <c r="H2333" s="443" t="s">
        <v>3222</v>
      </c>
      <c r="I2333" s="443" t="s">
        <v>318</v>
      </c>
      <c r="J2333" s="443" t="s">
        <v>262</v>
      </c>
      <c r="K2333" s="443">
        <v>2017</v>
      </c>
      <c r="L2333" s="443" t="s">
        <v>261</v>
      </c>
      <c r="AA2333" s="443" t="s">
        <v>7269</v>
      </c>
      <c r="AB2333" s="443" t="s">
        <v>7270</v>
      </c>
      <c r="AC2333" s="443" t="s">
        <v>7271</v>
      </c>
      <c r="AD2333" s="443" t="s">
        <v>4785</v>
      </c>
    </row>
    <row r="2334" spans="1:30" x14ac:dyDescent="0.3">
      <c r="A2334" s="443">
        <v>706384</v>
      </c>
      <c r="B2334" s="443" t="s">
        <v>2577</v>
      </c>
      <c r="C2334" s="443" t="s">
        <v>116</v>
      </c>
      <c r="D2334" s="443" t="s">
        <v>3945</v>
      </c>
      <c r="E2334" s="443" t="s">
        <v>222</v>
      </c>
      <c r="F2334" s="444">
        <v>36163</v>
      </c>
      <c r="G2334" s="443" t="s">
        <v>3590</v>
      </c>
      <c r="H2334" s="443" t="s">
        <v>3222</v>
      </c>
      <c r="I2334" s="443" t="s">
        <v>318</v>
      </c>
      <c r="J2334" s="443" t="s">
        <v>264</v>
      </c>
      <c r="K2334" s="443">
        <v>2016</v>
      </c>
      <c r="L2334" s="443" t="s">
        <v>273</v>
      </c>
      <c r="AA2334" s="443" t="s">
        <v>6683</v>
      </c>
      <c r="AB2334" s="443" t="s">
        <v>6684</v>
      </c>
      <c r="AC2334" s="443" t="s">
        <v>6685</v>
      </c>
      <c r="AD2334" s="443" t="s">
        <v>6686</v>
      </c>
    </row>
    <row r="2335" spans="1:30" x14ac:dyDescent="0.3">
      <c r="A2335" s="443">
        <v>706381</v>
      </c>
      <c r="B2335" s="443" t="s">
        <v>2576</v>
      </c>
      <c r="C2335" s="443" t="s">
        <v>90</v>
      </c>
      <c r="D2335" s="443" t="s">
        <v>3858</v>
      </c>
      <c r="E2335" s="443" t="s">
        <v>222</v>
      </c>
      <c r="F2335" s="444">
        <v>32874</v>
      </c>
      <c r="G2335" s="443" t="s">
        <v>3588</v>
      </c>
      <c r="H2335" s="443" t="s">
        <v>3589</v>
      </c>
      <c r="I2335" s="443" t="s">
        <v>318</v>
      </c>
      <c r="J2335" s="443" t="s">
        <v>264</v>
      </c>
      <c r="K2335" s="443">
        <v>2007</v>
      </c>
      <c r="L2335" s="443" t="s">
        <v>263</v>
      </c>
      <c r="AA2335" s="443" t="s">
        <v>5865</v>
      </c>
      <c r="AB2335" s="443" t="s">
        <v>5866</v>
      </c>
      <c r="AC2335" s="443" t="s">
        <v>5867</v>
      </c>
      <c r="AD2335" s="443" t="s">
        <v>5868</v>
      </c>
    </row>
    <row r="2336" spans="1:30" x14ac:dyDescent="0.3">
      <c r="A2336" s="443">
        <v>706878</v>
      </c>
      <c r="B2336" s="443" t="s">
        <v>1044</v>
      </c>
      <c r="C2336" s="443" t="s">
        <v>103</v>
      </c>
      <c r="D2336" s="443" t="s">
        <v>3389</v>
      </c>
      <c r="E2336" s="443" t="s">
        <v>222</v>
      </c>
      <c r="F2336" s="444">
        <v>28127</v>
      </c>
      <c r="G2336" s="443" t="s">
        <v>3698</v>
      </c>
      <c r="H2336" s="443" t="s">
        <v>3222</v>
      </c>
      <c r="I2336" s="443" t="s">
        <v>318</v>
      </c>
      <c r="J2336" s="443" t="s">
        <v>262</v>
      </c>
      <c r="K2336" s="443">
        <v>1996</v>
      </c>
      <c r="L2336" s="443" t="s">
        <v>273</v>
      </c>
      <c r="AA2336" s="443" t="s">
        <v>6845</v>
      </c>
      <c r="AB2336" s="443" t="s">
        <v>5197</v>
      </c>
      <c r="AC2336" s="443" t="s">
        <v>6846</v>
      </c>
      <c r="AD2336" s="443" t="s">
        <v>5509</v>
      </c>
    </row>
    <row r="2337" spans="1:30" x14ac:dyDescent="0.3">
      <c r="A2337" s="443">
        <v>706882</v>
      </c>
      <c r="B2337" s="443" t="s">
        <v>3127</v>
      </c>
      <c r="C2337" s="443" t="s">
        <v>410</v>
      </c>
      <c r="D2337" s="443" t="s">
        <v>3232</v>
      </c>
      <c r="E2337" s="443" t="s">
        <v>222</v>
      </c>
      <c r="F2337" s="444">
        <v>34700</v>
      </c>
      <c r="G2337" s="443" t="s">
        <v>261</v>
      </c>
      <c r="H2337" s="443" t="s">
        <v>3222</v>
      </c>
      <c r="I2337" s="443" t="s">
        <v>318</v>
      </c>
      <c r="J2337" s="443" t="s">
        <v>264</v>
      </c>
      <c r="K2337" s="443">
        <v>2012</v>
      </c>
      <c r="L2337" s="443" t="s">
        <v>261</v>
      </c>
      <c r="AA2337" s="443" t="s">
        <v>6228</v>
      </c>
      <c r="AB2337" s="443" t="s">
        <v>6229</v>
      </c>
      <c r="AC2337" s="443" t="s">
        <v>6093</v>
      </c>
      <c r="AD2337" s="443" t="s">
        <v>5056</v>
      </c>
    </row>
    <row r="2338" spans="1:30" x14ac:dyDescent="0.3">
      <c r="A2338" s="443">
        <v>706903</v>
      </c>
      <c r="B2338" s="443" t="s">
        <v>3137</v>
      </c>
      <c r="C2338" s="443" t="s">
        <v>586</v>
      </c>
      <c r="D2338" s="443" t="s">
        <v>3419</v>
      </c>
      <c r="E2338" s="443" t="s">
        <v>222</v>
      </c>
      <c r="F2338" s="444">
        <v>35823</v>
      </c>
      <c r="G2338" s="443" t="s">
        <v>261</v>
      </c>
      <c r="H2338" s="443" t="s">
        <v>3222</v>
      </c>
      <c r="I2338" s="443" t="s">
        <v>318</v>
      </c>
      <c r="J2338" s="443" t="s">
        <v>264</v>
      </c>
      <c r="K2338" s="443">
        <v>2015</v>
      </c>
      <c r="L2338" s="443" t="s">
        <v>261</v>
      </c>
      <c r="AA2338" s="443" t="s">
        <v>6526</v>
      </c>
      <c r="AB2338" s="443" t="s">
        <v>6527</v>
      </c>
      <c r="AC2338" s="443" t="s">
        <v>6528</v>
      </c>
      <c r="AD2338" s="443" t="s">
        <v>4985</v>
      </c>
    </row>
    <row r="2339" spans="1:30" x14ac:dyDescent="0.3">
      <c r="A2339" s="443">
        <v>706908</v>
      </c>
      <c r="B2339" s="443" t="s">
        <v>2410</v>
      </c>
      <c r="C2339" s="443" t="s">
        <v>367</v>
      </c>
      <c r="D2339" s="443" t="s">
        <v>3708</v>
      </c>
      <c r="E2339" s="443" t="s">
        <v>222</v>
      </c>
      <c r="F2339" s="444">
        <v>33458</v>
      </c>
      <c r="G2339" s="443" t="s">
        <v>275</v>
      </c>
      <c r="H2339" s="443" t="s">
        <v>3222</v>
      </c>
      <c r="I2339" s="443" t="s">
        <v>318</v>
      </c>
      <c r="J2339" s="443" t="s">
        <v>262</v>
      </c>
      <c r="K2339" s="443">
        <v>2009</v>
      </c>
      <c r="L2339" s="443" t="s">
        <v>275</v>
      </c>
      <c r="AA2339" s="443" t="s">
        <v>7037</v>
      </c>
      <c r="AB2339" s="443" t="s">
        <v>5736</v>
      </c>
      <c r="AC2339" s="443" t="s">
        <v>7038</v>
      </c>
      <c r="AD2339" s="443" t="s">
        <v>5345</v>
      </c>
    </row>
    <row r="2340" spans="1:30" x14ac:dyDescent="0.3">
      <c r="A2340" s="443">
        <v>706911</v>
      </c>
      <c r="B2340" s="443" t="s">
        <v>2411</v>
      </c>
      <c r="C2340" s="443" t="s">
        <v>150</v>
      </c>
      <c r="D2340" s="443" t="s">
        <v>3812</v>
      </c>
      <c r="E2340" s="443" t="s">
        <v>221</v>
      </c>
      <c r="F2340" s="444">
        <v>30924</v>
      </c>
      <c r="G2340" s="443" t="s">
        <v>261</v>
      </c>
      <c r="H2340" s="443" t="s">
        <v>3222</v>
      </c>
      <c r="I2340" s="443" t="s">
        <v>318</v>
      </c>
      <c r="J2340" s="443" t="s">
        <v>262</v>
      </c>
      <c r="K2340" s="443">
        <v>2003</v>
      </c>
      <c r="L2340" s="443" t="s">
        <v>261</v>
      </c>
      <c r="AA2340" s="443" t="s">
        <v>6926</v>
      </c>
      <c r="AB2340" s="443" t="s">
        <v>6927</v>
      </c>
      <c r="AC2340" s="443" t="s">
        <v>6928</v>
      </c>
      <c r="AD2340" s="443" t="s">
        <v>4785</v>
      </c>
    </row>
    <row r="2341" spans="1:30" x14ac:dyDescent="0.3">
      <c r="A2341" s="443">
        <v>706439</v>
      </c>
      <c r="B2341" s="443" t="s">
        <v>2195</v>
      </c>
      <c r="C2341" s="443" t="s">
        <v>73</v>
      </c>
      <c r="D2341" s="443" t="s">
        <v>3600</v>
      </c>
      <c r="E2341" s="443" t="s">
        <v>221</v>
      </c>
      <c r="F2341" s="444">
        <v>30842</v>
      </c>
      <c r="G2341" s="443" t="s">
        <v>261</v>
      </c>
      <c r="H2341" s="443" t="s">
        <v>3222</v>
      </c>
      <c r="I2341" s="443" t="s">
        <v>318</v>
      </c>
      <c r="J2341" s="443" t="s">
        <v>262</v>
      </c>
      <c r="K2341" s="443">
        <v>2002</v>
      </c>
      <c r="L2341" s="443" t="s">
        <v>261</v>
      </c>
      <c r="AA2341" s="443" t="s">
        <v>6907</v>
      </c>
      <c r="AB2341" s="443" t="s">
        <v>5333</v>
      </c>
      <c r="AC2341" s="443" t="s">
        <v>5936</v>
      </c>
      <c r="AD2341" s="443" t="s">
        <v>4785</v>
      </c>
    </row>
    <row r="2342" spans="1:30" x14ac:dyDescent="0.3">
      <c r="A2342" s="443">
        <v>706459</v>
      </c>
      <c r="B2342" s="443" t="s">
        <v>2980</v>
      </c>
      <c r="C2342" s="443" t="s">
        <v>103</v>
      </c>
      <c r="D2342" s="443" t="s">
        <v>3306</v>
      </c>
      <c r="E2342" s="443" t="s">
        <v>221</v>
      </c>
      <c r="F2342" s="444">
        <v>36181</v>
      </c>
      <c r="G2342" s="443" t="s">
        <v>3603</v>
      </c>
      <c r="H2342" s="443" t="s">
        <v>3222</v>
      </c>
      <c r="I2342" s="443" t="s">
        <v>318</v>
      </c>
      <c r="J2342" s="443" t="s">
        <v>264</v>
      </c>
      <c r="K2342" s="443">
        <v>2016</v>
      </c>
      <c r="L2342" s="443" t="s">
        <v>277</v>
      </c>
      <c r="AA2342" s="443" t="s">
        <v>6606</v>
      </c>
      <c r="AB2342" s="443" t="s">
        <v>5197</v>
      </c>
      <c r="AC2342" s="443" t="s">
        <v>6607</v>
      </c>
      <c r="AD2342" s="443" t="s">
        <v>5073</v>
      </c>
    </row>
    <row r="2343" spans="1:30" x14ac:dyDescent="0.3">
      <c r="A2343" s="443">
        <v>706456</v>
      </c>
      <c r="B2343" s="443" t="s">
        <v>755</v>
      </c>
      <c r="C2343" s="443" t="s">
        <v>756</v>
      </c>
      <c r="D2343" s="443" t="s">
        <v>3498</v>
      </c>
      <c r="E2343" s="443" t="s">
        <v>221</v>
      </c>
      <c r="F2343" s="444">
        <v>30752</v>
      </c>
      <c r="G2343" s="443" t="s">
        <v>261</v>
      </c>
      <c r="H2343" s="443" t="s">
        <v>3222</v>
      </c>
      <c r="I2343" s="443" t="s">
        <v>318</v>
      </c>
      <c r="J2343" s="443" t="s">
        <v>264</v>
      </c>
      <c r="K2343" s="443">
        <v>2003</v>
      </c>
      <c r="L2343" s="443" t="s">
        <v>261</v>
      </c>
      <c r="AA2343" s="443" t="s">
        <v>5590</v>
      </c>
      <c r="AB2343" s="443" t="s">
        <v>5591</v>
      </c>
      <c r="AC2343" s="443" t="s">
        <v>5592</v>
      </c>
      <c r="AD2343" s="443" t="s">
        <v>5056</v>
      </c>
    </row>
    <row r="2344" spans="1:30" x14ac:dyDescent="0.3">
      <c r="A2344" s="443">
        <v>706274</v>
      </c>
      <c r="B2344" s="443" t="s">
        <v>1004</v>
      </c>
      <c r="C2344" s="443" t="s">
        <v>669</v>
      </c>
      <c r="D2344" s="443" t="s">
        <v>3752</v>
      </c>
      <c r="E2344" s="443" t="s">
        <v>222</v>
      </c>
      <c r="F2344" s="444">
        <v>32783</v>
      </c>
      <c r="G2344" s="443" t="s">
        <v>3572</v>
      </c>
      <c r="H2344" s="443" t="s">
        <v>3222</v>
      </c>
      <c r="I2344" s="443" t="s">
        <v>318</v>
      </c>
      <c r="J2344" s="443" t="s">
        <v>262</v>
      </c>
      <c r="K2344" s="443">
        <v>2007</v>
      </c>
      <c r="L2344" s="443" t="s">
        <v>272</v>
      </c>
      <c r="AA2344" s="443" t="s">
        <v>7007</v>
      </c>
      <c r="AB2344" s="443" t="s">
        <v>7008</v>
      </c>
      <c r="AC2344" s="443" t="s">
        <v>7009</v>
      </c>
      <c r="AD2344" s="443" t="s">
        <v>7010</v>
      </c>
    </row>
    <row r="2345" spans="1:30" x14ac:dyDescent="0.3">
      <c r="A2345" s="443">
        <v>706732</v>
      </c>
      <c r="B2345" s="443" t="s">
        <v>3074</v>
      </c>
      <c r="C2345" s="443" t="s">
        <v>66</v>
      </c>
      <c r="D2345" s="443" t="s">
        <v>3664</v>
      </c>
      <c r="E2345" s="443" t="s">
        <v>221</v>
      </c>
      <c r="F2345" s="444">
        <v>36555</v>
      </c>
      <c r="G2345" s="443" t="s">
        <v>3957</v>
      </c>
      <c r="H2345" s="443" t="s">
        <v>3222</v>
      </c>
      <c r="I2345" s="443" t="s">
        <v>318</v>
      </c>
      <c r="J2345" s="443" t="s">
        <v>264</v>
      </c>
      <c r="K2345" s="443">
        <v>2017</v>
      </c>
      <c r="L2345" s="443" t="s">
        <v>273</v>
      </c>
      <c r="AA2345" s="443" t="s">
        <v>6749</v>
      </c>
      <c r="AB2345" s="443" t="s">
        <v>5095</v>
      </c>
      <c r="AC2345" s="443" t="s">
        <v>6750</v>
      </c>
      <c r="AD2345" s="443" t="s">
        <v>5509</v>
      </c>
    </row>
    <row r="2346" spans="1:30" x14ac:dyDescent="0.3">
      <c r="A2346" s="443">
        <v>706892</v>
      </c>
      <c r="B2346" s="443" t="s">
        <v>913</v>
      </c>
      <c r="C2346" s="443" t="s">
        <v>92</v>
      </c>
      <c r="D2346" s="443" t="s">
        <v>3620</v>
      </c>
      <c r="E2346" s="443" t="s">
        <v>221</v>
      </c>
      <c r="F2346" s="444">
        <v>27662</v>
      </c>
      <c r="G2346" s="443" t="s">
        <v>3314</v>
      </c>
      <c r="H2346" s="443" t="s">
        <v>3222</v>
      </c>
      <c r="I2346" s="443" t="s">
        <v>318</v>
      </c>
      <c r="J2346" s="443" t="s">
        <v>264</v>
      </c>
      <c r="K2346" s="443">
        <v>1993</v>
      </c>
      <c r="L2346" s="443" t="s">
        <v>271</v>
      </c>
      <c r="AA2346" s="443" t="s">
        <v>5385</v>
      </c>
      <c r="AB2346" s="443" t="s">
        <v>5386</v>
      </c>
      <c r="AC2346" s="443" t="s">
        <v>5387</v>
      </c>
      <c r="AD2346" s="443" t="s">
        <v>5388</v>
      </c>
    </row>
    <row r="2347" spans="1:30" x14ac:dyDescent="0.3">
      <c r="A2347" s="443">
        <v>706623</v>
      </c>
      <c r="B2347" s="443" t="s">
        <v>3023</v>
      </c>
      <c r="C2347" s="443" t="s">
        <v>499</v>
      </c>
      <c r="D2347" s="443" t="s">
        <v>3517</v>
      </c>
      <c r="H2347" s="443"/>
      <c r="I2347" s="443" t="s">
        <v>318</v>
      </c>
      <c r="J2347" s="443"/>
      <c r="L2347" s="443"/>
      <c r="R2347" s="443">
        <v>2000</v>
      </c>
      <c r="W2347" s="443" t="s">
        <v>4195</v>
      </c>
      <c r="X2347" s="443" t="s">
        <v>4729</v>
      </c>
    </row>
    <row r="2348" spans="1:30" x14ac:dyDescent="0.3">
      <c r="A2348" s="443">
        <v>706418</v>
      </c>
      <c r="B2348" s="443" t="s">
        <v>2966</v>
      </c>
      <c r="C2348" s="443" t="s">
        <v>82</v>
      </c>
      <c r="D2348" s="443" t="s">
        <v>3394</v>
      </c>
      <c r="H2348" s="443"/>
      <c r="I2348" s="443" t="s">
        <v>318</v>
      </c>
      <c r="J2348" s="443"/>
      <c r="L2348" s="443"/>
      <c r="R2348" s="443">
        <v>2000</v>
      </c>
      <c r="W2348" s="443" t="s">
        <v>4195</v>
      </c>
      <c r="X2348" s="443" t="s">
        <v>4729</v>
      </c>
    </row>
    <row r="2349" spans="1:30" x14ac:dyDescent="0.3">
      <c r="A2349" s="443">
        <v>706686</v>
      </c>
      <c r="B2349" s="443" t="s">
        <v>3051</v>
      </c>
      <c r="C2349" s="443" t="s">
        <v>505</v>
      </c>
      <c r="D2349" s="443" t="s">
        <v>3224</v>
      </c>
      <c r="H2349" s="443"/>
      <c r="I2349" s="443" t="s">
        <v>318</v>
      </c>
      <c r="J2349" s="443"/>
      <c r="L2349" s="443"/>
      <c r="R2349" s="443">
        <v>2000</v>
      </c>
      <c r="W2349" s="443" t="s">
        <v>4195</v>
      </c>
      <c r="X2349" s="443" t="s">
        <v>4729</v>
      </c>
    </row>
    <row r="2350" spans="1:30" x14ac:dyDescent="0.3">
      <c r="A2350" s="443">
        <v>706235</v>
      </c>
      <c r="B2350" s="443" t="s">
        <v>795</v>
      </c>
      <c r="C2350" s="443" t="s">
        <v>591</v>
      </c>
      <c r="D2350" s="443" t="s">
        <v>3265</v>
      </c>
      <c r="H2350" s="443"/>
      <c r="I2350" s="443" t="s">
        <v>318</v>
      </c>
      <c r="J2350" s="443"/>
      <c r="L2350" s="443"/>
      <c r="R2350" s="443">
        <v>2000</v>
      </c>
      <c r="W2350" s="443" t="s">
        <v>4195</v>
      </c>
      <c r="X2350" s="443" t="s">
        <v>4729</v>
      </c>
    </row>
    <row r="2351" spans="1:30" x14ac:dyDescent="0.3">
      <c r="A2351" s="443">
        <v>706493</v>
      </c>
      <c r="B2351" s="443" t="s">
        <v>2990</v>
      </c>
      <c r="C2351" s="443" t="s">
        <v>2991</v>
      </c>
      <c r="D2351" s="443" t="s">
        <v>3859</v>
      </c>
      <c r="E2351" s="443" t="s">
        <v>221</v>
      </c>
      <c r="F2351" s="444">
        <v>32874</v>
      </c>
      <c r="G2351" s="443" t="s">
        <v>261</v>
      </c>
      <c r="H2351" s="443" t="s">
        <v>3222</v>
      </c>
      <c r="I2351" s="443" t="s">
        <v>318</v>
      </c>
      <c r="J2351" s="443" t="s">
        <v>264</v>
      </c>
      <c r="K2351" s="443">
        <v>2009</v>
      </c>
      <c r="L2351" s="443" t="s">
        <v>263</v>
      </c>
      <c r="R2351" s="443">
        <v>2000</v>
      </c>
      <c r="X2351" s="443" t="s">
        <v>4729</v>
      </c>
    </row>
    <row r="2352" spans="1:30" x14ac:dyDescent="0.3">
      <c r="A2352" s="443">
        <v>706373</v>
      </c>
      <c r="B2352" s="443" t="s">
        <v>2573</v>
      </c>
      <c r="C2352" s="443" t="s">
        <v>155</v>
      </c>
      <c r="D2352" s="443" t="s">
        <v>3237</v>
      </c>
      <c r="E2352" s="443" t="s">
        <v>222</v>
      </c>
      <c r="F2352" s="444">
        <v>33613</v>
      </c>
      <c r="G2352" s="443" t="s">
        <v>3587</v>
      </c>
      <c r="H2352" s="443" t="s">
        <v>3222</v>
      </c>
      <c r="I2352" s="443" t="s">
        <v>318</v>
      </c>
      <c r="J2352" s="443" t="s">
        <v>264</v>
      </c>
      <c r="K2352" s="443">
        <v>2010</v>
      </c>
      <c r="L2352" s="443" t="s">
        <v>263</v>
      </c>
      <c r="R2352" s="443">
        <v>2000</v>
      </c>
      <c r="X2352" s="443" t="s">
        <v>4729</v>
      </c>
    </row>
    <row r="2353" spans="1:30" x14ac:dyDescent="0.3">
      <c r="A2353" s="443">
        <v>706872</v>
      </c>
      <c r="B2353" s="443" t="s">
        <v>3123</v>
      </c>
      <c r="C2353" s="443" t="s">
        <v>198</v>
      </c>
      <c r="D2353" s="443" t="s">
        <v>3371</v>
      </c>
      <c r="E2353" s="443" t="s">
        <v>222</v>
      </c>
      <c r="F2353" s="444">
        <v>29619</v>
      </c>
      <c r="G2353" s="443" t="s">
        <v>261</v>
      </c>
      <c r="H2353" s="443" t="s">
        <v>3222</v>
      </c>
      <c r="I2353" s="443" t="s">
        <v>318</v>
      </c>
      <c r="J2353" s="443" t="s">
        <v>264</v>
      </c>
      <c r="K2353" s="443">
        <v>2000</v>
      </c>
      <c r="L2353" s="443" t="s">
        <v>273</v>
      </c>
    </row>
    <row r="2354" spans="1:30" x14ac:dyDescent="0.3">
      <c r="A2354" s="443">
        <v>703380</v>
      </c>
      <c r="B2354" s="443" t="s">
        <v>2496</v>
      </c>
      <c r="C2354" s="443" t="s">
        <v>66</v>
      </c>
      <c r="H2354" s="443"/>
      <c r="I2354" s="443" t="s">
        <v>318</v>
      </c>
      <c r="J2354" s="443"/>
      <c r="L2354" s="443"/>
      <c r="R2354" s="443">
        <v>2000</v>
      </c>
      <c r="S2354" s="443" t="s">
        <v>4195</v>
      </c>
      <c r="T2354" s="443" t="s">
        <v>4195</v>
      </c>
      <c r="W2354" s="443" t="s">
        <v>4195</v>
      </c>
      <c r="X2354" s="443" t="s">
        <v>4729</v>
      </c>
    </row>
    <row r="2355" spans="1:30" x14ac:dyDescent="0.3">
      <c r="A2355" s="443">
        <v>703419</v>
      </c>
      <c r="B2355" s="443" t="s">
        <v>2649</v>
      </c>
      <c r="C2355" s="443" t="s">
        <v>120</v>
      </c>
      <c r="D2355" s="443" t="s">
        <v>3300</v>
      </c>
      <c r="E2355" s="443" t="s">
        <v>222</v>
      </c>
      <c r="F2355" s="444">
        <v>34861</v>
      </c>
      <c r="G2355" s="443" t="s">
        <v>3342</v>
      </c>
      <c r="H2355" s="443" t="s">
        <v>3222</v>
      </c>
      <c r="I2355" s="443" t="s">
        <v>318</v>
      </c>
      <c r="J2355" s="443" t="s">
        <v>264</v>
      </c>
      <c r="K2355" s="443">
        <v>2014</v>
      </c>
      <c r="L2355" s="443" t="s">
        <v>263</v>
      </c>
      <c r="AA2355" s="443" t="s">
        <v>6467</v>
      </c>
      <c r="AB2355" s="443" t="s">
        <v>6468</v>
      </c>
      <c r="AC2355" s="443" t="s">
        <v>6469</v>
      </c>
      <c r="AD2355" s="443" t="s">
        <v>6470</v>
      </c>
    </row>
    <row r="2356" spans="1:30" x14ac:dyDescent="0.3">
      <c r="A2356" s="443">
        <v>703425</v>
      </c>
      <c r="B2356" s="443" t="s">
        <v>2650</v>
      </c>
      <c r="C2356" s="443" t="s">
        <v>325</v>
      </c>
      <c r="D2356" s="443" t="s">
        <v>3621</v>
      </c>
      <c r="E2356" s="443" t="s">
        <v>222</v>
      </c>
      <c r="F2356" s="444">
        <v>33412</v>
      </c>
      <c r="G2356" s="443" t="s">
        <v>261</v>
      </c>
      <c r="H2356" s="443" t="s">
        <v>3264</v>
      </c>
      <c r="I2356" s="443" t="s">
        <v>318</v>
      </c>
      <c r="J2356" s="443" t="s">
        <v>264</v>
      </c>
      <c r="K2356" s="443">
        <v>2010</v>
      </c>
      <c r="L2356" s="443" t="s">
        <v>261</v>
      </c>
      <c r="AA2356" s="443" t="s">
        <v>6061</v>
      </c>
      <c r="AB2356" s="443" t="s">
        <v>5654</v>
      </c>
      <c r="AC2356" s="443" t="s">
        <v>6062</v>
      </c>
      <c r="AD2356" s="443" t="s">
        <v>4785</v>
      </c>
    </row>
    <row r="2357" spans="1:30" x14ac:dyDescent="0.3">
      <c r="A2357" s="443">
        <v>703491</v>
      </c>
      <c r="B2357" s="443" t="s">
        <v>1359</v>
      </c>
      <c r="C2357" s="443" t="s">
        <v>103</v>
      </c>
      <c r="H2357" s="443"/>
      <c r="I2357" s="443" t="s">
        <v>318</v>
      </c>
      <c r="J2357" s="443"/>
      <c r="L2357" s="443"/>
      <c r="R2357" s="443">
        <v>2000</v>
      </c>
      <c r="U2357" s="443" t="s">
        <v>4195</v>
      </c>
      <c r="V2357" s="443" t="s">
        <v>4195</v>
      </c>
      <c r="W2357" s="443" t="s">
        <v>4195</v>
      </c>
      <c r="X2357" s="443" t="s">
        <v>4729</v>
      </c>
    </row>
    <row r="2358" spans="1:30" x14ac:dyDescent="0.3">
      <c r="A2358" s="443">
        <v>703460</v>
      </c>
      <c r="B2358" s="443" t="s">
        <v>2653</v>
      </c>
      <c r="C2358" s="443" t="s">
        <v>2654</v>
      </c>
      <c r="D2358" s="443" t="s">
        <v>3349</v>
      </c>
      <c r="E2358" s="443" t="s">
        <v>222</v>
      </c>
      <c r="F2358" s="444">
        <v>35445</v>
      </c>
      <c r="G2358" s="443" t="s">
        <v>261</v>
      </c>
      <c r="H2358" s="443" t="s">
        <v>3222</v>
      </c>
      <c r="I2358" s="443" t="s">
        <v>318</v>
      </c>
      <c r="J2358" s="443" t="s">
        <v>262</v>
      </c>
      <c r="K2358" s="443">
        <v>2015</v>
      </c>
      <c r="L2358" s="443" t="s">
        <v>261</v>
      </c>
    </row>
    <row r="2359" spans="1:30" x14ac:dyDescent="0.3">
      <c r="A2359" s="443">
        <v>703584</v>
      </c>
      <c r="B2359" s="443" t="s">
        <v>808</v>
      </c>
      <c r="C2359" s="443" t="s">
        <v>116</v>
      </c>
      <c r="D2359" s="443" t="s">
        <v>3354</v>
      </c>
      <c r="E2359" s="443" t="s">
        <v>222</v>
      </c>
      <c r="F2359" s="444">
        <v>33670</v>
      </c>
      <c r="G2359" s="443" t="s">
        <v>3359</v>
      </c>
      <c r="H2359" s="443" t="s">
        <v>3222</v>
      </c>
      <c r="I2359" s="443" t="s">
        <v>318</v>
      </c>
      <c r="J2359" s="443" t="s">
        <v>264</v>
      </c>
      <c r="K2359" s="443">
        <v>2013</v>
      </c>
      <c r="L2359" s="443" t="s">
        <v>263</v>
      </c>
      <c r="AA2359" s="443" t="s">
        <v>6370</v>
      </c>
      <c r="AB2359" s="443" t="s">
        <v>6371</v>
      </c>
      <c r="AC2359" s="443" t="s">
        <v>5663</v>
      </c>
      <c r="AD2359" s="443" t="s">
        <v>5090</v>
      </c>
    </row>
    <row r="2360" spans="1:30" x14ac:dyDescent="0.3">
      <c r="A2360" s="443">
        <v>703607</v>
      </c>
      <c r="B2360" s="443" t="s">
        <v>1120</v>
      </c>
      <c r="C2360" s="443" t="s">
        <v>66</v>
      </c>
      <c r="H2360" s="443"/>
      <c r="I2360" s="443" t="s">
        <v>318</v>
      </c>
      <c r="J2360" s="443"/>
      <c r="L2360" s="443"/>
      <c r="R2360" s="443">
        <v>2000</v>
      </c>
      <c r="S2360" s="443" t="s">
        <v>4195</v>
      </c>
      <c r="V2360" s="443" t="s">
        <v>4195</v>
      </c>
      <c r="W2360" s="443" t="s">
        <v>4195</v>
      </c>
      <c r="X2360" s="443" t="s">
        <v>4729</v>
      </c>
    </row>
    <row r="2361" spans="1:30" x14ac:dyDescent="0.3">
      <c r="A2361" s="443">
        <v>703643</v>
      </c>
      <c r="B2361" s="443" t="s">
        <v>4298</v>
      </c>
      <c r="C2361" s="443" t="s">
        <v>127</v>
      </c>
      <c r="H2361" s="443"/>
      <c r="I2361" s="443" t="s">
        <v>318</v>
      </c>
      <c r="J2361" s="443"/>
      <c r="L2361" s="443"/>
      <c r="R2361" s="443">
        <v>2000</v>
      </c>
      <c r="X2361" s="443" t="s">
        <v>4729</v>
      </c>
    </row>
    <row r="2362" spans="1:30" x14ac:dyDescent="0.3">
      <c r="A2362" s="443">
        <v>703725</v>
      </c>
      <c r="B2362" s="443" t="s">
        <v>1021</v>
      </c>
      <c r="C2362" s="443" t="s">
        <v>69</v>
      </c>
      <c r="D2362" s="443" t="s">
        <v>3769</v>
      </c>
      <c r="E2362" s="443" t="s">
        <v>222</v>
      </c>
      <c r="F2362" s="444">
        <v>27461</v>
      </c>
      <c r="G2362" s="443" t="s">
        <v>3370</v>
      </c>
      <c r="H2362" s="443" t="s">
        <v>3222</v>
      </c>
      <c r="I2362" s="443" t="s">
        <v>318</v>
      </c>
      <c r="J2362" s="443" t="s">
        <v>264</v>
      </c>
      <c r="K2362" s="443">
        <v>1994</v>
      </c>
      <c r="L2362" s="443" t="s">
        <v>270</v>
      </c>
      <c r="AA2362" s="443" t="s">
        <v>5392</v>
      </c>
      <c r="AB2362" s="443" t="s">
        <v>5393</v>
      </c>
      <c r="AC2362" s="443" t="s">
        <v>5394</v>
      </c>
      <c r="AD2362" s="443" t="s">
        <v>5395</v>
      </c>
    </row>
    <row r="2363" spans="1:30" x14ac:dyDescent="0.3">
      <c r="A2363" s="443">
        <v>703711</v>
      </c>
      <c r="B2363" s="443" t="s">
        <v>2669</v>
      </c>
      <c r="C2363" s="443" t="s">
        <v>162</v>
      </c>
      <c r="H2363" s="443"/>
      <c r="I2363" s="443" t="s">
        <v>318</v>
      </c>
      <c r="J2363" s="443"/>
      <c r="L2363" s="443"/>
      <c r="R2363" s="443">
        <v>2000</v>
      </c>
      <c r="W2363" s="443" t="s">
        <v>4195</v>
      </c>
      <c r="X2363" s="443" t="s">
        <v>4729</v>
      </c>
    </row>
    <row r="2364" spans="1:30" x14ac:dyDescent="0.3">
      <c r="A2364" s="443">
        <v>703874</v>
      </c>
      <c r="B2364" s="443" t="s">
        <v>2678</v>
      </c>
      <c r="C2364" s="443" t="s">
        <v>180</v>
      </c>
      <c r="D2364" s="443" t="s">
        <v>3976</v>
      </c>
      <c r="H2364" s="443"/>
      <c r="I2364" s="443" t="s">
        <v>318</v>
      </c>
      <c r="J2364" s="443"/>
      <c r="L2364" s="443"/>
      <c r="R2364" s="443">
        <v>2000</v>
      </c>
      <c r="W2364" s="443" t="s">
        <v>4195</v>
      </c>
      <c r="X2364" s="443" t="s">
        <v>4729</v>
      </c>
    </row>
    <row r="2365" spans="1:30" x14ac:dyDescent="0.3">
      <c r="A2365" s="443">
        <v>703943</v>
      </c>
      <c r="B2365" s="443" t="s">
        <v>814</v>
      </c>
      <c r="C2365" s="443" t="s">
        <v>589</v>
      </c>
      <c r="D2365" s="443" t="s">
        <v>3260</v>
      </c>
      <c r="E2365" s="443" t="s">
        <v>222</v>
      </c>
      <c r="F2365" s="444">
        <v>34354</v>
      </c>
      <c r="G2365" s="443" t="s">
        <v>4739</v>
      </c>
      <c r="H2365" s="443" t="s">
        <v>3222</v>
      </c>
      <c r="I2365" s="443" t="s">
        <v>318</v>
      </c>
      <c r="J2365" s="443" t="s">
        <v>264</v>
      </c>
      <c r="K2365" s="443">
        <v>2012</v>
      </c>
      <c r="L2365" s="443" t="s">
        <v>263</v>
      </c>
      <c r="AA2365" s="443" t="s">
        <v>6248</v>
      </c>
      <c r="AB2365" s="443" t="s">
        <v>6249</v>
      </c>
      <c r="AC2365" s="443" t="s">
        <v>6250</v>
      </c>
      <c r="AD2365" s="443" t="s">
        <v>6251</v>
      </c>
    </row>
    <row r="2366" spans="1:30" x14ac:dyDescent="0.3">
      <c r="A2366" s="443">
        <v>703951</v>
      </c>
      <c r="B2366" s="443" t="s">
        <v>4299</v>
      </c>
      <c r="C2366" s="443" t="s">
        <v>177</v>
      </c>
      <c r="H2366" s="443"/>
      <c r="I2366" s="443" t="s">
        <v>318</v>
      </c>
      <c r="J2366" s="443"/>
      <c r="L2366" s="443"/>
    </row>
    <row r="2367" spans="1:30" x14ac:dyDescent="0.3">
      <c r="A2367" s="443">
        <v>704000</v>
      </c>
      <c r="B2367" s="443" t="s">
        <v>962</v>
      </c>
      <c r="C2367" s="443" t="s">
        <v>159</v>
      </c>
      <c r="D2367" s="443" t="s">
        <v>3244</v>
      </c>
      <c r="H2367" s="443"/>
      <c r="I2367" s="443" t="s">
        <v>318</v>
      </c>
      <c r="J2367" s="443"/>
      <c r="L2367" s="443"/>
      <c r="R2367" s="443">
        <v>2000</v>
      </c>
      <c r="W2367" s="443" t="s">
        <v>4195</v>
      </c>
      <c r="X2367" s="443" t="s">
        <v>4729</v>
      </c>
    </row>
    <row r="2368" spans="1:30" x14ac:dyDescent="0.3">
      <c r="A2368" s="443">
        <v>704035</v>
      </c>
      <c r="B2368" s="443" t="s">
        <v>2687</v>
      </c>
      <c r="C2368" s="443" t="s">
        <v>2688</v>
      </c>
      <c r="D2368" s="443" t="s">
        <v>3254</v>
      </c>
      <c r="E2368" s="443" t="s">
        <v>222</v>
      </c>
      <c r="F2368" s="444">
        <v>35440</v>
      </c>
      <c r="G2368" s="443" t="s">
        <v>261</v>
      </c>
      <c r="H2368" s="443" t="s">
        <v>3222</v>
      </c>
      <c r="I2368" s="443" t="s">
        <v>318</v>
      </c>
      <c r="J2368" s="443" t="s">
        <v>264</v>
      </c>
      <c r="K2368" s="443">
        <v>2016</v>
      </c>
      <c r="L2368" s="443" t="s">
        <v>261</v>
      </c>
      <c r="AA2368" s="443" t="s">
        <v>6619</v>
      </c>
      <c r="AB2368" s="443" t="s">
        <v>6620</v>
      </c>
      <c r="AC2368" s="443" t="s">
        <v>6621</v>
      </c>
      <c r="AD2368" s="443" t="s">
        <v>4785</v>
      </c>
    </row>
    <row r="2369" spans="1:30" x14ac:dyDescent="0.3">
      <c r="A2369" s="443">
        <v>704056</v>
      </c>
      <c r="B2369" s="443" t="s">
        <v>1668</v>
      </c>
      <c r="C2369" s="443" t="s">
        <v>87</v>
      </c>
      <c r="H2369" s="443"/>
      <c r="I2369" s="443" t="s">
        <v>318</v>
      </c>
      <c r="J2369" s="443"/>
      <c r="L2369" s="443"/>
      <c r="R2369" s="443">
        <v>2000</v>
      </c>
      <c r="V2369" s="443" t="s">
        <v>4195</v>
      </c>
      <c r="W2369" s="443" t="s">
        <v>4195</v>
      </c>
      <c r="X2369" s="443" t="s">
        <v>4729</v>
      </c>
    </row>
    <row r="2370" spans="1:30" x14ac:dyDescent="0.3">
      <c r="A2370" s="443">
        <v>704084</v>
      </c>
      <c r="B2370" s="443" t="s">
        <v>1392</v>
      </c>
      <c r="C2370" s="443" t="s">
        <v>161</v>
      </c>
      <c r="H2370" s="443"/>
      <c r="I2370" s="443" t="s">
        <v>318</v>
      </c>
      <c r="J2370" s="443"/>
      <c r="L2370" s="443"/>
      <c r="R2370" s="443">
        <v>2000</v>
      </c>
      <c r="V2370" s="443" t="s">
        <v>4195</v>
      </c>
      <c r="W2370" s="443" t="s">
        <v>4195</v>
      </c>
      <c r="X2370" s="443" t="s">
        <v>4729</v>
      </c>
    </row>
    <row r="2371" spans="1:30" x14ac:dyDescent="0.3">
      <c r="A2371" s="443">
        <v>704111</v>
      </c>
      <c r="B2371" s="443" t="s">
        <v>2693</v>
      </c>
      <c r="C2371" s="443" t="s">
        <v>459</v>
      </c>
      <c r="H2371" s="443"/>
      <c r="I2371" s="443" t="s">
        <v>318</v>
      </c>
      <c r="J2371" s="443"/>
      <c r="L2371" s="443"/>
      <c r="R2371" s="443">
        <v>2000</v>
      </c>
      <c r="W2371" s="443" t="s">
        <v>4195</v>
      </c>
      <c r="X2371" s="443" t="s">
        <v>4729</v>
      </c>
    </row>
    <row r="2372" spans="1:30" x14ac:dyDescent="0.3">
      <c r="A2372" s="443">
        <v>704119</v>
      </c>
      <c r="B2372" s="443" t="s">
        <v>2695</v>
      </c>
      <c r="C2372" s="443" t="s">
        <v>66</v>
      </c>
      <c r="D2372" s="443" t="s">
        <v>3946</v>
      </c>
      <c r="E2372" s="443" t="s">
        <v>221</v>
      </c>
      <c r="F2372" s="444">
        <v>36220</v>
      </c>
      <c r="G2372" s="443" t="s">
        <v>279</v>
      </c>
      <c r="H2372" s="443" t="s">
        <v>3222</v>
      </c>
      <c r="I2372" s="443" t="s">
        <v>318</v>
      </c>
      <c r="J2372" s="443" t="s">
        <v>264</v>
      </c>
      <c r="K2372" s="443">
        <v>2016</v>
      </c>
      <c r="L2372" s="443" t="s">
        <v>261</v>
      </c>
      <c r="AA2372" s="443" t="s">
        <v>6647</v>
      </c>
      <c r="AB2372" s="443" t="s">
        <v>6648</v>
      </c>
      <c r="AC2372" s="443" t="s">
        <v>6649</v>
      </c>
      <c r="AD2372" s="443" t="s">
        <v>5946</v>
      </c>
    </row>
    <row r="2373" spans="1:30" x14ac:dyDescent="0.3">
      <c r="A2373" s="443">
        <v>704136</v>
      </c>
      <c r="B2373" s="443" t="s">
        <v>2698</v>
      </c>
      <c r="C2373" s="443" t="s">
        <v>112</v>
      </c>
      <c r="D2373" s="443" t="s">
        <v>3926</v>
      </c>
      <c r="E2373" s="443" t="s">
        <v>222</v>
      </c>
      <c r="F2373" s="444">
        <v>35643</v>
      </c>
      <c r="G2373" s="443" t="s">
        <v>3927</v>
      </c>
      <c r="H2373" s="443" t="s">
        <v>3222</v>
      </c>
      <c r="I2373" s="443" t="s">
        <v>318</v>
      </c>
      <c r="J2373" s="443" t="s">
        <v>264</v>
      </c>
      <c r="K2373" s="443">
        <v>2016</v>
      </c>
      <c r="L2373" s="443" t="s">
        <v>263</v>
      </c>
      <c r="AA2373" s="443" t="s">
        <v>6670</v>
      </c>
      <c r="AB2373" s="443" t="s">
        <v>6671</v>
      </c>
      <c r="AC2373" s="443" t="s">
        <v>6672</v>
      </c>
      <c r="AD2373" s="443" t="s">
        <v>5090</v>
      </c>
    </row>
    <row r="2374" spans="1:30" x14ac:dyDescent="0.3">
      <c r="A2374" s="443">
        <v>704164</v>
      </c>
      <c r="B2374" s="443" t="s">
        <v>2699</v>
      </c>
      <c r="C2374" s="443" t="s">
        <v>87</v>
      </c>
      <c r="D2374" s="443" t="s">
        <v>3883</v>
      </c>
      <c r="E2374" s="443" t="s">
        <v>222</v>
      </c>
      <c r="F2374" s="444">
        <v>35599</v>
      </c>
      <c r="G2374" s="443" t="s">
        <v>3350</v>
      </c>
      <c r="H2374" s="443" t="s">
        <v>3222</v>
      </c>
      <c r="I2374" s="443" t="s">
        <v>318</v>
      </c>
      <c r="J2374" s="443" t="s">
        <v>264</v>
      </c>
      <c r="K2374" s="443">
        <v>2016</v>
      </c>
      <c r="L2374" s="443" t="s">
        <v>261</v>
      </c>
      <c r="AA2374" s="443" t="s">
        <v>6618</v>
      </c>
      <c r="AB2374" s="443" t="s">
        <v>5683</v>
      </c>
      <c r="AC2374" s="443" t="s">
        <v>5041</v>
      </c>
      <c r="AD2374" s="443" t="s">
        <v>4785</v>
      </c>
    </row>
    <row r="2375" spans="1:30" x14ac:dyDescent="0.3">
      <c r="A2375" s="443">
        <v>704174</v>
      </c>
      <c r="B2375" s="443" t="s">
        <v>2855</v>
      </c>
      <c r="C2375" s="443" t="s">
        <v>366</v>
      </c>
      <c r="D2375" s="443" t="s">
        <v>3920</v>
      </c>
      <c r="E2375" s="443" t="s">
        <v>222</v>
      </c>
      <c r="F2375" s="444">
        <v>35765</v>
      </c>
      <c r="G2375" s="443" t="s">
        <v>261</v>
      </c>
      <c r="H2375" s="443" t="s">
        <v>3222</v>
      </c>
      <c r="I2375" s="443" t="s">
        <v>318</v>
      </c>
      <c r="J2375" s="443" t="s">
        <v>264</v>
      </c>
      <c r="K2375" s="443">
        <v>2015</v>
      </c>
      <c r="L2375" s="443" t="s">
        <v>276</v>
      </c>
      <c r="AA2375" s="443" t="s">
        <v>6494</v>
      </c>
      <c r="AB2375" s="443" t="s">
        <v>6495</v>
      </c>
      <c r="AC2375" s="443" t="s">
        <v>6496</v>
      </c>
      <c r="AD2375" s="443" t="s">
        <v>4985</v>
      </c>
    </row>
    <row r="2376" spans="1:30" x14ac:dyDescent="0.3">
      <c r="A2376" s="443">
        <v>704198</v>
      </c>
      <c r="B2376" s="443" t="s">
        <v>2702</v>
      </c>
      <c r="C2376" s="443" t="s">
        <v>146</v>
      </c>
      <c r="D2376" s="443" t="s">
        <v>207</v>
      </c>
      <c r="E2376" s="443" t="s">
        <v>222</v>
      </c>
      <c r="F2376" s="444">
        <v>28277</v>
      </c>
      <c r="G2376" s="443" t="s">
        <v>261</v>
      </c>
      <c r="H2376" s="443" t="s">
        <v>3222</v>
      </c>
      <c r="I2376" s="443" t="s">
        <v>318</v>
      </c>
      <c r="J2376" s="443" t="s">
        <v>264</v>
      </c>
      <c r="K2376" s="443">
        <v>2001</v>
      </c>
      <c r="L2376" s="443" t="s">
        <v>261</v>
      </c>
      <c r="AA2376" s="443" t="s">
        <v>5530</v>
      </c>
      <c r="AB2376" s="443" t="s">
        <v>5531</v>
      </c>
      <c r="AC2376" s="443" t="s">
        <v>5532</v>
      </c>
      <c r="AD2376" s="443" t="s">
        <v>4785</v>
      </c>
    </row>
    <row r="2377" spans="1:30" x14ac:dyDescent="0.3">
      <c r="A2377" s="443">
        <v>704194</v>
      </c>
      <c r="B2377" s="443" t="s">
        <v>2701</v>
      </c>
      <c r="C2377" s="443" t="s">
        <v>64</v>
      </c>
      <c r="D2377" s="443" t="s">
        <v>3402</v>
      </c>
      <c r="E2377" s="443" t="s">
        <v>222</v>
      </c>
      <c r="F2377" s="444">
        <v>35080</v>
      </c>
      <c r="G2377" s="443" t="s">
        <v>261</v>
      </c>
      <c r="H2377" s="443" t="s">
        <v>3222</v>
      </c>
      <c r="I2377" s="443" t="s">
        <v>318</v>
      </c>
      <c r="J2377" s="443" t="s">
        <v>264</v>
      </c>
      <c r="K2377" s="443">
        <v>2016</v>
      </c>
      <c r="L2377" s="443" t="s">
        <v>261</v>
      </c>
      <c r="R2377" s="443">
        <v>2000</v>
      </c>
      <c r="X2377" s="443" t="s">
        <v>4729</v>
      </c>
      <c r="AA2377" s="443" t="s">
        <v>5309</v>
      </c>
      <c r="AB2377" s="443" t="s">
        <v>5015</v>
      </c>
      <c r="AC2377" s="443" t="s">
        <v>5310</v>
      </c>
      <c r="AD2377" s="443" t="s">
        <v>5165</v>
      </c>
    </row>
    <row r="2378" spans="1:30" x14ac:dyDescent="0.3">
      <c r="A2378" s="443">
        <v>704205</v>
      </c>
      <c r="B2378" s="443" t="s">
        <v>2856</v>
      </c>
      <c r="C2378" s="443" t="s">
        <v>126</v>
      </c>
      <c r="D2378" s="443" t="s">
        <v>3583</v>
      </c>
      <c r="H2378" s="443"/>
      <c r="I2378" s="443" t="s">
        <v>318</v>
      </c>
      <c r="J2378" s="443"/>
      <c r="L2378" s="443"/>
      <c r="R2378" s="443">
        <v>2000</v>
      </c>
      <c r="W2378" s="443" t="s">
        <v>4195</v>
      </c>
      <c r="X2378" s="443" t="s">
        <v>4729</v>
      </c>
    </row>
    <row r="2379" spans="1:30" x14ac:dyDescent="0.3">
      <c r="A2379" s="443">
        <v>704220</v>
      </c>
      <c r="B2379" s="443" t="s">
        <v>2703</v>
      </c>
      <c r="C2379" s="443" t="s">
        <v>66</v>
      </c>
      <c r="D2379" s="443" t="s">
        <v>3944</v>
      </c>
      <c r="E2379" s="443" t="s">
        <v>222</v>
      </c>
      <c r="F2379" s="444">
        <v>36161</v>
      </c>
      <c r="G2379" s="443" t="s">
        <v>4952</v>
      </c>
      <c r="H2379" s="443" t="s">
        <v>3222</v>
      </c>
      <c r="I2379" s="443" t="s">
        <v>318</v>
      </c>
      <c r="J2379" s="443" t="s">
        <v>264</v>
      </c>
      <c r="K2379" s="443">
        <v>2017</v>
      </c>
      <c r="L2379" s="443" t="s">
        <v>261</v>
      </c>
      <c r="R2379" s="443">
        <v>2000</v>
      </c>
      <c r="X2379" s="443" t="s">
        <v>4729</v>
      </c>
    </row>
    <row r="2380" spans="1:30" x14ac:dyDescent="0.3">
      <c r="A2380" s="443">
        <v>704230</v>
      </c>
      <c r="B2380" s="443" t="s">
        <v>2704</v>
      </c>
      <c r="C2380" s="443" t="s">
        <v>681</v>
      </c>
      <c r="D2380" s="443" t="s">
        <v>3403</v>
      </c>
      <c r="E2380" s="443" t="s">
        <v>222</v>
      </c>
      <c r="F2380" s="444">
        <v>35796</v>
      </c>
      <c r="G2380" s="443" t="s">
        <v>4949</v>
      </c>
      <c r="H2380" s="443" t="s">
        <v>3222</v>
      </c>
      <c r="I2380" s="443" t="s">
        <v>318</v>
      </c>
      <c r="J2380" s="443" t="s">
        <v>264</v>
      </c>
      <c r="K2380" s="443">
        <v>2014</v>
      </c>
      <c r="L2380" s="443" t="s">
        <v>261</v>
      </c>
      <c r="R2380" s="443">
        <v>2000</v>
      </c>
      <c r="X2380" s="443" t="s">
        <v>4729</v>
      </c>
      <c r="AA2380" s="443" t="s">
        <v>5290</v>
      </c>
      <c r="AB2380" s="443" t="s">
        <v>5291</v>
      </c>
      <c r="AC2380" s="443" t="s">
        <v>5292</v>
      </c>
      <c r="AD2380" s="443" t="s">
        <v>5293</v>
      </c>
    </row>
    <row r="2381" spans="1:30" x14ac:dyDescent="0.3">
      <c r="A2381" s="443">
        <v>704235</v>
      </c>
      <c r="B2381" s="443" t="s">
        <v>2705</v>
      </c>
      <c r="C2381" s="443" t="s">
        <v>65</v>
      </c>
      <c r="D2381" s="443" t="s">
        <v>3347</v>
      </c>
      <c r="E2381" s="443" t="s">
        <v>222</v>
      </c>
      <c r="F2381" s="444">
        <v>35963</v>
      </c>
      <c r="G2381" s="443" t="s">
        <v>261</v>
      </c>
      <c r="H2381" s="443" t="s">
        <v>3222</v>
      </c>
      <c r="I2381" s="443" t="s">
        <v>318</v>
      </c>
      <c r="J2381" s="443" t="s">
        <v>262</v>
      </c>
      <c r="K2381" s="443">
        <v>2016</v>
      </c>
      <c r="L2381" s="443" t="s">
        <v>261</v>
      </c>
      <c r="R2381" s="443">
        <v>2000</v>
      </c>
      <c r="X2381" s="443" t="s">
        <v>4729</v>
      </c>
    </row>
    <row r="2382" spans="1:30" x14ac:dyDescent="0.3">
      <c r="A2382" s="443">
        <v>704263</v>
      </c>
      <c r="B2382" s="443" t="s">
        <v>2709</v>
      </c>
      <c r="C2382" s="443" t="s">
        <v>68</v>
      </c>
      <c r="D2382" s="443" t="s">
        <v>3345</v>
      </c>
      <c r="E2382" s="443" t="s">
        <v>222</v>
      </c>
      <c r="F2382" s="444">
        <v>26339</v>
      </c>
      <c r="G2382" s="443" t="s">
        <v>270</v>
      </c>
      <c r="H2382" s="443" t="s">
        <v>3222</v>
      </c>
      <c r="I2382" s="443" t="s">
        <v>318</v>
      </c>
      <c r="J2382" s="443" t="s">
        <v>264</v>
      </c>
      <c r="K2382" s="443">
        <v>1998</v>
      </c>
      <c r="L2382" s="443" t="s">
        <v>272</v>
      </c>
      <c r="AA2382" s="443" t="s">
        <v>5458</v>
      </c>
      <c r="AB2382" s="443" t="s">
        <v>5459</v>
      </c>
      <c r="AC2382" s="443" t="s">
        <v>5460</v>
      </c>
      <c r="AD2382" s="443" t="s">
        <v>5086</v>
      </c>
    </row>
    <row r="2383" spans="1:30" x14ac:dyDescent="0.3">
      <c r="A2383" s="443">
        <v>704271</v>
      </c>
      <c r="B2383" s="443" t="s">
        <v>787</v>
      </c>
      <c r="C2383" s="443" t="s">
        <v>316</v>
      </c>
      <c r="D2383" s="443" t="s">
        <v>3909</v>
      </c>
      <c r="E2383" s="443" t="s">
        <v>222</v>
      </c>
      <c r="F2383" s="444">
        <v>35114</v>
      </c>
      <c r="G2383" s="443" t="s">
        <v>3406</v>
      </c>
      <c r="H2383" s="443" t="s">
        <v>3222</v>
      </c>
      <c r="I2383" s="443" t="s">
        <v>318</v>
      </c>
      <c r="J2383" s="443" t="s">
        <v>264</v>
      </c>
      <c r="K2383" s="443">
        <v>2014</v>
      </c>
      <c r="L2383" s="443" t="s">
        <v>263</v>
      </c>
      <c r="AA2383" s="443" t="s">
        <v>6471</v>
      </c>
      <c r="AB2383" s="443" t="s">
        <v>6472</v>
      </c>
      <c r="AC2383" s="443" t="s">
        <v>6473</v>
      </c>
      <c r="AD2383" s="443" t="s">
        <v>6474</v>
      </c>
    </row>
    <row r="2384" spans="1:30" x14ac:dyDescent="0.3">
      <c r="A2384" s="443">
        <v>704293</v>
      </c>
      <c r="B2384" s="443" t="s">
        <v>2711</v>
      </c>
      <c r="C2384" s="443" t="s">
        <v>95</v>
      </c>
      <c r="D2384" s="443" t="s">
        <v>3408</v>
      </c>
      <c r="E2384" s="443" t="s">
        <v>221</v>
      </c>
      <c r="F2384" s="444">
        <v>35545</v>
      </c>
      <c r="G2384" s="443" t="s">
        <v>279</v>
      </c>
      <c r="H2384" s="443" t="s">
        <v>3222</v>
      </c>
      <c r="I2384" s="443" t="s">
        <v>318</v>
      </c>
      <c r="J2384" s="443" t="s">
        <v>264</v>
      </c>
      <c r="K2384" s="443">
        <v>2016</v>
      </c>
      <c r="L2384" s="443" t="s">
        <v>261</v>
      </c>
      <c r="AA2384" s="443" t="s">
        <v>6626</v>
      </c>
      <c r="AB2384" s="443" t="s">
        <v>6627</v>
      </c>
      <c r="AC2384" s="443" t="s">
        <v>6628</v>
      </c>
      <c r="AD2384" s="443" t="s">
        <v>6020</v>
      </c>
    </row>
    <row r="2385" spans="1:30" x14ac:dyDescent="0.3">
      <c r="A2385" s="443">
        <v>704357</v>
      </c>
      <c r="B2385" s="443" t="s">
        <v>2717</v>
      </c>
      <c r="C2385" s="443" t="s">
        <v>139</v>
      </c>
      <c r="D2385" s="443" t="s">
        <v>3981</v>
      </c>
      <c r="E2385" s="443" t="s">
        <v>221</v>
      </c>
      <c r="F2385" s="444">
        <v>35440</v>
      </c>
      <c r="G2385" s="443" t="s">
        <v>261</v>
      </c>
      <c r="H2385" s="443" t="s">
        <v>3222</v>
      </c>
      <c r="I2385" s="443" t="s">
        <v>318</v>
      </c>
      <c r="J2385" s="443" t="s">
        <v>264</v>
      </c>
      <c r="K2385" s="443">
        <v>2016</v>
      </c>
      <c r="L2385" s="443" t="s">
        <v>263</v>
      </c>
      <c r="AA2385" s="443" t="s">
        <v>6673</v>
      </c>
      <c r="AB2385" s="443" t="s">
        <v>6674</v>
      </c>
      <c r="AC2385" s="443" t="s">
        <v>6675</v>
      </c>
      <c r="AD2385" s="443" t="s">
        <v>4985</v>
      </c>
    </row>
    <row r="2386" spans="1:30" x14ac:dyDescent="0.3">
      <c r="A2386" s="443">
        <v>704399</v>
      </c>
      <c r="B2386" s="443" t="s">
        <v>2721</v>
      </c>
      <c r="C2386" s="443" t="s">
        <v>64</v>
      </c>
      <c r="D2386" s="443" t="s">
        <v>3260</v>
      </c>
      <c r="E2386" s="443" t="s">
        <v>222</v>
      </c>
      <c r="F2386" s="444">
        <v>34396</v>
      </c>
      <c r="G2386" s="443" t="s">
        <v>261</v>
      </c>
      <c r="H2386" s="443" t="s">
        <v>3222</v>
      </c>
      <c r="I2386" s="443" t="s">
        <v>318</v>
      </c>
      <c r="J2386" s="443" t="s">
        <v>264</v>
      </c>
      <c r="K2386" s="443">
        <v>2015</v>
      </c>
      <c r="L2386" s="443" t="s">
        <v>263</v>
      </c>
      <c r="AA2386" s="443" t="s">
        <v>6576</v>
      </c>
      <c r="AB2386" s="443" t="s">
        <v>5015</v>
      </c>
      <c r="AC2386" s="443" t="s">
        <v>5041</v>
      </c>
      <c r="AD2386" s="443" t="s">
        <v>4785</v>
      </c>
    </row>
    <row r="2387" spans="1:30" x14ac:dyDescent="0.3">
      <c r="A2387" s="443">
        <v>704443</v>
      </c>
      <c r="B2387" s="443" t="s">
        <v>2728</v>
      </c>
      <c r="C2387" s="443" t="s">
        <v>110</v>
      </c>
      <c r="D2387" s="443" t="s">
        <v>3415</v>
      </c>
      <c r="E2387" s="443" t="s">
        <v>222</v>
      </c>
      <c r="F2387" s="444">
        <v>35132</v>
      </c>
      <c r="G2387" s="443" t="s">
        <v>261</v>
      </c>
      <c r="H2387" s="443" t="s">
        <v>3222</v>
      </c>
      <c r="I2387" s="443" t="s">
        <v>318</v>
      </c>
      <c r="J2387" s="443" t="s">
        <v>264</v>
      </c>
      <c r="K2387" s="443">
        <v>2016</v>
      </c>
      <c r="L2387" s="443" t="s">
        <v>263</v>
      </c>
      <c r="AA2387" s="443" t="s">
        <v>6668</v>
      </c>
      <c r="AB2387" s="443" t="s">
        <v>5144</v>
      </c>
      <c r="AC2387" s="443" t="s">
        <v>6669</v>
      </c>
      <c r="AD2387" s="443" t="s">
        <v>5165</v>
      </c>
    </row>
    <row r="2388" spans="1:30" x14ac:dyDescent="0.3">
      <c r="A2388" s="443">
        <v>704472</v>
      </c>
      <c r="B2388" s="443" t="s">
        <v>1431</v>
      </c>
      <c r="C2388" s="443" t="s">
        <v>449</v>
      </c>
      <c r="H2388" s="443"/>
      <c r="I2388" s="443" t="s">
        <v>318</v>
      </c>
      <c r="J2388" s="443"/>
      <c r="L2388" s="443"/>
      <c r="R2388" s="443">
        <v>2000</v>
      </c>
      <c r="U2388" s="443" t="s">
        <v>4195</v>
      </c>
      <c r="V2388" s="443" t="s">
        <v>4195</v>
      </c>
      <c r="W2388" s="443" t="s">
        <v>4195</v>
      </c>
      <c r="X2388" s="443" t="s">
        <v>4729</v>
      </c>
    </row>
    <row r="2389" spans="1:30" x14ac:dyDescent="0.3">
      <c r="A2389" s="443">
        <v>704490</v>
      </c>
      <c r="B2389" s="443" t="s">
        <v>2732</v>
      </c>
      <c r="C2389" s="443" t="s">
        <v>66</v>
      </c>
      <c r="D2389" s="443" t="s">
        <v>3417</v>
      </c>
      <c r="E2389" s="443" t="s">
        <v>221</v>
      </c>
      <c r="F2389" s="444">
        <v>35065</v>
      </c>
      <c r="G2389" s="443" t="s">
        <v>261</v>
      </c>
      <c r="H2389" s="443" t="s">
        <v>3222</v>
      </c>
      <c r="I2389" s="443" t="s">
        <v>318</v>
      </c>
      <c r="J2389" s="443" t="s">
        <v>264</v>
      </c>
      <c r="K2389" s="443">
        <v>2015</v>
      </c>
      <c r="L2389" s="443" t="s">
        <v>261</v>
      </c>
      <c r="R2389" s="443">
        <v>2000</v>
      </c>
      <c r="X2389" s="443" t="s">
        <v>4729</v>
      </c>
    </row>
    <row r="2390" spans="1:30" x14ac:dyDescent="0.3">
      <c r="A2390" s="443">
        <v>704513</v>
      </c>
      <c r="B2390" s="443" t="s">
        <v>2733</v>
      </c>
      <c r="C2390" s="443" t="s">
        <v>205</v>
      </c>
      <c r="D2390" s="443" t="s">
        <v>3418</v>
      </c>
      <c r="E2390" s="443" t="s">
        <v>221</v>
      </c>
      <c r="F2390" s="444">
        <v>36189</v>
      </c>
      <c r="G2390" s="443" t="s">
        <v>3350</v>
      </c>
      <c r="H2390" s="443" t="s">
        <v>3222</v>
      </c>
      <c r="I2390" s="443" t="s">
        <v>318</v>
      </c>
      <c r="J2390" s="443" t="s">
        <v>264</v>
      </c>
      <c r="K2390" s="443">
        <v>2016</v>
      </c>
      <c r="L2390" s="443" t="s">
        <v>261</v>
      </c>
      <c r="AA2390" s="443" t="s">
        <v>6638</v>
      </c>
      <c r="AB2390" s="443" t="s">
        <v>6639</v>
      </c>
      <c r="AC2390" s="443" t="s">
        <v>6419</v>
      </c>
      <c r="AD2390" s="443" t="s">
        <v>6640</v>
      </c>
    </row>
    <row r="2391" spans="1:30" x14ac:dyDescent="0.3">
      <c r="A2391" s="443">
        <v>704556</v>
      </c>
      <c r="B2391" s="443" t="s">
        <v>2734</v>
      </c>
      <c r="C2391" s="443" t="s">
        <v>373</v>
      </c>
      <c r="D2391" s="443" t="s">
        <v>3389</v>
      </c>
      <c r="E2391" s="443" t="s">
        <v>221</v>
      </c>
      <c r="F2391" s="444">
        <v>35065</v>
      </c>
      <c r="G2391" s="443" t="s">
        <v>261</v>
      </c>
      <c r="H2391" s="443" t="s">
        <v>3222</v>
      </c>
      <c r="I2391" s="443" t="s">
        <v>318</v>
      </c>
      <c r="J2391" s="443" t="s">
        <v>264</v>
      </c>
      <c r="K2391" s="443">
        <v>2016</v>
      </c>
      <c r="L2391" s="443" t="s">
        <v>261</v>
      </c>
      <c r="AA2391" s="443" t="s">
        <v>6635</v>
      </c>
      <c r="AB2391" s="443" t="s">
        <v>6636</v>
      </c>
      <c r="AC2391" s="443" t="s">
        <v>6637</v>
      </c>
      <c r="AD2391" s="443" t="s">
        <v>5056</v>
      </c>
    </row>
    <row r="2392" spans="1:30" x14ac:dyDescent="0.3">
      <c r="A2392" s="443">
        <v>704570</v>
      </c>
      <c r="B2392" s="443" t="s">
        <v>2735</v>
      </c>
      <c r="C2392" s="443" t="s">
        <v>370</v>
      </c>
      <c r="D2392" s="443" t="s">
        <v>3419</v>
      </c>
      <c r="E2392" s="443" t="s">
        <v>221</v>
      </c>
      <c r="F2392" s="444">
        <v>36014</v>
      </c>
      <c r="G2392" s="443" t="s">
        <v>261</v>
      </c>
      <c r="H2392" s="443" t="s">
        <v>3222</v>
      </c>
      <c r="I2392" s="443" t="s">
        <v>318</v>
      </c>
      <c r="J2392" s="443" t="s">
        <v>264</v>
      </c>
      <c r="K2392" s="443">
        <v>2016</v>
      </c>
      <c r="L2392" s="443" t="s">
        <v>261</v>
      </c>
      <c r="AA2392" s="443" t="s">
        <v>6650</v>
      </c>
      <c r="AB2392" s="443" t="s">
        <v>6651</v>
      </c>
      <c r="AC2392" s="443" t="s">
        <v>6652</v>
      </c>
      <c r="AD2392" s="443" t="s">
        <v>4785</v>
      </c>
    </row>
    <row r="2393" spans="1:30" x14ac:dyDescent="0.3">
      <c r="A2393" s="443">
        <v>704596</v>
      </c>
      <c r="B2393" s="443" t="s">
        <v>4300</v>
      </c>
      <c r="C2393" s="443" t="s">
        <v>68</v>
      </c>
      <c r="H2393" s="443"/>
      <c r="I2393" s="443" t="s">
        <v>318</v>
      </c>
      <c r="J2393" s="443"/>
      <c r="L2393" s="443"/>
      <c r="R2393" s="443">
        <v>2000</v>
      </c>
      <c r="X2393" s="443" t="s">
        <v>4729</v>
      </c>
    </row>
    <row r="2394" spans="1:30" x14ac:dyDescent="0.3">
      <c r="A2394" s="443">
        <v>704614</v>
      </c>
      <c r="B2394" s="443" t="s">
        <v>2737</v>
      </c>
      <c r="C2394" s="443" t="s">
        <v>88</v>
      </c>
      <c r="D2394" s="443" t="s">
        <v>3237</v>
      </c>
      <c r="E2394" s="443" t="s">
        <v>222</v>
      </c>
      <c r="F2394" s="444">
        <v>27384</v>
      </c>
      <c r="G2394" s="443" t="s">
        <v>4746</v>
      </c>
      <c r="H2394" s="443" t="s">
        <v>3222</v>
      </c>
      <c r="I2394" s="443" t="s">
        <v>318</v>
      </c>
      <c r="J2394" s="443" t="s">
        <v>264</v>
      </c>
      <c r="K2394" s="443">
        <v>2000</v>
      </c>
      <c r="L2394" s="443" t="s">
        <v>263</v>
      </c>
      <c r="AA2394" s="443" t="s">
        <v>5517</v>
      </c>
      <c r="AB2394" s="443" t="s">
        <v>5518</v>
      </c>
      <c r="AC2394" s="443" t="s">
        <v>5519</v>
      </c>
      <c r="AD2394" s="443" t="s">
        <v>5034</v>
      </c>
    </row>
    <row r="2395" spans="1:30" x14ac:dyDescent="0.3">
      <c r="A2395" s="443">
        <v>704626</v>
      </c>
      <c r="B2395" s="443" t="s">
        <v>1144</v>
      </c>
      <c r="C2395" s="443" t="s">
        <v>163</v>
      </c>
      <c r="D2395" s="443" t="s">
        <v>3423</v>
      </c>
      <c r="E2395" s="443" t="s">
        <v>221</v>
      </c>
      <c r="F2395" s="444">
        <v>29351</v>
      </c>
      <c r="G2395" s="443" t="s">
        <v>3424</v>
      </c>
      <c r="H2395" s="443" t="s">
        <v>3222</v>
      </c>
      <c r="I2395" s="443" t="s">
        <v>318</v>
      </c>
      <c r="J2395" s="443" t="s">
        <v>262</v>
      </c>
      <c r="K2395" s="443">
        <v>2000</v>
      </c>
      <c r="L2395" s="443" t="s">
        <v>261</v>
      </c>
      <c r="AA2395" s="443" t="s">
        <v>6879</v>
      </c>
      <c r="AB2395" s="443" t="s">
        <v>6880</v>
      </c>
      <c r="AC2395" s="443" t="s">
        <v>6881</v>
      </c>
      <c r="AD2395" s="443" t="s">
        <v>5165</v>
      </c>
    </row>
    <row r="2396" spans="1:30" x14ac:dyDescent="0.3">
      <c r="A2396" s="443">
        <v>704635</v>
      </c>
      <c r="B2396" s="443" t="s">
        <v>964</v>
      </c>
      <c r="C2396" s="443" t="s">
        <v>68</v>
      </c>
      <c r="D2396" s="443" t="s">
        <v>3854</v>
      </c>
      <c r="E2396" s="443" t="s">
        <v>221</v>
      </c>
      <c r="F2396" s="444">
        <v>32726</v>
      </c>
      <c r="G2396" s="443" t="s">
        <v>270</v>
      </c>
      <c r="H2396" s="443" t="s">
        <v>3222</v>
      </c>
      <c r="I2396" s="443" t="s">
        <v>318</v>
      </c>
      <c r="J2396" s="443" t="s">
        <v>264</v>
      </c>
      <c r="K2396" s="443">
        <v>2009</v>
      </c>
      <c r="L2396" s="443" t="s">
        <v>261</v>
      </c>
      <c r="AA2396" s="443" t="s">
        <v>6016</v>
      </c>
      <c r="AB2396" s="443" t="s">
        <v>5459</v>
      </c>
      <c r="AC2396" s="443" t="s">
        <v>6017</v>
      </c>
      <c r="AD2396" s="443" t="s">
        <v>5086</v>
      </c>
    </row>
    <row r="2397" spans="1:30" x14ac:dyDescent="0.3">
      <c r="A2397" s="443">
        <v>704683</v>
      </c>
      <c r="B2397" s="443" t="s">
        <v>2740</v>
      </c>
      <c r="C2397" s="443" t="s">
        <v>129</v>
      </c>
      <c r="D2397" s="443" t="s">
        <v>3313</v>
      </c>
      <c r="E2397" s="443" t="s">
        <v>222</v>
      </c>
      <c r="F2397" s="444">
        <v>36312</v>
      </c>
      <c r="G2397" s="443" t="s">
        <v>3429</v>
      </c>
      <c r="H2397" s="443" t="s">
        <v>3430</v>
      </c>
      <c r="I2397" s="443" t="s">
        <v>318</v>
      </c>
      <c r="J2397" s="443" t="s">
        <v>262</v>
      </c>
      <c r="K2397" s="443">
        <v>2016</v>
      </c>
      <c r="L2397" s="443" t="s">
        <v>261</v>
      </c>
      <c r="AA2397" s="443" t="s">
        <v>7225</v>
      </c>
      <c r="AB2397" s="443" t="s">
        <v>7226</v>
      </c>
      <c r="AC2397" s="443" t="s">
        <v>5055</v>
      </c>
      <c r="AD2397" s="443" t="s">
        <v>7227</v>
      </c>
    </row>
    <row r="2398" spans="1:30" x14ac:dyDescent="0.3">
      <c r="A2398" s="443">
        <v>704731</v>
      </c>
      <c r="B2398" s="443" t="s">
        <v>2858</v>
      </c>
      <c r="C2398" s="443" t="s">
        <v>66</v>
      </c>
      <c r="D2398" s="443" t="s">
        <v>3982</v>
      </c>
      <c r="H2398" s="443"/>
      <c r="I2398" s="443" t="s">
        <v>318</v>
      </c>
      <c r="J2398" s="443"/>
      <c r="L2398" s="443"/>
      <c r="R2398" s="443">
        <v>2000</v>
      </c>
      <c r="W2398" s="443" t="s">
        <v>4195</v>
      </c>
      <c r="X2398" s="443" t="s">
        <v>4729</v>
      </c>
    </row>
    <row r="2399" spans="1:30" x14ac:dyDescent="0.3">
      <c r="A2399" s="443">
        <v>704783</v>
      </c>
      <c r="B2399" s="443" t="s">
        <v>2747</v>
      </c>
      <c r="C2399" s="443" t="s">
        <v>194</v>
      </c>
      <c r="D2399" s="443" t="s">
        <v>3265</v>
      </c>
      <c r="E2399" s="443" t="s">
        <v>221</v>
      </c>
      <c r="F2399" s="444">
        <v>35800</v>
      </c>
      <c r="G2399" s="443" t="s">
        <v>3438</v>
      </c>
      <c r="H2399" s="443" t="s">
        <v>3222</v>
      </c>
      <c r="I2399" s="443" t="s">
        <v>318</v>
      </c>
      <c r="J2399" s="443" t="s">
        <v>264</v>
      </c>
      <c r="K2399" s="443">
        <v>2016</v>
      </c>
      <c r="L2399" s="443" t="s">
        <v>261</v>
      </c>
      <c r="AA2399" s="443" t="s">
        <v>6653</v>
      </c>
      <c r="AB2399" s="443" t="s">
        <v>6654</v>
      </c>
      <c r="AC2399" s="443" t="s">
        <v>6655</v>
      </c>
      <c r="AD2399" s="443" t="s">
        <v>5206</v>
      </c>
    </row>
    <row r="2400" spans="1:30" x14ac:dyDescent="0.3">
      <c r="A2400" s="443">
        <v>704795</v>
      </c>
      <c r="B2400" s="443" t="s">
        <v>2749</v>
      </c>
      <c r="C2400" s="443" t="s">
        <v>126</v>
      </c>
      <c r="D2400" s="443" t="s">
        <v>3832</v>
      </c>
      <c r="E2400" s="443" t="s">
        <v>221</v>
      </c>
      <c r="F2400" s="444">
        <v>31874</v>
      </c>
      <c r="G2400" s="443" t="s">
        <v>3273</v>
      </c>
      <c r="H2400" s="443" t="s">
        <v>3264</v>
      </c>
      <c r="I2400" s="443" t="s">
        <v>318</v>
      </c>
      <c r="J2400" s="443" t="s">
        <v>264</v>
      </c>
      <c r="K2400" s="443">
        <v>2007</v>
      </c>
      <c r="L2400" s="443" t="s">
        <v>261</v>
      </c>
      <c r="AA2400" s="443" t="s">
        <v>5833</v>
      </c>
      <c r="AB2400" s="443" t="s">
        <v>5834</v>
      </c>
      <c r="AC2400" s="443" t="s">
        <v>5835</v>
      </c>
      <c r="AD2400" s="443" t="s">
        <v>5836</v>
      </c>
    </row>
    <row r="2401" spans="1:30" x14ac:dyDescent="0.3">
      <c r="A2401" s="443">
        <v>704819</v>
      </c>
      <c r="B2401" s="443" t="s">
        <v>2497</v>
      </c>
      <c r="C2401" s="443" t="s">
        <v>1889</v>
      </c>
      <c r="D2401" s="443" t="s">
        <v>3441</v>
      </c>
      <c r="E2401" s="443" t="s">
        <v>222</v>
      </c>
      <c r="F2401" s="444">
        <v>30025</v>
      </c>
      <c r="G2401" s="443" t="s">
        <v>269</v>
      </c>
      <c r="H2401" s="443" t="s">
        <v>3222</v>
      </c>
      <c r="I2401" s="443" t="s">
        <v>318</v>
      </c>
      <c r="J2401" s="443" t="s">
        <v>264</v>
      </c>
      <c r="K2401" s="443">
        <v>2014</v>
      </c>
      <c r="L2401" s="443" t="s">
        <v>276</v>
      </c>
      <c r="AA2401" s="443" t="s">
        <v>6398</v>
      </c>
      <c r="AB2401" s="443" t="s">
        <v>6399</v>
      </c>
      <c r="AC2401" s="443" t="s">
        <v>5004</v>
      </c>
      <c r="AD2401" s="443" t="s">
        <v>5097</v>
      </c>
    </row>
    <row r="2402" spans="1:30" x14ac:dyDescent="0.3">
      <c r="A2402" s="443">
        <v>704829</v>
      </c>
      <c r="B2402" s="443" t="s">
        <v>2750</v>
      </c>
      <c r="C2402" s="443" t="s">
        <v>64</v>
      </c>
      <c r="D2402" s="443" t="s">
        <v>3443</v>
      </c>
      <c r="E2402" s="443" t="s">
        <v>222</v>
      </c>
      <c r="F2402" s="444">
        <v>36526</v>
      </c>
      <c r="G2402" s="443" t="s">
        <v>3304</v>
      </c>
      <c r="H2402" s="443" t="s">
        <v>3264</v>
      </c>
      <c r="I2402" s="443" t="s">
        <v>318</v>
      </c>
      <c r="J2402" s="443" t="s">
        <v>264</v>
      </c>
      <c r="K2402" s="443">
        <v>2017</v>
      </c>
      <c r="L2402" s="443" t="s">
        <v>263</v>
      </c>
      <c r="AA2402" s="443" t="s">
        <v>6736</v>
      </c>
      <c r="AB2402" s="443" t="s">
        <v>6737</v>
      </c>
      <c r="AC2402" s="443" t="s">
        <v>6738</v>
      </c>
      <c r="AD2402" s="443" t="s">
        <v>5056</v>
      </c>
    </row>
    <row r="2403" spans="1:30" x14ac:dyDescent="0.3">
      <c r="A2403" s="443">
        <v>704828</v>
      </c>
      <c r="B2403" s="443" t="s">
        <v>1015</v>
      </c>
      <c r="C2403" s="443" t="s">
        <v>66</v>
      </c>
      <c r="D2403" s="443" t="s">
        <v>3224</v>
      </c>
      <c r="E2403" s="443" t="s">
        <v>222</v>
      </c>
      <c r="F2403" s="444">
        <v>33016</v>
      </c>
      <c r="G2403" s="443" t="s">
        <v>3442</v>
      </c>
      <c r="H2403" s="443" t="s">
        <v>3222</v>
      </c>
      <c r="I2403" s="443" t="s">
        <v>318</v>
      </c>
      <c r="J2403" s="443" t="s">
        <v>264</v>
      </c>
      <c r="K2403" s="443">
        <v>2008</v>
      </c>
      <c r="L2403" s="443" t="s">
        <v>276</v>
      </c>
      <c r="AA2403" s="443" t="s">
        <v>5895</v>
      </c>
      <c r="AB2403" s="443" t="s">
        <v>5163</v>
      </c>
      <c r="AC2403" s="443" t="s">
        <v>5896</v>
      </c>
      <c r="AD2403" s="443" t="s">
        <v>5090</v>
      </c>
    </row>
    <row r="2404" spans="1:30" x14ac:dyDescent="0.3">
      <c r="A2404" s="443">
        <v>704838</v>
      </c>
      <c r="B2404" s="443" t="s">
        <v>2753</v>
      </c>
      <c r="C2404" s="443" t="s">
        <v>152</v>
      </c>
      <c r="D2404" s="443" t="s">
        <v>3374</v>
      </c>
      <c r="E2404" s="443" t="s">
        <v>222</v>
      </c>
      <c r="F2404" s="444">
        <v>35431</v>
      </c>
      <c r="G2404" s="443" t="s">
        <v>3346</v>
      </c>
      <c r="H2404" s="443" t="s">
        <v>3222</v>
      </c>
      <c r="I2404" s="443" t="s">
        <v>318</v>
      </c>
      <c r="J2404" s="443" t="s">
        <v>264</v>
      </c>
      <c r="K2404" s="443">
        <v>2015</v>
      </c>
      <c r="L2404" s="443" t="s">
        <v>261</v>
      </c>
      <c r="AA2404" s="443" t="s">
        <v>6506</v>
      </c>
      <c r="AB2404" s="443" t="s">
        <v>6507</v>
      </c>
      <c r="AC2404" s="443" t="s">
        <v>5066</v>
      </c>
      <c r="AD2404" s="443" t="s">
        <v>5073</v>
      </c>
    </row>
    <row r="2405" spans="1:30" x14ac:dyDescent="0.3">
      <c r="A2405" s="443">
        <v>704859</v>
      </c>
      <c r="B2405" s="443" t="s">
        <v>2757</v>
      </c>
      <c r="C2405" s="443" t="s">
        <v>65</v>
      </c>
      <c r="D2405" s="443" t="s">
        <v>3983</v>
      </c>
      <c r="H2405" s="443"/>
      <c r="I2405" s="443" t="s">
        <v>318</v>
      </c>
      <c r="J2405" s="443"/>
      <c r="L2405" s="443"/>
      <c r="R2405" s="443">
        <v>2000</v>
      </c>
      <c r="W2405" s="443" t="s">
        <v>4195</v>
      </c>
      <c r="X2405" s="443" t="s">
        <v>4729</v>
      </c>
    </row>
    <row r="2406" spans="1:30" x14ac:dyDescent="0.3">
      <c r="A2406" s="443">
        <v>704855</v>
      </c>
      <c r="B2406" s="443" t="s">
        <v>1478</v>
      </c>
      <c r="C2406" s="443" t="s">
        <v>159</v>
      </c>
      <c r="H2406" s="443"/>
      <c r="I2406" s="443" t="s">
        <v>318</v>
      </c>
      <c r="J2406" s="443"/>
      <c r="L2406" s="443"/>
      <c r="R2406" s="443">
        <v>2000</v>
      </c>
      <c r="T2406" s="443" t="s">
        <v>4195</v>
      </c>
      <c r="U2406" s="443" t="s">
        <v>4195</v>
      </c>
      <c r="V2406" s="443" t="s">
        <v>4195</v>
      </c>
      <c r="W2406" s="443" t="s">
        <v>4195</v>
      </c>
      <c r="X2406" s="443" t="s">
        <v>4729</v>
      </c>
    </row>
    <row r="2407" spans="1:30" x14ac:dyDescent="0.3">
      <c r="A2407" s="443">
        <v>704870</v>
      </c>
      <c r="B2407" s="443" t="s">
        <v>2859</v>
      </c>
      <c r="C2407" s="443" t="s">
        <v>62</v>
      </c>
      <c r="D2407" s="443" t="s">
        <v>3840</v>
      </c>
      <c r="E2407" s="443" t="s">
        <v>221</v>
      </c>
      <c r="F2407" s="444">
        <v>36192</v>
      </c>
      <c r="G2407" s="443" t="s">
        <v>3448</v>
      </c>
      <c r="H2407" s="443" t="s">
        <v>3222</v>
      </c>
      <c r="I2407" s="443" t="s">
        <v>318</v>
      </c>
      <c r="J2407" s="443" t="s">
        <v>264</v>
      </c>
      <c r="K2407" s="443">
        <v>2017</v>
      </c>
      <c r="L2407" s="443" t="s">
        <v>261</v>
      </c>
      <c r="AA2407" s="443" t="s">
        <v>6727</v>
      </c>
      <c r="AB2407" s="443" t="s">
        <v>6728</v>
      </c>
      <c r="AC2407" s="443" t="s">
        <v>6729</v>
      </c>
      <c r="AD2407" s="443" t="s">
        <v>5786</v>
      </c>
    </row>
    <row r="2408" spans="1:30" x14ac:dyDescent="0.3">
      <c r="A2408" s="443">
        <v>704876</v>
      </c>
      <c r="B2408" s="443" t="s">
        <v>2758</v>
      </c>
      <c r="C2408" s="443" t="s">
        <v>314</v>
      </c>
      <c r="D2408" s="443" t="s">
        <v>3449</v>
      </c>
      <c r="E2408" s="443" t="s">
        <v>221</v>
      </c>
      <c r="F2408" s="444">
        <v>36332</v>
      </c>
      <c r="G2408" s="443" t="s">
        <v>261</v>
      </c>
      <c r="H2408" s="443" t="s">
        <v>3222</v>
      </c>
      <c r="I2408" s="443" t="s">
        <v>318</v>
      </c>
      <c r="J2408" s="443" t="s">
        <v>264</v>
      </c>
      <c r="K2408" s="443">
        <v>2017</v>
      </c>
      <c r="L2408" s="443" t="s">
        <v>261</v>
      </c>
      <c r="R2408" s="443">
        <v>2000</v>
      </c>
      <c r="X2408" s="443" t="s">
        <v>4729</v>
      </c>
      <c r="AA2408" s="443" t="s">
        <v>5319</v>
      </c>
      <c r="AB2408" s="443" t="s">
        <v>5320</v>
      </c>
      <c r="AC2408" s="443" t="s">
        <v>5321</v>
      </c>
      <c r="AD2408" s="443" t="s">
        <v>5165</v>
      </c>
    </row>
    <row r="2409" spans="1:30" x14ac:dyDescent="0.3">
      <c r="A2409" s="443">
        <v>704886</v>
      </c>
      <c r="B2409" s="443" t="s">
        <v>1481</v>
      </c>
      <c r="C2409" s="443" t="s">
        <v>122</v>
      </c>
      <c r="H2409" s="443"/>
      <c r="I2409" s="443" t="s">
        <v>318</v>
      </c>
      <c r="J2409" s="443"/>
      <c r="L2409" s="443"/>
      <c r="R2409" s="443">
        <v>2000</v>
      </c>
      <c r="U2409" s="443" t="s">
        <v>4195</v>
      </c>
      <c r="V2409" s="443" t="s">
        <v>4195</v>
      </c>
      <c r="W2409" s="443" t="s">
        <v>4195</v>
      </c>
      <c r="X2409" s="443" t="s">
        <v>4729</v>
      </c>
    </row>
    <row r="2410" spans="1:30" x14ac:dyDescent="0.3">
      <c r="A2410" s="443">
        <v>704890</v>
      </c>
      <c r="B2410" s="443" t="s">
        <v>2759</v>
      </c>
      <c r="C2410" s="443" t="s">
        <v>161</v>
      </c>
      <c r="D2410" s="443" t="s">
        <v>3398</v>
      </c>
      <c r="E2410" s="443" t="s">
        <v>221</v>
      </c>
      <c r="F2410" s="444">
        <v>34429</v>
      </c>
      <c r="G2410" s="443" t="s">
        <v>3450</v>
      </c>
      <c r="H2410" s="443" t="s">
        <v>3222</v>
      </c>
      <c r="I2410" s="443" t="s">
        <v>318</v>
      </c>
      <c r="J2410" s="443" t="s">
        <v>264</v>
      </c>
      <c r="K2410" s="443">
        <v>2014</v>
      </c>
      <c r="L2410" s="443" t="s">
        <v>263</v>
      </c>
      <c r="AA2410" s="443" t="s">
        <v>6487</v>
      </c>
      <c r="AB2410" s="443" t="s">
        <v>6488</v>
      </c>
      <c r="AC2410" s="443" t="s">
        <v>6489</v>
      </c>
      <c r="AD2410" s="443" t="s">
        <v>6490</v>
      </c>
    </row>
    <row r="2411" spans="1:30" x14ac:dyDescent="0.3">
      <c r="A2411" s="443">
        <v>704896</v>
      </c>
      <c r="B2411" s="443" t="s">
        <v>2761</v>
      </c>
      <c r="C2411" s="443" t="s">
        <v>88</v>
      </c>
      <c r="D2411" s="443" t="s">
        <v>3451</v>
      </c>
      <c r="E2411" s="443" t="s">
        <v>222</v>
      </c>
      <c r="F2411" s="444">
        <v>34441</v>
      </c>
      <c r="G2411" s="443" t="s">
        <v>261</v>
      </c>
      <c r="H2411" s="443" t="s">
        <v>3222</v>
      </c>
      <c r="I2411" s="443" t="s">
        <v>318</v>
      </c>
      <c r="J2411" s="443" t="s">
        <v>264</v>
      </c>
      <c r="K2411" s="443">
        <v>2013</v>
      </c>
      <c r="L2411" s="443" t="s">
        <v>261</v>
      </c>
      <c r="AA2411" s="443" t="s">
        <v>6320</v>
      </c>
      <c r="AB2411" s="443" t="s">
        <v>6321</v>
      </c>
      <c r="AC2411" s="443" t="s">
        <v>6322</v>
      </c>
      <c r="AD2411" s="443" t="s">
        <v>4785</v>
      </c>
    </row>
    <row r="2412" spans="1:30" x14ac:dyDescent="0.3">
      <c r="A2412" s="443">
        <v>704895</v>
      </c>
      <c r="B2412" s="443" t="s">
        <v>817</v>
      </c>
      <c r="C2412" s="443" t="s">
        <v>64</v>
      </c>
      <c r="D2412" s="443" t="s">
        <v>3875</v>
      </c>
      <c r="E2412" s="443" t="s">
        <v>222</v>
      </c>
      <c r="F2412" s="444">
        <v>33818</v>
      </c>
      <c r="G2412" s="443" t="s">
        <v>3876</v>
      </c>
      <c r="H2412" s="443" t="s">
        <v>3222</v>
      </c>
      <c r="I2412" s="443" t="s">
        <v>318</v>
      </c>
      <c r="J2412" s="443" t="s">
        <v>264</v>
      </c>
      <c r="K2412" s="443">
        <v>2014</v>
      </c>
      <c r="L2412" s="443" t="s">
        <v>263</v>
      </c>
      <c r="AA2412" s="443" t="s">
        <v>6475</v>
      </c>
      <c r="AB2412" s="443" t="s">
        <v>6476</v>
      </c>
      <c r="AC2412" s="443" t="s">
        <v>6477</v>
      </c>
      <c r="AD2412" s="443" t="s">
        <v>6478</v>
      </c>
    </row>
    <row r="2413" spans="1:30" x14ac:dyDescent="0.3">
      <c r="A2413" s="443">
        <v>704905</v>
      </c>
      <c r="B2413" s="443" t="s">
        <v>822</v>
      </c>
      <c r="C2413" s="443" t="s">
        <v>823</v>
      </c>
      <c r="D2413" s="443" t="s">
        <v>3669</v>
      </c>
      <c r="H2413" s="443"/>
      <c r="I2413" s="443" t="s">
        <v>318</v>
      </c>
      <c r="J2413" s="443"/>
      <c r="L2413" s="443"/>
      <c r="R2413" s="443">
        <v>2000</v>
      </c>
      <c r="W2413" s="443" t="s">
        <v>4195</v>
      </c>
      <c r="X2413" s="443" t="s">
        <v>4729</v>
      </c>
    </row>
    <row r="2414" spans="1:30" x14ac:dyDescent="0.3">
      <c r="A2414" s="443">
        <v>704921</v>
      </c>
      <c r="B2414" s="443" t="s">
        <v>1151</v>
      </c>
      <c r="C2414" s="443" t="s">
        <v>66</v>
      </c>
      <c r="H2414" s="443"/>
      <c r="I2414" s="443" t="s">
        <v>318</v>
      </c>
      <c r="J2414" s="443"/>
      <c r="L2414" s="443"/>
      <c r="R2414" s="443">
        <v>2000</v>
      </c>
      <c r="S2414" s="443" t="s">
        <v>4195</v>
      </c>
      <c r="V2414" s="443" t="s">
        <v>4195</v>
      </c>
      <c r="W2414" s="443" t="s">
        <v>4195</v>
      </c>
      <c r="X2414" s="443" t="s">
        <v>4729</v>
      </c>
    </row>
    <row r="2415" spans="1:30" x14ac:dyDescent="0.3">
      <c r="A2415" s="443">
        <v>704955</v>
      </c>
      <c r="B2415" s="443" t="s">
        <v>790</v>
      </c>
      <c r="C2415" s="443" t="s">
        <v>87</v>
      </c>
      <c r="D2415" s="443" t="s">
        <v>3224</v>
      </c>
      <c r="E2415" s="443" t="s">
        <v>222</v>
      </c>
      <c r="F2415" s="444">
        <v>36526</v>
      </c>
      <c r="G2415" s="443" t="s">
        <v>261</v>
      </c>
      <c r="H2415" s="443" t="s">
        <v>3222</v>
      </c>
      <c r="I2415" s="443" t="s">
        <v>318</v>
      </c>
      <c r="J2415" s="443" t="s">
        <v>264</v>
      </c>
      <c r="K2415" s="443">
        <v>2016</v>
      </c>
      <c r="L2415" s="443" t="s">
        <v>261</v>
      </c>
      <c r="AA2415" s="443" t="s">
        <v>6613</v>
      </c>
      <c r="AB2415" s="443" t="s">
        <v>6614</v>
      </c>
      <c r="AC2415" s="443" t="s">
        <v>5919</v>
      </c>
      <c r="AD2415" s="443" t="s">
        <v>4985</v>
      </c>
    </row>
    <row r="2416" spans="1:30" x14ac:dyDescent="0.3">
      <c r="A2416" s="443">
        <v>704972</v>
      </c>
      <c r="B2416" s="443" t="s">
        <v>2769</v>
      </c>
      <c r="C2416" s="443" t="s">
        <v>103</v>
      </c>
      <c r="D2416" s="443" t="s">
        <v>3459</v>
      </c>
      <c r="E2416" s="443" t="s">
        <v>221</v>
      </c>
      <c r="F2416" s="444">
        <v>33805</v>
      </c>
      <c r="G2416" s="443" t="s">
        <v>3874</v>
      </c>
      <c r="H2416" s="443" t="s">
        <v>3222</v>
      </c>
      <c r="I2416" s="443" t="s">
        <v>318</v>
      </c>
      <c r="J2416" s="443" t="s">
        <v>264</v>
      </c>
      <c r="K2416" s="443">
        <v>2017</v>
      </c>
      <c r="L2416" s="443" t="s">
        <v>263</v>
      </c>
      <c r="AA2416" s="443" t="s">
        <v>6744</v>
      </c>
      <c r="AB2416" s="443" t="s">
        <v>5197</v>
      </c>
      <c r="AC2416" s="443" t="s">
        <v>6745</v>
      </c>
      <c r="AD2416" s="443" t="s">
        <v>6746</v>
      </c>
    </row>
    <row r="2417" spans="1:30" x14ac:dyDescent="0.3">
      <c r="A2417" s="443">
        <v>704978</v>
      </c>
      <c r="B2417" s="443" t="s">
        <v>2770</v>
      </c>
      <c r="C2417" s="443" t="s">
        <v>66</v>
      </c>
      <c r="D2417" s="443" t="s">
        <v>3354</v>
      </c>
      <c r="E2417" s="443" t="s">
        <v>222</v>
      </c>
      <c r="F2417" s="444">
        <v>30027</v>
      </c>
      <c r="G2417" s="443" t="s">
        <v>3235</v>
      </c>
      <c r="H2417" s="443" t="s">
        <v>3264</v>
      </c>
      <c r="I2417" s="443" t="s">
        <v>318</v>
      </c>
      <c r="J2417" s="443" t="s">
        <v>264</v>
      </c>
      <c r="K2417" s="443">
        <v>2012</v>
      </c>
      <c r="L2417" s="443" t="s">
        <v>276</v>
      </c>
      <c r="AA2417" s="443" t="s">
        <v>6205</v>
      </c>
      <c r="AB2417" s="443" t="s">
        <v>5537</v>
      </c>
      <c r="AC2417" s="443" t="s">
        <v>5526</v>
      </c>
      <c r="AD2417" s="443" t="s">
        <v>5959</v>
      </c>
    </row>
    <row r="2418" spans="1:30" x14ac:dyDescent="0.3">
      <c r="A2418" s="443">
        <v>704993</v>
      </c>
      <c r="B2418" s="443" t="s">
        <v>2771</v>
      </c>
      <c r="C2418" s="443" t="s">
        <v>92</v>
      </c>
      <c r="D2418" s="443" t="s">
        <v>3984</v>
      </c>
      <c r="H2418" s="443"/>
      <c r="I2418" s="443" t="s">
        <v>318</v>
      </c>
      <c r="J2418" s="443"/>
      <c r="L2418" s="443"/>
      <c r="R2418" s="443">
        <v>2000</v>
      </c>
      <c r="W2418" s="443" t="s">
        <v>4195</v>
      </c>
      <c r="X2418" s="443" t="s">
        <v>4729</v>
      </c>
    </row>
    <row r="2419" spans="1:30" x14ac:dyDescent="0.3">
      <c r="A2419" s="443">
        <v>704996</v>
      </c>
      <c r="B2419" s="443" t="s">
        <v>2773</v>
      </c>
      <c r="C2419" s="443" t="s">
        <v>133</v>
      </c>
      <c r="D2419" s="443" t="s">
        <v>3345</v>
      </c>
      <c r="E2419" s="443" t="s">
        <v>222</v>
      </c>
      <c r="F2419" s="444">
        <v>32441</v>
      </c>
      <c r="G2419" s="443" t="s">
        <v>261</v>
      </c>
      <c r="H2419" s="443" t="s">
        <v>3222</v>
      </c>
      <c r="I2419" s="443" t="s">
        <v>318</v>
      </c>
      <c r="J2419" s="443" t="s">
        <v>264</v>
      </c>
      <c r="K2419" s="443">
        <v>2011</v>
      </c>
      <c r="L2419" s="443" t="s">
        <v>261</v>
      </c>
      <c r="AA2419" s="443" t="s">
        <v>6158</v>
      </c>
      <c r="AB2419" s="443" t="s">
        <v>6159</v>
      </c>
      <c r="AC2419" s="443" t="s">
        <v>5304</v>
      </c>
      <c r="AD2419" s="443" t="s">
        <v>4785</v>
      </c>
    </row>
    <row r="2420" spans="1:30" x14ac:dyDescent="0.3">
      <c r="A2420" s="443">
        <v>705015</v>
      </c>
      <c r="B2420" s="443" t="s">
        <v>2777</v>
      </c>
      <c r="C2420" s="443" t="s">
        <v>385</v>
      </c>
      <c r="D2420" s="443" t="s">
        <v>3461</v>
      </c>
      <c r="E2420" s="443" t="s">
        <v>222</v>
      </c>
      <c r="F2420" s="444">
        <v>34700</v>
      </c>
      <c r="G2420" s="443" t="s">
        <v>261</v>
      </c>
      <c r="H2420" s="443" t="s">
        <v>3222</v>
      </c>
      <c r="I2420" s="443" t="s">
        <v>318</v>
      </c>
      <c r="J2420" s="443" t="s">
        <v>264</v>
      </c>
      <c r="K2420" s="443">
        <v>2014</v>
      </c>
      <c r="L2420" s="443" t="s">
        <v>261</v>
      </c>
      <c r="AA2420" s="443" t="s">
        <v>6427</v>
      </c>
      <c r="AB2420" s="443" t="s">
        <v>6428</v>
      </c>
      <c r="AC2420" s="443" t="s">
        <v>6429</v>
      </c>
      <c r="AD2420" s="443" t="s">
        <v>4785</v>
      </c>
    </row>
    <row r="2421" spans="1:30" x14ac:dyDescent="0.3">
      <c r="A2421" s="443">
        <v>705034</v>
      </c>
      <c r="B2421" s="443" t="s">
        <v>2783</v>
      </c>
      <c r="C2421" s="443" t="s">
        <v>209</v>
      </c>
      <c r="D2421" s="443" t="s">
        <v>3289</v>
      </c>
      <c r="E2421" s="443" t="s">
        <v>222</v>
      </c>
      <c r="F2421" s="444">
        <v>36526</v>
      </c>
      <c r="G2421" s="443" t="s">
        <v>4953</v>
      </c>
      <c r="H2421" s="443" t="s">
        <v>3222</v>
      </c>
      <c r="I2421" s="443" t="s">
        <v>318</v>
      </c>
      <c r="J2421" s="443" t="s">
        <v>264</v>
      </c>
      <c r="K2421" s="443">
        <v>2017</v>
      </c>
      <c r="L2421" s="443" t="s">
        <v>276</v>
      </c>
    </row>
    <row r="2422" spans="1:30" x14ac:dyDescent="0.3">
      <c r="A2422" s="443">
        <v>705053</v>
      </c>
      <c r="B2422" s="443" t="s">
        <v>2860</v>
      </c>
      <c r="C2422" s="443" t="s">
        <v>66</v>
      </c>
      <c r="D2422" s="443" t="s">
        <v>3734</v>
      </c>
      <c r="E2422" s="443" t="s">
        <v>222</v>
      </c>
      <c r="F2422" s="444">
        <v>34363</v>
      </c>
      <c r="G2422" s="443" t="s">
        <v>3442</v>
      </c>
      <c r="H2422" s="443" t="s">
        <v>3222</v>
      </c>
      <c r="I2422" s="443" t="s">
        <v>318</v>
      </c>
      <c r="J2422" s="443" t="s">
        <v>264</v>
      </c>
      <c r="K2422" s="443">
        <v>2011</v>
      </c>
      <c r="L2422" s="443" t="s">
        <v>276</v>
      </c>
      <c r="AA2422" s="443" t="s">
        <v>6123</v>
      </c>
      <c r="AB2422" s="443" t="s">
        <v>6124</v>
      </c>
      <c r="AC2422" s="443" t="s">
        <v>6125</v>
      </c>
      <c r="AD2422" s="443" t="s">
        <v>6126</v>
      </c>
    </row>
    <row r="2423" spans="1:30" x14ac:dyDescent="0.3">
      <c r="A2423" s="443">
        <v>705057</v>
      </c>
      <c r="B2423" s="443" t="s">
        <v>2786</v>
      </c>
      <c r="C2423" s="443" t="s">
        <v>68</v>
      </c>
      <c r="D2423" s="443" t="s">
        <v>3329</v>
      </c>
      <c r="E2423" s="443" t="s">
        <v>222</v>
      </c>
      <c r="F2423" s="444">
        <v>33025</v>
      </c>
      <c r="G2423" s="443" t="s">
        <v>3861</v>
      </c>
      <c r="H2423" s="443" t="s">
        <v>3222</v>
      </c>
      <c r="I2423" s="443" t="s">
        <v>318</v>
      </c>
      <c r="J2423" s="443" t="s">
        <v>264</v>
      </c>
      <c r="K2423" s="443">
        <v>2009</v>
      </c>
      <c r="L2423" s="443" t="s">
        <v>271</v>
      </c>
      <c r="AA2423" s="443" t="s">
        <v>5989</v>
      </c>
      <c r="AB2423" s="443" t="s">
        <v>5262</v>
      </c>
      <c r="AC2423" s="443" t="s">
        <v>5990</v>
      </c>
      <c r="AD2423" s="443" t="s">
        <v>5030</v>
      </c>
    </row>
    <row r="2424" spans="1:30" x14ac:dyDescent="0.3">
      <c r="A2424" s="443">
        <v>705093</v>
      </c>
      <c r="B2424" s="443" t="s">
        <v>4301</v>
      </c>
      <c r="C2424" s="443" t="s">
        <v>66</v>
      </c>
      <c r="H2424" s="443"/>
      <c r="I2424" s="443" t="s">
        <v>318</v>
      </c>
      <c r="J2424" s="443"/>
      <c r="L2424" s="443"/>
      <c r="R2424" s="443">
        <v>2000</v>
      </c>
      <c r="X2424" s="443" t="s">
        <v>4729</v>
      </c>
    </row>
    <row r="2425" spans="1:30" x14ac:dyDescent="0.3">
      <c r="A2425" s="443">
        <v>705107</v>
      </c>
      <c r="B2425" s="443" t="s">
        <v>757</v>
      </c>
      <c r="C2425" s="443" t="s">
        <v>104</v>
      </c>
      <c r="D2425" s="443" t="s">
        <v>3547</v>
      </c>
      <c r="E2425" s="443" t="s">
        <v>222</v>
      </c>
      <c r="F2425" s="444">
        <v>30682</v>
      </c>
      <c r="G2425" s="443" t="s">
        <v>3351</v>
      </c>
      <c r="H2425" s="443" t="s">
        <v>3222</v>
      </c>
      <c r="I2425" s="443" t="s">
        <v>318</v>
      </c>
      <c r="J2425" s="443" t="s">
        <v>264</v>
      </c>
      <c r="K2425" s="443">
        <v>2017</v>
      </c>
      <c r="L2425" s="443" t="s">
        <v>263</v>
      </c>
      <c r="AA2425" s="443" t="s">
        <v>6739</v>
      </c>
      <c r="AB2425" s="443" t="s">
        <v>6740</v>
      </c>
      <c r="AC2425" s="443" t="s">
        <v>5120</v>
      </c>
      <c r="AD2425" s="443" t="s">
        <v>6741</v>
      </c>
    </row>
    <row r="2426" spans="1:30" x14ac:dyDescent="0.3">
      <c r="A2426" s="443">
        <v>705133</v>
      </c>
      <c r="B2426" s="443" t="s">
        <v>2498</v>
      </c>
      <c r="C2426" s="443" t="s">
        <v>144</v>
      </c>
      <c r="D2426" s="443" t="s">
        <v>3375</v>
      </c>
      <c r="E2426" s="443" t="s">
        <v>222</v>
      </c>
      <c r="F2426" s="444">
        <v>35036</v>
      </c>
      <c r="G2426" s="443" t="s">
        <v>3353</v>
      </c>
      <c r="H2426" s="443" t="s">
        <v>3222</v>
      </c>
      <c r="I2426" s="443" t="s">
        <v>318</v>
      </c>
      <c r="J2426" s="443" t="s">
        <v>262</v>
      </c>
      <c r="K2426" s="443">
        <v>2013</v>
      </c>
      <c r="L2426" s="443" t="s">
        <v>270</v>
      </c>
      <c r="AA2426" s="443" t="s">
        <v>7131</v>
      </c>
      <c r="AB2426" s="443" t="s">
        <v>7132</v>
      </c>
      <c r="AC2426" s="443" t="s">
        <v>6054</v>
      </c>
      <c r="AD2426" s="443" t="s">
        <v>5395</v>
      </c>
    </row>
    <row r="2427" spans="1:30" x14ac:dyDescent="0.3">
      <c r="A2427" s="443">
        <v>705161</v>
      </c>
      <c r="B2427" s="443" t="s">
        <v>2797</v>
      </c>
      <c r="C2427" s="443" t="s">
        <v>103</v>
      </c>
      <c r="D2427" s="443" t="s">
        <v>3476</v>
      </c>
      <c r="E2427" s="443" t="s">
        <v>222</v>
      </c>
      <c r="F2427" s="444">
        <v>35259</v>
      </c>
      <c r="G2427" s="443" t="s">
        <v>261</v>
      </c>
      <c r="H2427" s="443" t="s">
        <v>3222</v>
      </c>
      <c r="I2427" s="443" t="s">
        <v>318</v>
      </c>
      <c r="J2427" s="443" t="s">
        <v>264</v>
      </c>
      <c r="K2427" s="443">
        <v>2014</v>
      </c>
      <c r="L2427" s="443" t="s">
        <v>263</v>
      </c>
      <c r="AA2427" s="443" t="s">
        <v>6465</v>
      </c>
      <c r="AB2427" s="443" t="s">
        <v>5197</v>
      </c>
      <c r="AC2427" s="443" t="s">
        <v>6466</v>
      </c>
      <c r="AD2427" s="443" t="s">
        <v>4785</v>
      </c>
    </row>
    <row r="2428" spans="1:30" x14ac:dyDescent="0.3">
      <c r="A2428" s="443">
        <v>705179</v>
      </c>
      <c r="B2428" s="443" t="s">
        <v>2798</v>
      </c>
      <c r="C2428" s="443" t="s">
        <v>112</v>
      </c>
      <c r="D2428" s="443" t="s">
        <v>3349</v>
      </c>
      <c r="E2428" s="443" t="s">
        <v>221</v>
      </c>
      <c r="F2428" s="444">
        <v>36526</v>
      </c>
      <c r="G2428" s="443" t="s">
        <v>3952</v>
      </c>
      <c r="H2428" s="443" t="s">
        <v>3222</v>
      </c>
      <c r="I2428" s="443" t="s">
        <v>318</v>
      </c>
      <c r="J2428" s="443" t="s">
        <v>264</v>
      </c>
      <c r="K2428" s="443">
        <v>2017</v>
      </c>
      <c r="L2428" s="443" t="s">
        <v>261</v>
      </c>
      <c r="AA2428" s="443" t="s">
        <v>6719</v>
      </c>
      <c r="AB2428" s="443" t="s">
        <v>5687</v>
      </c>
      <c r="AC2428" s="443" t="s">
        <v>5041</v>
      </c>
      <c r="AD2428" s="443" t="s">
        <v>6346</v>
      </c>
    </row>
    <row r="2429" spans="1:30" x14ac:dyDescent="0.3">
      <c r="A2429" s="443">
        <v>705177</v>
      </c>
      <c r="B2429" s="443" t="s">
        <v>2861</v>
      </c>
      <c r="C2429" s="443" t="s">
        <v>89</v>
      </c>
      <c r="D2429" s="443" t="s">
        <v>3232</v>
      </c>
      <c r="E2429" s="443" t="s">
        <v>221</v>
      </c>
      <c r="F2429" s="444">
        <v>36540</v>
      </c>
      <c r="G2429" s="443" t="s">
        <v>261</v>
      </c>
      <c r="H2429" s="443" t="s">
        <v>3222</v>
      </c>
      <c r="I2429" s="443" t="s">
        <v>318</v>
      </c>
      <c r="J2429" s="443" t="s">
        <v>264</v>
      </c>
      <c r="K2429" s="443">
        <v>2017</v>
      </c>
      <c r="L2429" s="443" t="s">
        <v>273</v>
      </c>
      <c r="AA2429" s="443" t="s">
        <v>6747</v>
      </c>
      <c r="AB2429" s="443" t="s">
        <v>6748</v>
      </c>
      <c r="AC2429" s="443" t="s">
        <v>5691</v>
      </c>
      <c r="AD2429" s="443" t="s">
        <v>4785</v>
      </c>
    </row>
    <row r="2430" spans="1:30" x14ac:dyDescent="0.3">
      <c r="A2430" s="443">
        <v>705192</v>
      </c>
      <c r="B2430" s="443" t="s">
        <v>758</v>
      </c>
      <c r="C2430" s="443" t="s">
        <v>759</v>
      </c>
      <c r="D2430" s="443" t="s">
        <v>3478</v>
      </c>
      <c r="E2430" s="443" t="s">
        <v>221</v>
      </c>
      <c r="F2430" s="444">
        <v>28342</v>
      </c>
      <c r="G2430" s="443" t="s">
        <v>3479</v>
      </c>
      <c r="H2430" s="443" t="s">
        <v>3222</v>
      </c>
      <c r="I2430" s="443" t="s">
        <v>318</v>
      </c>
      <c r="J2430" s="443" t="s">
        <v>264</v>
      </c>
      <c r="K2430" s="443">
        <v>2013</v>
      </c>
      <c r="L2430" s="443" t="s">
        <v>278</v>
      </c>
      <c r="R2430" s="443">
        <v>2000</v>
      </c>
      <c r="X2430" s="443" t="s">
        <v>4729</v>
      </c>
    </row>
    <row r="2431" spans="1:30" x14ac:dyDescent="0.3">
      <c r="A2431" s="443">
        <v>705209</v>
      </c>
      <c r="B2431" s="443" t="s">
        <v>2799</v>
      </c>
      <c r="C2431" s="443" t="s">
        <v>647</v>
      </c>
      <c r="D2431" s="443" t="s">
        <v>3702</v>
      </c>
      <c r="E2431" s="443" t="s">
        <v>222</v>
      </c>
      <c r="F2431" s="444">
        <v>35796</v>
      </c>
      <c r="G2431" s="443" t="s">
        <v>3931</v>
      </c>
      <c r="H2431" s="443" t="s">
        <v>3222</v>
      </c>
      <c r="I2431" s="443" t="s">
        <v>318</v>
      </c>
      <c r="J2431" s="443" t="s">
        <v>262</v>
      </c>
      <c r="K2431" s="443">
        <v>2017</v>
      </c>
      <c r="L2431" s="443" t="s">
        <v>261</v>
      </c>
      <c r="AA2431" s="443" t="s">
        <v>7275</v>
      </c>
      <c r="AB2431" s="443" t="s">
        <v>7276</v>
      </c>
      <c r="AC2431" s="443" t="s">
        <v>7277</v>
      </c>
      <c r="AD2431" s="443" t="s">
        <v>6726</v>
      </c>
    </row>
    <row r="2432" spans="1:30" x14ac:dyDescent="0.3">
      <c r="A2432" s="443">
        <v>705225</v>
      </c>
      <c r="B2432" s="443" t="s">
        <v>1017</v>
      </c>
      <c r="C2432" s="443" t="s">
        <v>89</v>
      </c>
      <c r="D2432" s="443" t="s">
        <v>3382</v>
      </c>
      <c r="H2432" s="443"/>
      <c r="I2432" s="443" t="s">
        <v>318</v>
      </c>
      <c r="J2432" s="443"/>
      <c r="L2432" s="443"/>
      <c r="R2432" s="443">
        <v>2000</v>
      </c>
      <c r="W2432" s="443" t="s">
        <v>4195</v>
      </c>
      <c r="X2432" s="443" t="s">
        <v>4729</v>
      </c>
    </row>
    <row r="2433" spans="1:30" x14ac:dyDescent="0.3">
      <c r="A2433" s="443">
        <v>705238</v>
      </c>
      <c r="B2433" s="443" t="s">
        <v>2801</v>
      </c>
      <c r="C2433" s="443" t="s">
        <v>439</v>
      </c>
      <c r="D2433" s="443" t="s">
        <v>3987</v>
      </c>
      <c r="H2433" s="443"/>
      <c r="I2433" s="443" t="s">
        <v>318</v>
      </c>
      <c r="J2433" s="443"/>
      <c r="L2433" s="443"/>
      <c r="R2433" s="443">
        <v>2000</v>
      </c>
      <c r="T2433" s="443" t="s">
        <v>4195</v>
      </c>
      <c r="U2433" s="443" t="s">
        <v>4195</v>
      </c>
      <c r="W2433" s="443" t="s">
        <v>4195</v>
      </c>
      <c r="X2433" s="443" t="s">
        <v>4729</v>
      </c>
    </row>
    <row r="2434" spans="1:30" x14ac:dyDescent="0.3">
      <c r="A2434" s="443">
        <v>705279</v>
      </c>
      <c r="B2434" s="443" t="s">
        <v>2804</v>
      </c>
      <c r="C2434" s="443" t="s">
        <v>144</v>
      </c>
      <c r="D2434" s="443" t="s">
        <v>3481</v>
      </c>
      <c r="E2434" s="443" t="s">
        <v>222</v>
      </c>
      <c r="F2434" s="444">
        <v>30152</v>
      </c>
      <c r="G2434" s="443" t="s">
        <v>3797</v>
      </c>
      <c r="H2434" s="443" t="s">
        <v>3222</v>
      </c>
      <c r="I2434" s="443" t="s">
        <v>318</v>
      </c>
      <c r="J2434" s="443" t="s">
        <v>262</v>
      </c>
      <c r="K2434" s="443">
        <v>2013</v>
      </c>
      <c r="L2434" s="443" t="s">
        <v>275</v>
      </c>
      <c r="AA2434" s="443" t="s">
        <v>7124</v>
      </c>
      <c r="AB2434" s="443" t="s">
        <v>7125</v>
      </c>
      <c r="AC2434" s="443" t="s">
        <v>7126</v>
      </c>
      <c r="AD2434" s="443" t="s">
        <v>5345</v>
      </c>
    </row>
    <row r="2435" spans="1:30" x14ac:dyDescent="0.3">
      <c r="A2435" s="443">
        <v>705312</v>
      </c>
      <c r="B2435" s="443" t="s">
        <v>2807</v>
      </c>
      <c r="C2435" s="443" t="s">
        <v>64</v>
      </c>
      <c r="D2435" s="443" t="s">
        <v>3345</v>
      </c>
      <c r="E2435" s="443" t="s">
        <v>221</v>
      </c>
      <c r="F2435" s="444">
        <v>32551</v>
      </c>
      <c r="G2435" s="443" t="s">
        <v>261</v>
      </c>
      <c r="H2435" s="443" t="s">
        <v>3264</v>
      </c>
      <c r="I2435" s="443" t="s">
        <v>318</v>
      </c>
      <c r="J2435" s="443" t="s">
        <v>264</v>
      </c>
      <c r="K2435" s="443">
        <v>2009</v>
      </c>
      <c r="L2435" s="443" t="s">
        <v>261</v>
      </c>
      <c r="AA2435" s="443" t="s">
        <v>6011</v>
      </c>
      <c r="AB2435" s="443" t="s">
        <v>5015</v>
      </c>
      <c r="AC2435" s="443" t="s">
        <v>5304</v>
      </c>
      <c r="AD2435" s="443" t="s">
        <v>5165</v>
      </c>
    </row>
    <row r="2436" spans="1:30" x14ac:dyDescent="0.3">
      <c r="A2436" s="443">
        <v>705308</v>
      </c>
      <c r="B2436" s="443" t="s">
        <v>792</v>
      </c>
      <c r="C2436" s="443" t="s">
        <v>62</v>
      </c>
      <c r="D2436" s="443" t="s">
        <v>3988</v>
      </c>
      <c r="H2436" s="443"/>
      <c r="I2436" s="443" t="s">
        <v>318</v>
      </c>
      <c r="J2436" s="443"/>
      <c r="L2436" s="443"/>
      <c r="R2436" s="443">
        <v>2000</v>
      </c>
      <c r="T2436" s="443" t="s">
        <v>4195</v>
      </c>
      <c r="W2436" s="443" t="s">
        <v>4195</v>
      </c>
      <c r="X2436" s="443" t="s">
        <v>4729</v>
      </c>
    </row>
    <row r="2437" spans="1:30" x14ac:dyDescent="0.3">
      <c r="A2437" s="443">
        <v>705379</v>
      </c>
      <c r="B2437" s="443" t="s">
        <v>2813</v>
      </c>
      <c r="C2437" s="443" t="s">
        <v>384</v>
      </c>
      <c r="D2437" s="443" t="s">
        <v>3990</v>
      </c>
      <c r="H2437" s="443"/>
      <c r="I2437" s="443" t="s">
        <v>318</v>
      </c>
      <c r="J2437" s="443"/>
      <c r="L2437" s="443"/>
      <c r="R2437" s="443">
        <v>2000</v>
      </c>
      <c r="W2437" s="443" t="s">
        <v>4195</v>
      </c>
      <c r="X2437" s="443" t="s">
        <v>4729</v>
      </c>
    </row>
    <row r="2438" spans="1:30" x14ac:dyDescent="0.3">
      <c r="A2438" s="443">
        <v>705416</v>
      </c>
      <c r="B2438" s="443" t="s">
        <v>382</v>
      </c>
      <c r="C2438" s="443" t="s">
        <v>77</v>
      </c>
      <c r="D2438" s="443" t="s">
        <v>3232</v>
      </c>
      <c r="E2438" s="443" t="s">
        <v>221</v>
      </c>
      <c r="F2438" s="444">
        <v>36136</v>
      </c>
      <c r="G2438" s="443" t="s">
        <v>261</v>
      </c>
      <c r="H2438" s="443" t="s">
        <v>3222</v>
      </c>
      <c r="I2438" s="443" t="s">
        <v>318</v>
      </c>
      <c r="J2438" s="443" t="s">
        <v>264</v>
      </c>
      <c r="K2438" s="443">
        <v>2017</v>
      </c>
      <c r="L2438" s="443" t="s">
        <v>261</v>
      </c>
      <c r="AA2438" s="443" t="s">
        <v>6721</v>
      </c>
      <c r="AB2438" s="443" t="s">
        <v>6722</v>
      </c>
      <c r="AC2438" s="443" t="s">
        <v>6093</v>
      </c>
      <c r="AD2438" s="443" t="s">
        <v>5056</v>
      </c>
    </row>
    <row r="2439" spans="1:30" x14ac:dyDescent="0.3">
      <c r="A2439" s="443">
        <v>705445</v>
      </c>
      <c r="B2439" s="443" t="s">
        <v>2815</v>
      </c>
      <c r="C2439" s="443" t="s">
        <v>312</v>
      </c>
      <c r="D2439" s="443" t="s">
        <v>2323</v>
      </c>
      <c r="E2439" s="443" t="s">
        <v>221</v>
      </c>
      <c r="F2439" s="444">
        <v>35796</v>
      </c>
      <c r="G2439" s="443" t="s">
        <v>261</v>
      </c>
      <c r="H2439" s="443" t="s">
        <v>3222</v>
      </c>
      <c r="I2439" s="443" t="s">
        <v>318</v>
      </c>
      <c r="J2439" s="443" t="s">
        <v>264</v>
      </c>
      <c r="K2439" s="443">
        <v>2015</v>
      </c>
      <c r="L2439" s="443" t="s">
        <v>261</v>
      </c>
      <c r="R2439" s="443">
        <v>2000</v>
      </c>
      <c r="X2439" s="443" t="s">
        <v>4729</v>
      </c>
    </row>
    <row r="2440" spans="1:30" x14ac:dyDescent="0.3">
      <c r="A2440" s="443">
        <v>705451</v>
      </c>
      <c r="B2440" s="443" t="s">
        <v>2816</v>
      </c>
      <c r="C2440" s="443" t="s">
        <v>191</v>
      </c>
      <c r="D2440" s="443" t="s">
        <v>3459</v>
      </c>
      <c r="E2440" s="443" t="s">
        <v>221</v>
      </c>
      <c r="F2440" s="444">
        <v>36240</v>
      </c>
      <c r="G2440" s="443" t="s">
        <v>261</v>
      </c>
      <c r="H2440" s="443" t="s">
        <v>3222</v>
      </c>
      <c r="I2440" s="443" t="s">
        <v>318</v>
      </c>
      <c r="J2440" s="443" t="s">
        <v>264</v>
      </c>
      <c r="K2440" s="443">
        <v>2017</v>
      </c>
      <c r="L2440" s="443" t="s">
        <v>261</v>
      </c>
      <c r="AA2440" s="443" t="s">
        <v>6716</v>
      </c>
      <c r="AB2440" s="443" t="s">
        <v>6717</v>
      </c>
      <c r="AC2440" s="443" t="s">
        <v>6718</v>
      </c>
      <c r="AD2440" s="443" t="s">
        <v>4985</v>
      </c>
    </row>
    <row r="2441" spans="1:30" x14ac:dyDescent="0.3">
      <c r="A2441" s="443">
        <v>705458</v>
      </c>
      <c r="B2441" s="443" t="s">
        <v>1573</v>
      </c>
      <c r="C2441" s="443" t="s">
        <v>80</v>
      </c>
      <c r="H2441" s="443"/>
      <c r="I2441" s="443" t="s">
        <v>318</v>
      </c>
      <c r="J2441" s="443"/>
      <c r="L2441" s="443"/>
      <c r="R2441" s="443">
        <v>2000</v>
      </c>
      <c r="V2441" s="443" t="s">
        <v>4195</v>
      </c>
      <c r="W2441" s="443" t="s">
        <v>4195</v>
      </c>
      <c r="X2441" s="443" t="s">
        <v>4729</v>
      </c>
    </row>
    <row r="2442" spans="1:30" x14ac:dyDescent="0.3">
      <c r="A2442" s="443">
        <v>705479</v>
      </c>
      <c r="B2442" s="443" t="s">
        <v>1022</v>
      </c>
      <c r="C2442" s="443" t="s">
        <v>337</v>
      </c>
      <c r="D2442" s="443" t="s">
        <v>3313</v>
      </c>
      <c r="E2442" s="443" t="s">
        <v>221</v>
      </c>
      <c r="F2442" s="444">
        <v>36545</v>
      </c>
      <c r="G2442" s="443" t="s">
        <v>3956</v>
      </c>
      <c r="H2442" s="443" t="s">
        <v>3222</v>
      </c>
      <c r="I2442" s="443" t="s">
        <v>318</v>
      </c>
      <c r="J2442" s="443" t="s">
        <v>264</v>
      </c>
      <c r="K2442" s="443">
        <v>2017</v>
      </c>
      <c r="L2442" s="443" t="s">
        <v>261</v>
      </c>
      <c r="AA2442" s="443" t="s">
        <v>6725</v>
      </c>
      <c r="AB2442" s="443" t="s">
        <v>5043</v>
      </c>
      <c r="AC2442" s="443" t="s">
        <v>5128</v>
      </c>
      <c r="AD2442" s="443" t="s">
        <v>6726</v>
      </c>
    </row>
    <row r="2443" spans="1:30" x14ac:dyDescent="0.3">
      <c r="A2443" s="443">
        <v>705482</v>
      </c>
      <c r="B2443" s="443" t="s">
        <v>819</v>
      </c>
      <c r="C2443" s="443" t="s">
        <v>390</v>
      </c>
      <c r="D2443" s="443" t="s">
        <v>3378</v>
      </c>
      <c r="E2443" s="443" t="s">
        <v>221</v>
      </c>
      <c r="F2443" s="444">
        <v>30683</v>
      </c>
      <c r="G2443" s="443" t="s">
        <v>4957</v>
      </c>
      <c r="H2443" s="443" t="s">
        <v>3222</v>
      </c>
      <c r="I2443" s="443" t="s">
        <v>318</v>
      </c>
      <c r="J2443" s="443" t="s">
        <v>262</v>
      </c>
      <c r="K2443" s="443">
        <v>2003</v>
      </c>
      <c r="L2443" s="443" t="s">
        <v>273</v>
      </c>
      <c r="R2443" s="443">
        <v>2000</v>
      </c>
      <c r="X2443" s="443" t="s">
        <v>4729</v>
      </c>
    </row>
    <row r="2444" spans="1:30" x14ac:dyDescent="0.3">
      <c r="A2444" s="443">
        <v>705520</v>
      </c>
      <c r="B2444" s="443" t="s">
        <v>1587</v>
      </c>
      <c r="C2444" s="443" t="s">
        <v>594</v>
      </c>
      <c r="H2444" s="443"/>
      <c r="I2444" s="443" t="s">
        <v>318</v>
      </c>
      <c r="J2444" s="443"/>
      <c r="L2444" s="443"/>
      <c r="R2444" s="443">
        <v>2000</v>
      </c>
      <c r="V2444" s="443" t="s">
        <v>4195</v>
      </c>
      <c r="W2444" s="443" t="s">
        <v>4195</v>
      </c>
      <c r="X2444" s="443" t="s">
        <v>4729</v>
      </c>
    </row>
    <row r="2445" spans="1:30" x14ac:dyDescent="0.3">
      <c r="A2445" s="443">
        <v>705522</v>
      </c>
      <c r="B2445" s="443" t="s">
        <v>2821</v>
      </c>
      <c r="C2445" s="443" t="s">
        <v>2822</v>
      </c>
      <c r="D2445" s="443" t="s">
        <v>3488</v>
      </c>
      <c r="E2445" s="443" t="s">
        <v>222</v>
      </c>
      <c r="F2445" s="444">
        <v>30798</v>
      </c>
      <c r="G2445" s="443" t="s">
        <v>3277</v>
      </c>
      <c r="H2445" s="443" t="s">
        <v>3222</v>
      </c>
      <c r="I2445" s="443" t="s">
        <v>318</v>
      </c>
      <c r="J2445" s="443" t="s">
        <v>264</v>
      </c>
      <c r="K2445" s="443">
        <v>2010</v>
      </c>
      <c r="L2445" s="443" t="s">
        <v>263</v>
      </c>
    </row>
    <row r="2446" spans="1:30" x14ac:dyDescent="0.3">
      <c r="A2446" s="443">
        <v>705533</v>
      </c>
      <c r="B2446" s="443" t="s">
        <v>2823</v>
      </c>
      <c r="C2446" s="443" t="s">
        <v>66</v>
      </c>
      <c r="D2446" s="443" t="s">
        <v>3886</v>
      </c>
      <c r="E2446" s="443" t="s">
        <v>222</v>
      </c>
      <c r="F2446" s="444">
        <v>34219</v>
      </c>
      <c r="G2446" s="443" t="s">
        <v>3489</v>
      </c>
      <c r="H2446" s="443" t="s">
        <v>3264</v>
      </c>
      <c r="I2446" s="443" t="s">
        <v>318</v>
      </c>
      <c r="J2446" s="443" t="s">
        <v>264</v>
      </c>
      <c r="K2446" s="443">
        <v>2017</v>
      </c>
      <c r="L2446" s="443" t="s">
        <v>263</v>
      </c>
      <c r="AA2446" s="443" t="s">
        <v>6742</v>
      </c>
      <c r="AB2446" s="443" t="s">
        <v>5095</v>
      </c>
      <c r="AC2446" s="443" t="s">
        <v>5069</v>
      </c>
      <c r="AD2446" s="443" t="s">
        <v>5165</v>
      </c>
    </row>
    <row r="2447" spans="1:30" x14ac:dyDescent="0.3">
      <c r="A2447" s="443">
        <v>705536</v>
      </c>
      <c r="B2447" s="443" t="s">
        <v>2824</v>
      </c>
      <c r="C2447" s="443" t="s">
        <v>2825</v>
      </c>
      <c r="D2447" s="443" t="s">
        <v>3426</v>
      </c>
      <c r="H2447" s="443"/>
      <c r="I2447" s="443" t="s">
        <v>318</v>
      </c>
      <c r="J2447" s="443"/>
      <c r="L2447" s="443"/>
      <c r="R2447" s="443">
        <v>2000</v>
      </c>
      <c r="W2447" s="443" t="s">
        <v>4195</v>
      </c>
      <c r="X2447" s="443" t="s">
        <v>4729</v>
      </c>
    </row>
    <row r="2448" spans="1:30" x14ac:dyDescent="0.3">
      <c r="A2448" s="443">
        <v>705537</v>
      </c>
      <c r="B2448" s="443" t="s">
        <v>883</v>
      </c>
      <c r="C2448" s="443" t="s">
        <v>136</v>
      </c>
      <c r="D2448" s="443" t="s">
        <v>3519</v>
      </c>
      <c r="H2448" s="443"/>
      <c r="I2448" s="443" t="s">
        <v>318</v>
      </c>
      <c r="J2448" s="443"/>
      <c r="L2448" s="443"/>
      <c r="R2448" s="443">
        <v>2000</v>
      </c>
      <c r="W2448" s="443" t="s">
        <v>4195</v>
      </c>
      <c r="X2448" s="443" t="s">
        <v>4729</v>
      </c>
    </row>
    <row r="2449" spans="1:30" x14ac:dyDescent="0.3">
      <c r="A2449" s="443">
        <v>705559</v>
      </c>
      <c r="B2449" s="443" t="s">
        <v>1596</v>
      </c>
      <c r="C2449" s="443" t="s">
        <v>214</v>
      </c>
      <c r="H2449" s="443"/>
      <c r="I2449" s="443" t="s">
        <v>318</v>
      </c>
      <c r="J2449" s="443"/>
      <c r="L2449" s="443"/>
      <c r="R2449" s="443">
        <v>2000</v>
      </c>
      <c r="U2449" s="443" t="s">
        <v>4195</v>
      </c>
      <c r="V2449" s="443" t="s">
        <v>4195</v>
      </c>
      <c r="W2449" s="443" t="s">
        <v>4195</v>
      </c>
      <c r="X2449" s="443" t="s">
        <v>4729</v>
      </c>
    </row>
    <row r="2450" spans="1:30" x14ac:dyDescent="0.3">
      <c r="A2450" s="443">
        <v>705565</v>
      </c>
      <c r="B2450" s="443" t="s">
        <v>1598</v>
      </c>
      <c r="C2450" s="443" t="s">
        <v>126</v>
      </c>
      <c r="H2450" s="443"/>
      <c r="I2450" s="443" t="s">
        <v>318</v>
      </c>
      <c r="J2450" s="443"/>
      <c r="L2450" s="443"/>
      <c r="R2450" s="443">
        <v>2000</v>
      </c>
      <c r="V2450" s="443" t="s">
        <v>4195</v>
      </c>
      <c r="W2450" s="443" t="s">
        <v>4195</v>
      </c>
      <c r="X2450" s="443" t="s">
        <v>4729</v>
      </c>
    </row>
    <row r="2451" spans="1:30" x14ac:dyDescent="0.3">
      <c r="A2451" s="443">
        <v>705580</v>
      </c>
      <c r="B2451" s="443" t="s">
        <v>2831</v>
      </c>
      <c r="C2451" s="443" t="s">
        <v>553</v>
      </c>
      <c r="D2451" s="443" t="s">
        <v>3258</v>
      </c>
      <c r="E2451" s="443" t="s">
        <v>222</v>
      </c>
      <c r="F2451" s="444">
        <v>31963</v>
      </c>
      <c r="G2451" s="443" t="s">
        <v>3235</v>
      </c>
      <c r="H2451" s="443" t="s">
        <v>3222</v>
      </c>
      <c r="I2451" s="443" t="s">
        <v>318</v>
      </c>
      <c r="J2451" s="443" t="s">
        <v>264</v>
      </c>
      <c r="K2451" s="443">
        <v>2014</v>
      </c>
      <c r="L2451" s="443" t="s">
        <v>263</v>
      </c>
      <c r="AA2451" s="443" t="s">
        <v>6460</v>
      </c>
      <c r="AB2451" s="443" t="s">
        <v>6461</v>
      </c>
      <c r="AC2451" s="443" t="s">
        <v>5948</v>
      </c>
      <c r="AD2451" s="443" t="s">
        <v>6462</v>
      </c>
    </row>
    <row r="2452" spans="1:30" x14ac:dyDescent="0.3">
      <c r="A2452" s="443">
        <v>705593</v>
      </c>
      <c r="B2452" s="443" t="s">
        <v>793</v>
      </c>
      <c r="C2452" s="443" t="s">
        <v>126</v>
      </c>
      <c r="D2452" s="443" t="s">
        <v>3496</v>
      </c>
      <c r="E2452" s="443" t="s">
        <v>221</v>
      </c>
      <c r="F2452" s="444">
        <v>35733</v>
      </c>
      <c r="G2452" s="443" t="s">
        <v>261</v>
      </c>
      <c r="H2452" s="443" t="s">
        <v>3222</v>
      </c>
      <c r="I2452" s="443" t="s">
        <v>318</v>
      </c>
      <c r="J2452" s="443" t="s">
        <v>264</v>
      </c>
      <c r="K2452" s="443">
        <v>2017</v>
      </c>
      <c r="L2452" s="443" t="s">
        <v>261</v>
      </c>
      <c r="AA2452" s="443" t="s">
        <v>6730</v>
      </c>
      <c r="AB2452" s="443" t="s">
        <v>6731</v>
      </c>
      <c r="AC2452" s="443" t="s">
        <v>6732</v>
      </c>
      <c r="AD2452" s="443" t="s">
        <v>4785</v>
      </c>
    </row>
    <row r="2453" spans="1:30" x14ac:dyDescent="0.3">
      <c r="A2453" s="443">
        <v>705609</v>
      </c>
      <c r="B2453" s="443" t="s">
        <v>2838</v>
      </c>
      <c r="C2453" s="443" t="s">
        <v>66</v>
      </c>
      <c r="D2453" s="443" t="s">
        <v>3260</v>
      </c>
      <c r="E2453" s="443" t="s">
        <v>221</v>
      </c>
      <c r="F2453" s="444">
        <v>35796</v>
      </c>
      <c r="G2453" s="443" t="s">
        <v>261</v>
      </c>
      <c r="H2453" s="443" t="s">
        <v>3222</v>
      </c>
      <c r="I2453" s="443" t="s">
        <v>318</v>
      </c>
      <c r="J2453" s="443" t="s">
        <v>264</v>
      </c>
      <c r="K2453" s="443">
        <v>2017</v>
      </c>
      <c r="L2453" s="443" t="s">
        <v>261</v>
      </c>
      <c r="AA2453" s="443" t="s">
        <v>6720</v>
      </c>
      <c r="AB2453" s="443" t="s">
        <v>5163</v>
      </c>
      <c r="AC2453" s="443" t="s">
        <v>5041</v>
      </c>
      <c r="AD2453" s="443" t="s">
        <v>4785</v>
      </c>
    </row>
    <row r="2454" spans="1:30" x14ac:dyDescent="0.3">
      <c r="A2454" s="443">
        <v>705651</v>
      </c>
      <c r="B2454" s="443" t="s">
        <v>1781</v>
      </c>
      <c r="C2454" s="443" t="s">
        <v>89</v>
      </c>
      <c r="H2454" s="443"/>
      <c r="I2454" s="443" t="s">
        <v>318</v>
      </c>
      <c r="J2454" s="443"/>
      <c r="L2454" s="443"/>
      <c r="R2454" s="443">
        <v>2000</v>
      </c>
      <c r="V2454" s="443" t="s">
        <v>4195</v>
      </c>
      <c r="W2454" s="443" t="s">
        <v>4195</v>
      </c>
      <c r="X2454" s="443" t="s">
        <v>4729</v>
      </c>
    </row>
    <row r="2455" spans="1:30" x14ac:dyDescent="0.3">
      <c r="A2455" s="443">
        <v>705660</v>
      </c>
      <c r="B2455" s="443" t="s">
        <v>2870</v>
      </c>
      <c r="C2455" s="443" t="s">
        <v>123</v>
      </c>
      <c r="D2455" s="443" t="s">
        <v>3906</v>
      </c>
      <c r="E2455" s="443" t="s">
        <v>222</v>
      </c>
      <c r="F2455" s="444">
        <v>35065</v>
      </c>
      <c r="G2455" s="443" t="s">
        <v>3502</v>
      </c>
      <c r="H2455" s="443" t="s">
        <v>3222</v>
      </c>
      <c r="I2455" s="443" t="s">
        <v>318</v>
      </c>
      <c r="J2455" s="443" t="s">
        <v>264</v>
      </c>
      <c r="K2455" s="443">
        <v>2013</v>
      </c>
      <c r="L2455" s="443" t="s">
        <v>279</v>
      </c>
      <c r="AA2455" s="443" t="s">
        <v>6343</v>
      </c>
      <c r="AB2455" s="443" t="s">
        <v>6344</v>
      </c>
      <c r="AC2455" s="443" t="s">
        <v>6345</v>
      </c>
      <c r="AD2455" s="443" t="s">
        <v>6346</v>
      </c>
    </row>
    <row r="2456" spans="1:30" x14ac:dyDescent="0.3">
      <c r="A2456" s="443">
        <v>705693</v>
      </c>
      <c r="B2456" s="443" t="s">
        <v>1816</v>
      </c>
      <c r="C2456" s="443" t="s">
        <v>155</v>
      </c>
      <c r="H2456" s="443"/>
      <c r="I2456" s="443" t="s">
        <v>318</v>
      </c>
      <c r="J2456" s="443"/>
      <c r="L2456" s="443"/>
      <c r="R2456" s="443">
        <v>2000</v>
      </c>
      <c r="V2456" s="443" t="s">
        <v>4195</v>
      </c>
      <c r="W2456" s="443" t="s">
        <v>4195</v>
      </c>
      <c r="X2456" s="443" t="s">
        <v>4729</v>
      </c>
    </row>
    <row r="2457" spans="1:30" x14ac:dyDescent="0.3">
      <c r="A2457" s="443">
        <v>705698</v>
      </c>
      <c r="B2457" s="443" t="s">
        <v>1023</v>
      </c>
      <c r="C2457" s="443" t="s">
        <v>103</v>
      </c>
      <c r="D2457" s="443" t="s">
        <v>3779</v>
      </c>
      <c r="E2457" s="443" t="s">
        <v>222</v>
      </c>
      <c r="F2457" s="444">
        <v>33456</v>
      </c>
      <c r="G2457" s="443" t="s">
        <v>261</v>
      </c>
      <c r="H2457" s="443" t="s">
        <v>3222</v>
      </c>
      <c r="I2457" s="443" t="s">
        <v>318</v>
      </c>
      <c r="J2457" s="443" t="s">
        <v>264</v>
      </c>
      <c r="K2457" s="443">
        <v>2009</v>
      </c>
      <c r="L2457" s="443" t="s">
        <v>261</v>
      </c>
      <c r="R2457" s="443">
        <v>2000</v>
      </c>
      <c r="X2457" s="443" t="s">
        <v>4729</v>
      </c>
    </row>
    <row r="2458" spans="1:30" x14ac:dyDescent="0.3">
      <c r="A2458" s="443">
        <v>705704</v>
      </c>
      <c r="B2458" s="443" t="s">
        <v>2873</v>
      </c>
      <c r="C2458" s="443" t="s">
        <v>244</v>
      </c>
      <c r="D2458" s="443" t="s">
        <v>3504</v>
      </c>
      <c r="E2458" s="443" t="s">
        <v>222</v>
      </c>
      <c r="F2458" s="444">
        <v>33979</v>
      </c>
      <c r="G2458" s="443" t="s">
        <v>3270</v>
      </c>
      <c r="H2458" s="443" t="s">
        <v>3222</v>
      </c>
      <c r="I2458" s="443" t="s">
        <v>318</v>
      </c>
      <c r="J2458" s="443" t="s">
        <v>264</v>
      </c>
      <c r="K2458" s="443">
        <v>2011</v>
      </c>
      <c r="L2458" s="443" t="s">
        <v>263</v>
      </c>
      <c r="AA2458" s="443" t="s">
        <v>6185</v>
      </c>
      <c r="AB2458" s="443" t="s">
        <v>6186</v>
      </c>
      <c r="AC2458" s="443" t="s">
        <v>6187</v>
      </c>
      <c r="AD2458" s="443" t="s">
        <v>6188</v>
      </c>
    </row>
    <row r="2459" spans="1:30" x14ac:dyDescent="0.3">
      <c r="A2459" s="443">
        <v>705707</v>
      </c>
      <c r="B2459" s="443" t="s">
        <v>796</v>
      </c>
      <c r="C2459" s="443" t="s">
        <v>474</v>
      </c>
      <c r="D2459" s="443" t="s">
        <v>3439</v>
      </c>
      <c r="E2459" s="443" t="s">
        <v>222</v>
      </c>
      <c r="F2459" s="444">
        <v>29240</v>
      </c>
      <c r="G2459" s="443" t="s">
        <v>3505</v>
      </c>
      <c r="H2459" s="443" t="s">
        <v>3222</v>
      </c>
      <c r="I2459" s="443" t="s">
        <v>318</v>
      </c>
      <c r="J2459" s="443" t="s">
        <v>264</v>
      </c>
      <c r="K2459" s="443">
        <v>2003</v>
      </c>
      <c r="L2459" s="443" t="s">
        <v>277</v>
      </c>
      <c r="R2459" s="443">
        <v>2000</v>
      </c>
      <c r="X2459" s="443" t="s">
        <v>4729</v>
      </c>
    </row>
    <row r="2460" spans="1:30" x14ac:dyDescent="0.3">
      <c r="A2460" s="443">
        <v>705715</v>
      </c>
      <c r="B2460" s="443" t="s">
        <v>1835</v>
      </c>
      <c r="C2460" s="443" t="s">
        <v>492</v>
      </c>
      <c r="H2460" s="443"/>
      <c r="I2460" s="443" t="s">
        <v>318</v>
      </c>
      <c r="J2460" s="443"/>
      <c r="L2460" s="443"/>
      <c r="R2460" s="443">
        <v>2000</v>
      </c>
      <c r="V2460" s="443" t="s">
        <v>4195</v>
      </c>
      <c r="W2460" s="443" t="s">
        <v>4195</v>
      </c>
      <c r="X2460" s="443" t="s">
        <v>4729</v>
      </c>
    </row>
    <row r="2461" spans="1:30" x14ac:dyDescent="0.3">
      <c r="A2461" s="443">
        <v>705723</v>
      </c>
      <c r="B2461" s="443" t="s">
        <v>2874</v>
      </c>
      <c r="C2461" s="443" t="s">
        <v>123</v>
      </c>
      <c r="D2461" s="443" t="s">
        <v>3451</v>
      </c>
      <c r="H2461" s="443"/>
      <c r="I2461" s="443" t="s">
        <v>318</v>
      </c>
      <c r="J2461" s="443"/>
      <c r="L2461" s="443"/>
      <c r="R2461" s="443">
        <v>2000</v>
      </c>
      <c r="W2461" s="443" t="s">
        <v>4195</v>
      </c>
      <c r="X2461" s="443" t="s">
        <v>4729</v>
      </c>
    </row>
    <row r="2462" spans="1:30" x14ac:dyDescent="0.3">
      <c r="A2462" s="443">
        <v>705730</v>
      </c>
      <c r="B2462" s="443" t="s">
        <v>887</v>
      </c>
      <c r="C2462" s="443" t="s">
        <v>69</v>
      </c>
      <c r="D2462" s="443" t="s">
        <v>3221</v>
      </c>
      <c r="E2462" s="443" t="s">
        <v>221</v>
      </c>
      <c r="F2462" s="444">
        <v>33305</v>
      </c>
      <c r="G2462" s="443" t="s">
        <v>3507</v>
      </c>
      <c r="H2462" s="443" t="s">
        <v>3222</v>
      </c>
      <c r="I2462" s="443" t="s">
        <v>318</v>
      </c>
      <c r="J2462" s="443" t="s">
        <v>264</v>
      </c>
      <c r="K2462" s="443">
        <v>2009</v>
      </c>
      <c r="L2462" s="443" t="s">
        <v>274</v>
      </c>
      <c r="AA2462" s="443" t="s">
        <v>5983</v>
      </c>
      <c r="AB2462" s="443" t="s">
        <v>5393</v>
      </c>
      <c r="AC2462" s="443" t="s">
        <v>5012</v>
      </c>
      <c r="AD2462" s="443" t="s">
        <v>5984</v>
      </c>
    </row>
    <row r="2463" spans="1:30" x14ac:dyDescent="0.3">
      <c r="A2463" s="443">
        <v>705732</v>
      </c>
      <c r="B2463" s="443" t="s">
        <v>2876</v>
      </c>
      <c r="C2463" s="443" t="s">
        <v>112</v>
      </c>
      <c r="D2463" s="443" t="s">
        <v>3396</v>
      </c>
      <c r="E2463" s="443" t="s">
        <v>222</v>
      </c>
      <c r="F2463" s="444">
        <v>35081</v>
      </c>
      <c r="G2463" s="443" t="s">
        <v>3508</v>
      </c>
      <c r="H2463" s="443" t="s">
        <v>3222</v>
      </c>
      <c r="I2463" s="443" t="s">
        <v>318</v>
      </c>
      <c r="J2463" s="443" t="s">
        <v>264</v>
      </c>
      <c r="K2463" s="443">
        <v>2014</v>
      </c>
      <c r="L2463" s="443" t="s">
        <v>263</v>
      </c>
      <c r="AA2463" s="443" t="s">
        <v>6484</v>
      </c>
      <c r="AB2463" s="443" t="s">
        <v>6485</v>
      </c>
      <c r="AC2463" s="443" t="s">
        <v>6486</v>
      </c>
      <c r="AD2463" s="443" t="s">
        <v>5757</v>
      </c>
    </row>
    <row r="2464" spans="1:30" x14ac:dyDescent="0.3">
      <c r="A2464" s="443">
        <v>705749</v>
      </c>
      <c r="B2464" s="443" t="s">
        <v>2877</v>
      </c>
      <c r="C2464" s="443" t="s">
        <v>113</v>
      </c>
      <c r="D2464" s="443" t="s">
        <v>3260</v>
      </c>
      <c r="E2464" s="443" t="s">
        <v>222</v>
      </c>
      <c r="F2464" s="444">
        <v>35977</v>
      </c>
      <c r="G2464" s="443" t="s">
        <v>269</v>
      </c>
      <c r="H2464" s="443" t="s">
        <v>3222</v>
      </c>
      <c r="I2464" s="443" t="s">
        <v>318</v>
      </c>
      <c r="J2464" s="443" t="s">
        <v>262</v>
      </c>
      <c r="K2464" s="443">
        <v>2016</v>
      </c>
      <c r="L2464" s="443" t="s">
        <v>263</v>
      </c>
      <c r="AA2464" s="443" t="s">
        <v>7246</v>
      </c>
      <c r="AB2464" s="443" t="s">
        <v>7247</v>
      </c>
      <c r="AC2464" s="443" t="s">
        <v>7248</v>
      </c>
      <c r="AD2464" s="443" t="s">
        <v>5097</v>
      </c>
    </row>
    <row r="2465" spans="1:30" x14ac:dyDescent="0.3">
      <c r="A2465" s="443">
        <v>705764</v>
      </c>
      <c r="B2465" s="443" t="s">
        <v>800</v>
      </c>
      <c r="C2465" s="443" t="s">
        <v>240</v>
      </c>
      <c r="D2465" s="443" t="s">
        <v>3912</v>
      </c>
      <c r="E2465" s="443" t="s">
        <v>221</v>
      </c>
      <c r="F2465" s="444">
        <v>35230</v>
      </c>
      <c r="G2465" s="443" t="s">
        <v>3350</v>
      </c>
      <c r="H2465" s="443" t="s">
        <v>3222</v>
      </c>
      <c r="I2465" s="443" t="s">
        <v>318</v>
      </c>
      <c r="J2465" s="443" t="s">
        <v>262</v>
      </c>
      <c r="K2465" s="443">
        <v>2014</v>
      </c>
      <c r="L2465" s="443" t="s">
        <v>261</v>
      </c>
      <c r="AA2465" s="443" t="s">
        <v>7173</v>
      </c>
      <c r="AB2465" s="443" t="s">
        <v>5197</v>
      </c>
      <c r="AC2465" s="443" t="s">
        <v>7174</v>
      </c>
      <c r="AD2465" s="443" t="s">
        <v>4785</v>
      </c>
    </row>
    <row r="2466" spans="1:30" x14ac:dyDescent="0.3">
      <c r="A2466" s="443">
        <v>705785</v>
      </c>
      <c r="B2466" s="443" t="s">
        <v>2880</v>
      </c>
      <c r="C2466" s="443" t="s">
        <v>66</v>
      </c>
      <c r="D2466" s="443" t="s">
        <v>3514</v>
      </c>
      <c r="E2466" s="443" t="s">
        <v>222</v>
      </c>
      <c r="F2466" s="444">
        <v>28033</v>
      </c>
      <c r="G2466" s="443" t="s">
        <v>3515</v>
      </c>
      <c r="H2466" s="443" t="s">
        <v>3222</v>
      </c>
      <c r="I2466" s="443" t="s">
        <v>318</v>
      </c>
      <c r="J2466" s="443" t="s">
        <v>264</v>
      </c>
      <c r="K2466" s="443">
        <v>1998</v>
      </c>
      <c r="L2466" s="443" t="s">
        <v>3888</v>
      </c>
      <c r="AA2466" s="443" t="s">
        <v>5472</v>
      </c>
      <c r="AB2466" s="443" t="s">
        <v>5473</v>
      </c>
      <c r="AC2466" s="443" t="s">
        <v>5474</v>
      </c>
      <c r="AD2466" s="443" t="s">
        <v>5034</v>
      </c>
    </row>
    <row r="2467" spans="1:30" x14ac:dyDescent="0.3">
      <c r="A2467" s="443">
        <v>705795</v>
      </c>
      <c r="B2467" s="443" t="s">
        <v>970</v>
      </c>
      <c r="C2467" s="443" t="s">
        <v>69</v>
      </c>
      <c r="D2467" s="443" t="s">
        <v>3288</v>
      </c>
      <c r="E2467" s="443" t="s">
        <v>221</v>
      </c>
      <c r="F2467" s="444">
        <v>34544</v>
      </c>
      <c r="G2467" s="443" t="s">
        <v>270</v>
      </c>
      <c r="H2467" s="443" t="s">
        <v>3222</v>
      </c>
      <c r="I2467" s="443" t="s">
        <v>318</v>
      </c>
      <c r="J2467" s="443" t="s">
        <v>264</v>
      </c>
      <c r="K2467" s="443">
        <v>2012</v>
      </c>
      <c r="L2467" s="443" t="s">
        <v>270</v>
      </c>
      <c r="AA2467" s="443" t="s">
        <v>6218</v>
      </c>
      <c r="AB2467" s="443" t="s">
        <v>5393</v>
      </c>
      <c r="AC2467" s="443" t="s">
        <v>5202</v>
      </c>
      <c r="AD2467" s="443" t="s">
        <v>5395</v>
      </c>
    </row>
    <row r="2468" spans="1:30" x14ac:dyDescent="0.3">
      <c r="A2468" s="443">
        <v>705803</v>
      </c>
      <c r="B2468" s="443" t="s">
        <v>2886</v>
      </c>
      <c r="C2468" s="443" t="s">
        <v>444</v>
      </c>
      <c r="D2468" s="443" t="s">
        <v>3519</v>
      </c>
      <c r="E2468" s="443" t="s">
        <v>221</v>
      </c>
      <c r="F2468" s="444">
        <v>30887</v>
      </c>
      <c r="G2468" s="443" t="s">
        <v>4958</v>
      </c>
      <c r="H2468" s="443" t="s">
        <v>3222</v>
      </c>
      <c r="I2468" s="443" t="s">
        <v>318</v>
      </c>
      <c r="J2468" s="443" t="s">
        <v>262</v>
      </c>
      <c r="K2468" s="443">
        <v>2003</v>
      </c>
      <c r="L2468" s="443" t="s">
        <v>275</v>
      </c>
      <c r="AA2468" s="443" t="s">
        <v>6911</v>
      </c>
      <c r="AB2468" s="443" t="s">
        <v>5393</v>
      </c>
      <c r="AC2468" s="443" t="s">
        <v>6912</v>
      </c>
      <c r="AD2468" s="443" t="s">
        <v>5345</v>
      </c>
    </row>
    <row r="2469" spans="1:30" x14ac:dyDescent="0.3">
      <c r="A2469" s="443">
        <v>705809</v>
      </c>
      <c r="B2469" s="443" t="s">
        <v>2888</v>
      </c>
      <c r="C2469" s="443" t="s">
        <v>550</v>
      </c>
      <c r="D2469" s="443" t="s">
        <v>207</v>
      </c>
      <c r="E2469" s="443" t="s">
        <v>222</v>
      </c>
      <c r="F2469" s="444">
        <v>33349</v>
      </c>
      <c r="G2469" s="443" t="s">
        <v>3520</v>
      </c>
      <c r="H2469" s="443" t="s">
        <v>3222</v>
      </c>
      <c r="I2469" s="443" t="s">
        <v>318</v>
      </c>
      <c r="J2469" s="443" t="s">
        <v>262</v>
      </c>
      <c r="K2469" s="443">
        <v>2011</v>
      </c>
      <c r="L2469" s="443" t="s">
        <v>263</v>
      </c>
    </row>
    <row r="2470" spans="1:30" x14ac:dyDescent="0.3">
      <c r="A2470" s="443">
        <v>705817</v>
      </c>
      <c r="B2470" s="443" t="s">
        <v>2890</v>
      </c>
      <c r="C2470" s="443" t="s">
        <v>191</v>
      </c>
      <c r="D2470" s="443" t="s">
        <v>3778</v>
      </c>
      <c r="E2470" s="443" t="s">
        <v>222</v>
      </c>
      <c r="F2470" s="444">
        <v>26067</v>
      </c>
      <c r="G2470" s="443" t="s">
        <v>3350</v>
      </c>
      <c r="H2470" s="443" t="s">
        <v>3222</v>
      </c>
      <c r="I2470" s="443" t="s">
        <v>318</v>
      </c>
      <c r="J2470" s="443" t="s">
        <v>262</v>
      </c>
      <c r="K2470" s="443">
        <v>1990</v>
      </c>
      <c r="L2470" s="443" t="s">
        <v>261</v>
      </c>
      <c r="AA2470" s="443" t="s">
        <v>6799</v>
      </c>
      <c r="AB2470" s="443" t="s">
        <v>6800</v>
      </c>
      <c r="AC2470" s="443" t="s">
        <v>6801</v>
      </c>
      <c r="AD2470" s="443" t="s">
        <v>4985</v>
      </c>
    </row>
    <row r="2471" spans="1:30" x14ac:dyDescent="0.3">
      <c r="A2471" s="443">
        <v>705820</v>
      </c>
      <c r="B2471" s="443" t="s">
        <v>2891</v>
      </c>
      <c r="C2471" s="443" t="s">
        <v>191</v>
      </c>
      <c r="D2471" s="443" t="s">
        <v>3524</v>
      </c>
      <c r="E2471" s="443" t="s">
        <v>222</v>
      </c>
      <c r="F2471" s="444">
        <v>35476</v>
      </c>
      <c r="G2471" s="443" t="s">
        <v>3363</v>
      </c>
      <c r="H2471" s="443" t="s">
        <v>3222</v>
      </c>
      <c r="I2471" s="443" t="s">
        <v>318</v>
      </c>
      <c r="J2471" s="443" t="s">
        <v>262</v>
      </c>
      <c r="K2471" s="443">
        <v>2015</v>
      </c>
      <c r="L2471" s="443" t="s">
        <v>263</v>
      </c>
      <c r="AA2471" s="443" t="s">
        <v>7193</v>
      </c>
      <c r="AB2471" s="443" t="s">
        <v>7194</v>
      </c>
      <c r="AC2471" s="443" t="s">
        <v>5281</v>
      </c>
      <c r="AD2471" s="443" t="s">
        <v>5077</v>
      </c>
    </row>
    <row r="2472" spans="1:30" x14ac:dyDescent="0.3">
      <c r="A2472" s="443">
        <v>705826</v>
      </c>
      <c r="B2472" s="443" t="s">
        <v>2892</v>
      </c>
      <c r="C2472" s="443" t="s">
        <v>76</v>
      </c>
      <c r="D2472" s="443" t="s">
        <v>3317</v>
      </c>
      <c r="E2472" s="443" t="s">
        <v>222</v>
      </c>
      <c r="F2472" s="444">
        <v>33266</v>
      </c>
      <c r="G2472" s="443" t="s">
        <v>279</v>
      </c>
      <c r="H2472" s="443" t="s">
        <v>3222</v>
      </c>
      <c r="I2472" s="443" t="s">
        <v>318</v>
      </c>
      <c r="J2472" s="443" t="s">
        <v>264</v>
      </c>
      <c r="K2472" s="443">
        <v>2008</v>
      </c>
      <c r="L2472" s="443" t="s">
        <v>279</v>
      </c>
      <c r="AA2472" s="443" t="s">
        <v>5943</v>
      </c>
      <c r="AB2472" s="443" t="s">
        <v>5944</v>
      </c>
      <c r="AC2472" s="443" t="s">
        <v>5945</v>
      </c>
      <c r="AD2472" s="443" t="s">
        <v>5946</v>
      </c>
    </row>
    <row r="2473" spans="1:30" x14ac:dyDescent="0.3">
      <c r="A2473" s="443">
        <v>705829</v>
      </c>
      <c r="B2473" s="443" t="s">
        <v>2893</v>
      </c>
      <c r="C2473" s="443" t="s">
        <v>112</v>
      </c>
      <c r="D2473" s="443" t="s">
        <v>3257</v>
      </c>
      <c r="E2473" s="443" t="s">
        <v>222</v>
      </c>
      <c r="F2473" s="444">
        <v>35138</v>
      </c>
      <c r="G2473" s="443" t="s">
        <v>261</v>
      </c>
      <c r="H2473" s="443" t="s">
        <v>3222</v>
      </c>
      <c r="I2473" s="443" t="s">
        <v>318</v>
      </c>
      <c r="J2473" s="443" t="s">
        <v>262</v>
      </c>
      <c r="K2473" s="443">
        <v>2014</v>
      </c>
      <c r="L2473" s="443" t="s">
        <v>261</v>
      </c>
      <c r="AA2473" s="443" t="s">
        <v>7169</v>
      </c>
      <c r="AB2473" s="443" t="s">
        <v>5687</v>
      </c>
      <c r="AC2473" s="443" t="s">
        <v>5334</v>
      </c>
      <c r="AD2473" s="443" t="s">
        <v>5165</v>
      </c>
    </row>
    <row r="2474" spans="1:30" x14ac:dyDescent="0.3">
      <c r="A2474" s="443">
        <v>705849</v>
      </c>
      <c r="B2474" s="443" t="s">
        <v>2898</v>
      </c>
      <c r="C2474" s="443" t="s">
        <v>345</v>
      </c>
      <c r="D2474" s="443" t="s">
        <v>3527</v>
      </c>
      <c r="E2474" s="443" t="s">
        <v>222</v>
      </c>
      <c r="F2474" s="444">
        <v>33618</v>
      </c>
      <c r="G2474" s="443" t="s">
        <v>261</v>
      </c>
      <c r="H2474" s="443" t="s">
        <v>3222</v>
      </c>
      <c r="I2474" s="443" t="s">
        <v>318</v>
      </c>
      <c r="J2474" s="443" t="s">
        <v>262</v>
      </c>
      <c r="K2474" s="443">
        <v>2010</v>
      </c>
      <c r="L2474" s="443" t="s">
        <v>261</v>
      </c>
      <c r="AA2474" s="443" t="s">
        <v>7058</v>
      </c>
      <c r="AB2474" s="443" t="s">
        <v>7059</v>
      </c>
      <c r="AC2474" s="443" t="s">
        <v>7060</v>
      </c>
      <c r="AD2474" s="443" t="s">
        <v>4785</v>
      </c>
    </row>
    <row r="2475" spans="1:30" x14ac:dyDescent="0.3">
      <c r="A2475" s="443">
        <v>705913</v>
      </c>
      <c r="B2475" s="443" t="s">
        <v>2906</v>
      </c>
      <c r="C2475" s="443" t="s">
        <v>67</v>
      </c>
      <c r="D2475" s="443" t="s">
        <v>3532</v>
      </c>
      <c r="E2475" s="443" t="s">
        <v>222</v>
      </c>
      <c r="F2475" s="444">
        <v>35633</v>
      </c>
      <c r="G2475" s="443" t="s">
        <v>3286</v>
      </c>
      <c r="H2475" s="443" t="s">
        <v>3222</v>
      </c>
      <c r="I2475" s="443" t="s">
        <v>318</v>
      </c>
      <c r="J2475" s="443" t="s">
        <v>262</v>
      </c>
      <c r="K2475" s="443">
        <v>2015</v>
      </c>
      <c r="L2475" s="443" t="s">
        <v>275</v>
      </c>
      <c r="AA2475" s="443" t="s">
        <v>7183</v>
      </c>
      <c r="AB2475" s="443" t="s">
        <v>5333</v>
      </c>
      <c r="AC2475" s="443" t="s">
        <v>7184</v>
      </c>
      <c r="AD2475" s="443" t="s">
        <v>5379</v>
      </c>
    </row>
    <row r="2476" spans="1:30" x14ac:dyDescent="0.3">
      <c r="A2476" s="443">
        <v>705919</v>
      </c>
      <c r="B2476" s="443" t="s">
        <v>2907</v>
      </c>
      <c r="C2476" s="443" t="s">
        <v>103</v>
      </c>
      <c r="D2476" s="443" t="s">
        <v>3367</v>
      </c>
      <c r="E2476" s="443" t="s">
        <v>221</v>
      </c>
      <c r="F2476" s="444">
        <v>35925</v>
      </c>
      <c r="G2476" s="443" t="s">
        <v>261</v>
      </c>
      <c r="H2476" s="443" t="s">
        <v>3222</v>
      </c>
      <c r="I2476" s="443" t="s">
        <v>318</v>
      </c>
      <c r="J2476" s="443" t="s">
        <v>262</v>
      </c>
      <c r="K2476" s="443">
        <v>2016</v>
      </c>
      <c r="L2476" s="443" t="s">
        <v>263</v>
      </c>
      <c r="AA2476" s="443" t="s">
        <v>7250</v>
      </c>
      <c r="AB2476" s="443" t="s">
        <v>5197</v>
      </c>
      <c r="AC2476" s="443" t="s">
        <v>7251</v>
      </c>
      <c r="AD2476" s="443" t="s">
        <v>4785</v>
      </c>
    </row>
    <row r="2477" spans="1:30" x14ac:dyDescent="0.3">
      <c r="A2477" s="443">
        <v>705934</v>
      </c>
      <c r="B2477" s="443" t="s">
        <v>2908</v>
      </c>
      <c r="C2477" s="443" t="s">
        <v>2881</v>
      </c>
      <c r="D2477" s="443" t="s">
        <v>3534</v>
      </c>
      <c r="E2477" s="443" t="s">
        <v>221</v>
      </c>
      <c r="F2477" s="444">
        <v>35135</v>
      </c>
      <c r="G2477" s="443" t="s">
        <v>3405</v>
      </c>
      <c r="H2477" s="443" t="s">
        <v>3222</v>
      </c>
      <c r="I2477" s="443" t="s">
        <v>318</v>
      </c>
      <c r="J2477" s="443" t="s">
        <v>262</v>
      </c>
      <c r="K2477" s="443">
        <v>2013</v>
      </c>
      <c r="L2477" s="443" t="s">
        <v>274</v>
      </c>
      <c r="AA2477" s="443" t="s">
        <v>7127</v>
      </c>
      <c r="AB2477" s="443" t="s">
        <v>7128</v>
      </c>
      <c r="AC2477" s="443" t="s">
        <v>6664</v>
      </c>
      <c r="AD2477" s="443" t="s">
        <v>4985</v>
      </c>
    </row>
    <row r="2478" spans="1:30" x14ac:dyDescent="0.3">
      <c r="A2478" s="443">
        <v>705942</v>
      </c>
      <c r="B2478" s="443" t="s">
        <v>2911</v>
      </c>
      <c r="C2478" s="443" t="s">
        <v>331</v>
      </c>
      <c r="D2478" s="443" t="s">
        <v>3536</v>
      </c>
      <c r="E2478" s="443" t="s">
        <v>222</v>
      </c>
      <c r="F2478" s="444">
        <v>33543</v>
      </c>
      <c r="G2478" s="443" t="s">
        <v>3868</v>
      </c>
      <c r="H2478" s="443" t="s">
        <v>3222</v>
      </c>
      <c r="I2478" s="443" t="s">
        <v>318</v>
      </c>
      <c r="J2478" s="443" t="s">
        <v>262</v>
      </c>
      <c r="K2478" s="443">
        <v>2011</v>
      </c>
      <c r="L2478" s="443" t="s">
        <v>263</v>
      </c>
      <c r="AA2478" s="443" t="s">
        <v>7094</v>
      </c>
      <c r="AB2478" s="443" t="s">
        <v>6761</v>
      </c>
      <c r="AC2478" s="443" t="s">
        <v>6409</v>
      </c>
      <c r="AD2478" s="443" t="s">
        <v>5439</v>
      </c>
    </row>
    <row r="2479" spans="1:30" x14ac:dyDescent="0.3">
      <c r="A2479" s="443">
        <v>705966</v>
      </c>
      <c r="B2479" s="443" t="s">
        <v>2918</v>
      </c>
      <c r="C2479" s="443" t="s">
        <v>134</v>
      </c>
      <c r="D2479" s="443" t="s">
        <v>3889</v>
      </c>
      <c r="E2479" s="443" t="s">
        <v>222</v>
      </c>
      <c r="F2479" s="444">
        <v>34348</v>
      </c>
      <c r="G2479" s="443" t="s">
        <v>3450</v>
      </c>
      <c r="H2479" s="443" t="s">
        <v>3222</v>
      </c>
      <c r="I2479" s="443" t="s">
        <v>318</v>
      </c>
      <c r="J2479" s="443" t="s">
        <v>264</v>
      </c>
      <c r="K2479" s="443">
        <v>2015</v>
      </c>
      <c r="L2479" s="443" t="s">
        <v>263</v>
      </c>
      <c r="AA2479" s="443" t="s">
        <v>6569</v>
      </c>
      <c r="AB2479" s="443" t="s">
        <v>5179</v>
      </c>
      <c r="AC2479" s="443" t="s">
        <v>6570</v>
      </c>
      <c r="AD2479" s="443" t="s">
        <v>6571</v>
      </c>
    </row>
    <row r="2480" spans="1:30" x14ac:dyDescent="0.3">
      <c r="A2480" s="443">
        <v>705973</v>
      </c>
      <c r="B2480" s="443" t="s">
        <v>2920</v>
      </c>
      <c r="C2480" s="443" t="s">
        <v>429</v>
      </c>
      <c r="D2480" s="443" t="s">
        <v>3377</v>
      </c>
      <c r="E2480" s="443" t="s">
        <v>222</v>
      </c>
      <c r="F2480" s="444">
        <v>34357</v>
      </c>
      <c r="G2480" s="443" t="s">
        <v>261</v>
      </c>
      <c r="H2480" s="443" t="s">
        <v>3222</v>
      </c>
      <c r="I2480" s="443" t="s">
        <v>318</v>
      </c>
      <c r="J2480" s="443" t="s">
        <v>262</v>
      </c>
      <c r="K2480" s="443">
        <v>2011</v>
      </c>
      <c r="L2480" s="443" t="s">
        <v>263</v>
      </c>
      <c r="AA2480" s="443" t="s">
        <v>7092</v>
      </c>
      <c r="AB2480" s="443" t="s">
        <v>6634</v>
      </c>
      <c r="AC2480" s="443" t="s">
        <v>7093</v>
      </c>
      <c r="AD2480" s="443" t="s">
        <v>4785</v>
      </c>
    </row>
    <row r="2481" spans="1:31" x14ac:dyDescent="0.3">
      <c r="A2481" s="443">
        <v>705984</v>
      </c>
      <c r="B2481" s="443" t="s">
        <v>2921</v>
      </c>
      <c r="C2481" s="443" t="s">
        <v>1882</v>
      </c>
      <c r="D2481" s="443" t="s">
        <v>3306</v>
      </c>
      <c r="E2481" s="443" t="s">
        <v>222</v>
      </c>
      <c r="F2481" s="444">
        <v>34452</v>
      </c>
      <c r="G2481" s="443" t="s">
        <v>3350</v>
      </c>
      <c r="H2481" s="443" t="s">
        <v>3222</v>
      </c>
      <c r="I2481" s="443" t="s">
        <v>318</v>
      </c>
      <c r="J2481" s="443" t="s">
        <v>264</v>
      </c>
      <c r="K2481" s="443">
        <v>2015</v>
      </c>
      <c r="L2481" s="443" t="s">
        <v>261</v>
      </c>
      <c r="AA2481" s="443" t="s">
        <v>6529</v>
      </c>
      <c r="AB2481" s="443" t="s">
        <v>6530</v>
      </c>
      <c r="AC2481" s="443" t="s">
        <v>6531</v>
      </c>
      <c r="AD2481" s="443" t="s">
        <v>6532</v>
      </c>
    </row>
    <row r="2482" spans="1:31" x14ac:dyDescent="0.3">
      <c r="A2482" s="443">
        <v>705983</v>
      </c>
      <c r="B2482" s="443" t="s">
        <v>2037</v>
      </c>
      <c r="C2482" s="443" t="s">
        <v>458</v>
      </c>
      <c r="H2482" s="443"/>
      <c r="I2482" s="443" t="s">
        <v>318</v>
      </c>
      <c r="J2482" s="443"/>
      <c r="L2482" s="443"/>
      <c r="R2482" s="443">
        <v>2000</v>
      </c>
      <c r="U2482" s="443" t="s">
        <v>4195</v>
      </c>
      <c r="V2482" s="443" t="s">
        <v>4195</v>
      </c>
      <c r="W2482" s="443" t="s">
        <v>4195</v>
      </c>
      <c r="X2482" s="443" t="s">
        <v>4729</v>
      </c>
    </row>
    <row r="2483" spans="1:31" x14ac:dyDescent="0.3">
      <c r="A2483" s="443">
        <v>705979</v>
      </c>
      <c r="B2483" s="443" t="s">
        <v>894</v>
      </c>
      <c r="C2483" s="443" t="s">
        <v>336</v>
      </c>
      <c r="D2483" s="443" t="s">
        <v>3540</v>
      </c>
      <c r="E2483" s="443" t="s">
        <v>222</v>
      </c>
      <c r="F2483" s="444">
        <v>27421</v>
      </c>
      <c r="G2483" s="443" t="s">
        <v>261</v>
      </c>
      <c r="H2483" s="443" t="s">
        <v>3222</v>
      </c>
      <c r="I2483" s="443" t="s">
        <v>318</v>
      </c>
      <c r="J2483" s="443" t="s">
        <v>262</v>
      </c>
      <c r="K2483" s="443">
        <v>1994</v>
      </c>
      <c r="L2483" s="443" t="s">
        <v>261</v>
      </c>
    </row>
    <row r="2484" spans="1:31" x14ac:dyDescent="0.3">
      <c r="A2484" s="443">
        <v>705999</v>
      </c>
      <c r="B2484" s="443" t="s">
        <v>610</v>
      </c>
      <c r="C2484" s="443" t="s">
        <v>336</v>
      </c>
      <c r="D2484" s="443" t="s">
        <v>3399</v>
      </c>
      <c r="H2484" s="443"/>
      <c r="I2484" s="443" t="s">
        <v>318</v>
      </c>
      <c r="J2484" s="443"/>
      <c r="L2484" s="443"/>
      <c r="R2484" s="443">
        <v>2000</v>
      </c>
      <c r="W2484" s="443" t="s">
        <v>4195</v>
      </c>
      <c r="X2484" s="443" t="s">
        <v>4729</v>
      </c>
    </row>
    <row r="2485" spans="1:31" x14ac:dyDescent="0.3">
      <c r="A2485" s="443">
        <v>706021</v>
      </c>
      <c r="B2485" s="443" t="s">
        <v>2925</v>
      </c>
      <c r="C2485" s="443" t="s">
        <v>2926</v>
      </c>
      <c r="D2485" s="443" t="s">
        <v>3997</v>
      </c>
      <c r="E2485" s="443" t="s">
        <v>221</v>
      </c>
      <c r="F2485" s="444">
        <v>34700</v>
      </c>
      <c r="G2485" s="443" t="s">
        <v>261</v>
      </c>
      <c r="H2485" s="443" t="s">
        <v>3222</v>
      </c>
      <c r="I2485" s="443" t="s">
        <v>318</v>
      </c>
      <c r="J2485" s="443" t="s">
        <v>262</v>
      </c>
      <c r="K2485" s="443">
        <v>2013</v>
      </c>
      <c r="L2485" s="443" t="s">
        <v>261</v>
      </c>
      <c r="AA2485" s="443" t="s">
        <v>7139</v>
      </c>
      <c r="AB2485" s="443" t="s">
        <v>7140</v>
      </c>
      <c r="AC2485" s="443" t="s">
        <v>7141</v>
      </c>
      <c r="AD2485" s="443" t="s">
        <v>5034</v>
      </c>
    </row>
    <row r="2486" spans="1:31" x14ac:dyDescent="0.3">
      <c r="A2486" s="443">
        <v>706035</v>
      </c>
      <c r="B2486" s="443" t="s">
        <v>2929</v>
      </c>
      <c r="C2486" s="443" t="s">
        <v>326</v>
      </c>
      <c r="D2486" s="443" t="s">
        <v>3221</v>
      </c>
      <c r="E2486" s="443" t="s">
        <v>221</v>
      </c>
      <c r="F2486" s="444">
        <v>35800</v>
      </c>
      <c r="G2486" s="443" t="s">
        <v>3450</v>
      </c>
      <c r="H2486" s="443" t="s">
        <v>3222</v>
      </c>
      <c r="I2486" s="443" t="s">
        <v>318</v>
      </c>
      <c r="J2486" s="443" t="s">
        <v>262</v>
      </c>
      <c r="K2486" s="443">
        <v>2016</v>
      </c>
      <c r="L2486" s="443" t="s">
        <v>261</v>
      </c>
      <c r="AA2486" s="443" t="s">
        <v>7241</v>
      </c>
      <c r="AB2486" s="443" t="s">
        <v>5150</v>
      </c>
      <c r="AC2486" s="443" t="s">
        <v>7242</v>
      </c>
      <c r="AD2486" s="443" t="s">
        <v>4785</v>
      </c>
    </row>
    <row r="2487" spans="1:31" x14ac:dyDescent="0.3">
      <c r="A2487" s="443">
        <v>706060</v>
      </c>
      <c r="B2487" s="443" t="s">
        <v>2939</v>
      </c>
      <c r="C2487" s="443" t="s">
        <v>1787</v>
      </c>
      <c r="D2487" s="443" t="s">
        <v>3260</v>
      </c>
      <c r="E2487" s="443" t="s">
        <v>222</v>
      </c>
      <c r="F2487" s="444">
        <v>30735</v>
      </c>
      <c r="G2487" s="443" t="s">
        <v>3659</v>
      </c>
      <c r="H2487" s="443" t="s">
        <v>3222</v>
      </c>
      <c r="I2487" s="443" t="s">
        <v>318</v>
      </c>
      <c r="J2487" s="443" t="s">
        <v>264</v>
      </c>
      <c r="K2487" s="443">
        <v>2004</v>
      </c>
      <c r="L2487" s="443" t="s">
        <v>263</v>
      </c>
      <c r="AA2487" s="443" t="s">
        <v>5661</v>
      </c>
      <c r="AB2487" s="443" t="s">
        <v>5662</v>
      </c>
      <c r="AC2487" s="443" t="s">
        <v>5663</v>
      </c>
      <c r="AD2487" s="443" t="s">
        <v>5664</v>
      </c>
    </row>
    <row r="2488" spans="1:31" x14ac:dyDescent="0.3">
      <c r="A2488" s="443">
        <v>706073</v>
      </c>
      <c r="B2488" s="443" t="s">
        <v>2942</v>
      </c>
      <c r="C2488" s="443" t="s">
        <v>136</v>
      </c>
      <c r="D2488" s="443" t="s">
        <v>3338</v>
      </c>
      <c r="H2488" s="443"/>
      <c r="I2488" s="443" t="s">
        <v>318</v>
      </c>
      <c r="J2488" s="443"/>
      <c r="L2488" s="443"/>
      <c r="R2488" s="443">
        <v>2000</v>
      </c>
      <c r="W2488" s="443" t="s">
        <v>4195</v>
      </c>
      <c r="X2488" s="443" t="s">
        <v>4729</v>
      </c>
    </row>
    <row r="2489" spans="1:31" x14ac:dyDescent="0.3">
      <c r="A2489" s="443">
        <v>706093</v>
      </c>
      <c r="B2489" s="443" t="s">
        <v>2945</v>
      </c>
      <c r="C2489" s="443" t="s">
        <v>389</v>
      </c>
      <c r="D2489" s="443" t="s">
        <v>3545</v>
      </c>
      <c r="E2489" s="443" t="s">
        <v>222</v>
      </c>
      <c r="F2489" s="444">
        <v>29047</v>
      </c>
      <c r="G2489" s="443" t="s">
        <v>4755</v>
      </c>
      <c r="H2489" s="443" t="s">
        <v>3222</v>
      </c>
      <c r="I2489" s="443" t="s">
        <v>318</v>
      </c>
      <c r="J2489" s="443" t="s">
        <v>264</v>
      </c>
      <c r="K2489" s="443">
        <v>2011</v>
      </c>
      <c r="L2489" s="443" t="s">
        <v>275</v>
      </c>
      <c r="AA2489" s="443" t="s">
        <v>6119</v>
      </c>
      <c r="AB2489" s="443" t="s">
        <v>6120</v>
      </c>
      <c r="AC2489" s="443" t="s">
        <v>6121</v>
      </c>
      <c r="AD2489" s="443" t="s">
        <v>6122</v>
      </c>
    </row>
    <row r="2490" spans="1:31" x14ac:dyDescent="0.3">
      <c r="A2490" s="443">
        <v>706095</v>
      </c>
      <c r="B2490" s="443" t="s">
        <v>2946</v>
      </c>
      <c r="C2490" s="443" t="s">
        <v>64</v>
      </c>
      <c r="D2490" s="443" t="s">
        <v>3324</v>
      </c>
      <c r="E2490" s="443" t="s">
        <v>222</v>
      </c>
      <c r="F2490" s="444">
        <v>32599</v>
      </c>
      <c r="G2490" s="443" t="s">
        <v>3759</v>
      </c>
      <c r="H2490" s="443" t="s">
        <v>3222</v>
      </c>
      <c r="I2490" s="443" t="s">
        <v>318</v>
      </c>
      <c r="J2490" s="443" t="s">
        <v>264</v>
      </c>
      <c r="K2490" s="443">
        <v>2008</v>
      </c>
      <c r="L2490" s="443" t="s">
        <v>263</v>
      </c>
      <c r="AA2490" s="443" t="s">
        <v>5965</v>
      </c>
      <c r="AB2490" s="443" t="s">
        <v>5015</v>
      </c>
      <c r="AC2490" s="443" t="s">
        <v>5966</v>
      </c>
      <c r="AD2490" s="443" t="s">
        <v>5967</v>
      </c>
    </row>
    <row r="2491" spans="1:31" x14ac:dyDescent="0.3">
      <c r="A2491" s="443">
        <v>706116</v>
      </c>
      <c r="B2491" s="443" t="s">
        <v>973</v>
      </c>
      <c r="C2491" s="443" t="s">
        <v>127</v>
      </c>
      <c r="D2491" s="443" t="s">
        <v>3511</v>
      </c>
      <c r="E2491" s="443" t="s">
        <v>221</v>
      </c>
      <c r="F2491" s="444">
        <v>33711</v>
      </c>
      <c r="G2491" s="443" t="s">
        <v>261</v>
      </c>
      <c r="H2491" s="443" t="s">
        <v>3222</v>
      </c>
      <c r="I2491" s="443" t="s">
        <v>318</v>
      </c>
      <c r="J2491" s="443" t="s">
        <v>264</v>
      </c>
      <c r="K2491" s="443">
        <v>2011</v>
      </c>
      <c r="L2491" s="443" t="s">
        <v>261</v>
      </c>
      <c r="AA2491" s="443" t="s">
        <v>6166</v>
      </c>
      <c r="AB2491" s="443" t="s">
        <v>6167</v>
      </c>
      <c r="AC2491" s="443" t="s">
        <v>6168</v>
      </c>
      <c r="AD2491" s="443" t="s">
        <v>6042</v>
      </c>
    </row>
    <row r="2492" spans="1:31" x14ac:dyDescent="0.3">
      <c r="A2492" s="443">
        <v>706119</v>
      </c>
      <c r="B2492" s="443" t="s">
        <v>2955</v>
      </c>
      <c r="C2492" s="443" t="s">
        <v>112</v>
      </c>
      <c r="D2492" s="443" t="s">
        <v>3548</v>
      </c>
      <c r="E2492" s="443" t="s">
        <v>222</v>
      </c>
      <c r="F2492" s="444">
        <v>33210</v>
      </c>
      <c r="G2492" s="443" t="s">
        <v>261</v>
      </c>
      <c r="H2492" s="443" t="s">
        <v>3264</v>
      </c>
      <c r="I2492" s="443" t="s">
        <v>318</v>
      </c>
      <c r="J2492" s="443" t="s">
        <v>264</v>
      </c>
      <c r="K2492" s="443">
        <v>2008</v>
      </c>
      <c r="L2492" s="443" t="s">
        <v>261</v>
      </c>
      <c r="AA2492" s="443" t="s">
        <v>5922</v>
      </c>
      <c r="AB2492" s="443" t="s">
        <v>5687</v>
      </c>
      <c r="AC2492" s="443" t="s">
        <v>5923</v>
      </c>
      <c r="AD2492" s="443" t="s">
        <v>5165</v>
      </c>
    </row>
    <row r="2493" spans="1:31" x14ac:dyDescent="0.3">
      <c r="A2493" s="443">
        <v>706129</v>
      </c>
      <c r="B2493" s="443" t="s">
        <v>751</v>
      </c>
      <c r="C2493" s="443" t="s">
        <v>62</v>
      </c>
      <c r="D2493" s="443" t="s">
        <v>3476</v>
      </c>
      <c r="E2493" s="443" t="s">
        <v>222</v>
      </c>
      <c r="F2493" s="444">
        <v>32009</v>
      </c>
      <c r="G2493" s="443" t="s">
        <v>3550</v>
      </c>
      <c r="H2493" s="443" t="s">
        <v>3222</v>
      </c>
      <c r="I2493" s="443" t="s">
        <v>318</v>
      </c>
      <c r="J2493" s="443" t="s">
        <v>264</v>
      </c>
      <c r="K2493" s="443">
        <v>2007</v>
      </c>
      <c r="L2493" s="443" t="s">
        <v>275</v>
      </c>
      <c r="AA2493" s="443" t="s">
        <v>5780</v>
      </c>
      <c r="AB2493" s="443" t="s">
        <v>5397</v>
      </c>
      <c r="AC2493" s="443" t="s">
        <v>5781</v>
      </c>
      <c r="AD2493" s="443" t="s">
        <v>5345</v>
      </c>
    </row>
    <row r="2494" spans="1:31" x14ac:dyDescent="0.3">
      <c r="A2494" s="443">
        <v>706148</v>
      </c>
      <c r="B2494" s="443" t="s">
        <v>2960</v>
      </c>
      <c r="C2494" s="443" t="s">
        <v>2961</v>
      </c>
      <c r="D2494" s="443" t="s">
        <v>3289</v>
      </c>
      <c r="E2494" s="443" t="s">
        <v>222</v>
      </c>
      <c r="F2494" s="444">
        <v>34029</v>
      </c>
      <c r="G2494" s="443" t="s">
        <v>261</v>
      </c>
      <c r="H2494" s="443" t="s">
        <v>3222</v>
      </c>
      <c r="I2494" s="443" t="s">
        <v>318</v>
      </c>
      <c r="J2494" s="443" t="s">
        <v>262</v>
      </c>
      <c r="K2494" s="443">
        <v>2010</v>
      </c>
      <c r="L2494" s="443" t="s">
        <v>261</v>
      </c>
      <c r="AA2494" s="443" t="s">
        <v>7061</v>
      </c>
      <c r="AB2494" s="443" t="s">
        <v>7062</v>
      </c>
      <c r="AC2494" s="443" t="s">
        <v>5874</v>
      </c>
      <c r="AD2494" s="443" t="s">
        <v>4785</v>
      </c>
    </row>
    <row r="2495" spans="1:31" x14ac:dyDescent="0.3">
      <c r="A2495" s="443">
        <v>700087</v>
      </c>
      <c r="B2495" s="443" t="s">
        <v>2839</v>
      </c>
      <c r="C2495" s="443" t="s">
        <v>64</v>
      </c>
      <c r="D2495" s="443" t="s">
        <v>3961</v>
      </c>
      <c r="H2495" s="443"/>
      <c r="I2495" s="443" t="s">
        <v>318</v>
      </c>
      <c r="J2495" s="443"/>
      <c r="L2495" s="443"/>
      <c r="R2495" s="443">
        <v>2000</v>
      </c>
      <c r="W2495" s="443" t="s">
        <v>4195</v>
      </c>
      <c r="X2495" s="443" t="s">
        <v>4729</v>
      </c>
    </row>
    <row r="2496" spans="1:31" x14ac:dyDescent="0.3">
      <c r="A2496" s="443">
        <v>700017</v>
      </c>
      <c r="B2496" s="443" t="s">
        <v>868</v>
      </c>
      <c r="C2496" s="443" t="s">
        <v>61</v>
      </c>
      <c r="D2496" s="443" t="s">
        <v>3221</v>
      </c>
      <c r="E2496" s="443" t="s">
        <v>221</v>
      </c>
      <c r="F2496" s="444">
        <v>30959</v>
      </c>
      <c r="G2496" s="443" t="s">
        <v>276</v>
      </c>
      <c r="H2496" s="443" t="s">
        <v>3222</v>
      </c>
      <c r="I2496" s="443" t="s">
        <v>4307</v>
      </c>
      <c r="J2496" s="443" t="s">
        <v>264</v>
      </c>
      <c r="K2496" s="443">
        <v>2006</v>
      </c>
      <c r="L2496" s="443" t="s">
        <v>276</v>
      </c>
      <c r="Z2496" s="443" t="s">
        <v>4731</v>
      </c>
      <c r="AA2496" s="443" t="s">
        <v>5010</v>
      </c>
      <c r="AB2496" s="443" t="s">
        <v>5011</v>
      </c>
      <c r="AC2496" s="443" t="s">
        <v>5012</v>
      </c>
      <c r="AD2496" s="443" t="s">
        <v>5013</v>
      </c>
      <c r="AE2496" s="443">
        <v>700017</v>
      </c>
    </row>
    <row r="2497" spans="1:31" x14ac:dyDescent="0.3">
      <c r="A2497" s="443">
        <v>700275</v>
      </c>
      <c r="B2497" s="443" t="s">
        <v>1607</v>
      </c>
      <c r="C2497" s="443" t="s">
        <v>70</v>
      </c>
      <c r="H2497" s="443"/>
      <c r="I2497" s="443" t="s">
        <v>4307</v>
      </c>
      <c r="J2497" s="443"/>
      <c r="L2497" s="443"/>
      <c r="R2497" s="443">
        <v>2000</v>
      </c>
      <c r="T2497" s="443" t="s">
        <v>4195</v>
      </c>
      <c r="U2497" s="443" t="s">
        <v>4195</v>
      </c>
      <c r="V2497" s="443" t="s">
        <v>4195</v>
      </c>
      <c r="W2497" s="443" t="s">
        <v>4195</v>
      </c>
      <c r="X2497" s="443" t="s">
        <v>4729</v>
      </c>
      <c r="Z2497" s="443" t="s">
        <v>4731</v>
      </c>
      <c r="AE2497" s="443">
        <v>700275</v>
      </c>
    </row>
    <row r="2498" spans="1:31" x14ac:dyDescent="0.3">
      <c r="A2498" s="443">
        <v>700322</v>
      </c>
      <c r="B2498" s="443" t="s">
        <v>1608</v>
      </c>
      <c r="C2498" s="443" t="s">
        <v>288</v>
      </c>
      <c r="H2498" s="443"/>
      <c r="I2498" s="443" t="s">
        <v>4307</v>
      </c>
      <c r="J2498" s="443"/>
      <c r="L2498" s="443"/>
      <c r="R2498" s="443">
        <v>2000</v>
      </c>
      <c r="T2498" s="443" t="s">
        <v>4195</v>
      </c>
      <c r="U2498" s="443" t="s">
        <v>4195</v>
      </c>
      <c r="V2498" s="443" t="s">
        <v>4195</v>
      </c>
      <c r="W2498" s="443" t="s">
        <v>4195</v>
      </c>
      <c r="X2498" s="443" t="s">
        <v>4729</v>
      </c>
      <c r="Z2498" s="443" t="s">
        <v>4731</v>
      </c>
      <c r="AE2498" s="443">
        <v>700322</v>
      </c>
    </row>
    <row r="2499" spans="1:31" x14ac:dyDescent="0.3">
      <c r="A2499" s="443">
        <v>700483</v>
      </c>
      <c r="B2499" s="443" t="s">
        <v>812</v>
      </c>
      <c r="C2499" s="443" t="s">
        <v>485</v>
      </c>
      <c r="D2499" s="443" t="s">
        <v>3294</v>
      </c>
      <c r="H2499" s="443"/>
      <c r="I2499" s="443" t="s">
        <v>4307</v>
      </c>
      <c r="J2499" s="443"/>
      <c r="L2499" s="443"/>
      <c r="R2499" s="443">
        <v>2000</v>
      </c>
      <c r="W2499" s="443" t="s">
        <v>4195</v>
      </c>
      <c r="X2499" s="443" t="s">
        <v>4729</v>
      </c>
      <c r="Z2499" s="443" t="s">
        <v>4731</v>
      </c>
      <c r="AE2499" s="443">
        <v>700483</v>
      </c>
    </row>
    <row r="2500" spans="1:31" x14ac:dyDescent="0.3">
      <c r="A2500" s="443">
        <v>700633</v>
      </c>
      <c r="B2500" s="443" t="s">
        <v>652</v>
      </c>
      <c r="C2500" s="443" t="s">
        <v>90</v>
      </c>
      <c r="H2500" s="443"/>
      <c r="I2500" s="443" t="s">
        <v>4307</v>
      </c>
      <c r="J2500" s="443"/>
      <c r="L2500" s="443"/>
      <c r="R2500" s="443">
        <v>2000</v>
      </c>
      <c r="T2500" s="443" t="s">
        <v>4195</v>
      </c>
      <c r="U2500" s="443" t="s">
        <v>4195</v>
      </c>
      <c r="V2500" s="443" t="s">
        <v>4195</v>
      </c>
      <c r="W2500" s="443" t="s">
        <v>4195</v>
      </c>
      <c r="X2500" s="443" t="s">
        <v>4729</v>
      </c>
      <c r="Z2500" s="443" t="s">
        <v>4731</v>
      </c>
      <c r="AE2500" s="443">
        <v>700633</v>
      </c>
    </row>
    <row r="2501" spans="1:31" x14ac:dyDescent="0.3">
      <c r="A2501" s="443">
        <v>700752</v>
      </c>
      <c r="B2501" s="443" t="s">
        <v>1610</v>
      </c>
      <c r="C2501" s="443" t="s">
        <v>112</v>
      </c>
      <c r="H2501" s="443"/>
      <c r="I2501" s="443" t="s">
        <v>4307</v>
      </c>
      <c r="J2501" s="443"/>
      <c r="L2501" s="443"/>
      <c r="R2501" s="443">
        <v>2000</v>
      </c>
      <c r="T2501" s="443" t="s">
        <v>4195</v>
      </c>
      <c r="U2501" s="443" t="s">
        <v>4195</v>
      </c>
      <c r="V2501" s="443" t="s">
        <v>4195</v>
      </c>
      <c r="W2501" s="443" t="s">
        <v>4195</v>
      </c>
      <c r="X2501" s="443" t="s">
        <v>4729</v>
      </c>
      <c r="Z2501" s="443" t="s">
        <v>4731</v>
      </c>
      <c r="AE2501" s="443">
        <v>700752</v>
      </c>
    </row>
    <row r="2502" spans="1:31" x14ac:dyDescent="0.3">
      <c r="A2502" s="443">
        <v>700787</v>
      </c>
      <c r="B2502" s="443" t="s">
        <v>1329</v>
      </c>
      <c r="C2502" s="443" t="s">
        <v>337</v>
      </c>
      <c r="H2502" s="443"/>
      <c r="I2502" s="443" t="s">
        <v>4307</v>
      </c>
      <c r="J2502" s="443"/>
      <c r="L2502" s="443"/>
      <c r="R2502" s="443">
        <v>2000</v>
      </c>
      <c r="U2502" s="443" t="s">
        <v>4195</v>
      </c>
      <c r="V2502" s="443" t="s">
        <v>4195</v>
      </c>
      <c r="W2502" s="443" t="s">
        <v>4195</v>
      </c>
      <c r="X2502" s="443" t="s">
        <v>4729</v>
      </c>
      <c r="Z2502" s="443" t="s">
        <v>4731</v>
      </c>
      <c r="AE2502" s="443">
        <v>700787</v>
      </c>
    </row>
    <row r="2503" spans="1:31" x14ac:dyDescent="0.3">
      <c r="A2503" s="443">
        <v>700906</v>
      </c>
      <c r="B2503" s="443" t="s">
        <v>1612</v>
      </c>
      <c r="C2503" s="443" t="s">
        <v>520</v>
      </c>
      <c r="H2503" s="443"/>
      <c r="I2503" s="443" t="s">
        <v>4307</v>
      </c>
      <c r="J2503" s="443"/>
      <c r="L2503" s="443"/>
      <c r="R2503" s="443">
        <v>2000</v>
      </c>
      <c r="T2503" s="443" t="s">
        <v>4195</v>
      </c>
      <c r="U2503" s="443" t="s">
        <v>4195</v>
      </c>
      <c r="V2503" s="443" t="s">
        <v>4195</v>
      </c>
      <c r="W2503" s="443" t="s">
        <v>4195</v>
      </c>
      <c r="X2503" s="443" t="s">
        <v>4729</v>
      </c>
      <c r="Z2503" s="443" t="s">
        <v>4731</v>
      </c>
      <c r="AE2503" s="443">
        <v>700906</v>
      </c>
    </row>
    <row r="2504" spans="1:31" x14ac:dyDescent="0.3">
      <c r="A2504" s="443">
        <v>700956</v>
      </c>
      <c r="B2504" s="443" t="s">
        <v>1091</v>
      </c>
      <c r="C2504" s="443" t="s">
        <v>68</v>
      </c>
      <c r="H2504" s="443"/>
      <c r="I2504" s="443" t="s">
        <v>4307</v>
      </c>
      <c r="J2504" s="443"/>
      <c r="L2504" s="443"/>
      <c r="R2504" s="443">
        <v>2000</v>
      </c>
      <c r="S2504" s="443" t="s">
        <v>4195</v>
      </c>
      <c r="T2504" s="443" t="s">
        <v>4195</v>
      </c>
      <c r="V2504" s="443" t="s">
        <v>4195</v>
      </c>
      <c r="W2504" s="443" t="s">
        <v>4195</v>
      </c>
      <c r="X2504" s="443" t="s">
        <v>4729</v>
      </c>
      <c r="Z2504" s="443" t="s">
        <v>4731</v>
      </c>
      <c r="AE2504" s="443">
        <v>700956</v>
      </c>
    </row>
    <row r="2505" spans="1:31" x14ac:dyDescent="0.3">
      <c r="A2505" s="443">
        <v>700965</v>
      </c>
      <c r="B2505" s="443" t="s">
        <v>1614</v>
      </c>
      <c r="C2505" s="443" t="s">
        <v>89</v>
      </c>
      <c r="H2505" s="443"/>
      <c r="I2505" s="443" t="s">
        <v>4307</v>
      </c>
      <c r="J2505" s="443"/>
      <c r="L2505" s="443"/>
      <c r="R2505" s="443">
        <v>2000</v>
      </c>
      <c r="T2505" s="443" t="s">
        <v>4195</v>
      </c>
      <c r="U2505" s="443" t="s">
        <v>4195</v>
      </c>
      <c r="V2505" s="443" t="s">
        <v>4195</v>
      </c>
      <c r="W2505" s="443" t="s">
        <v>4195</v>
      </c>
      <c r="X2505" s="443" t="s">
        <v>4729</v>
      </c>
      <c r="Z2505" s="443" t="s">
        <v>4731</v>
      </c>
      <c r="AE2505" s="443">
        <v>700965</v>
      </c>
    </row>
    <row r="2506" spans="1:31" x14ac:dyDescent="0.3">
      <c r="A2506" s="443">
        <v>701231</v>
      </c>
      <c r="B2506" s="443" t="s">
        <v>1095</v>
      </c>
      <c r="C2506" s="443" t="s">
        <v>551</v>
      </c>
      <c r="D2506" s="443" t="s">
        <v>3248</v>
      </c>
      <c r="E2506" s="443" t="s">
        <v>221</v>
      </c>
      <c r="F2506" s="444">
        <v>31212</v>
      </c>
      <c r="G2506" s="443" t="s">
        <v>3249</v>
      </c>
      <c r="H2506" s="443" t="s">
        <v>3222</v>
      </c>
      <c r="I2506" s="443" t="s">
        <v>4307</v>
      </c>
      <c r="J2506" s="443" t="s">
        <v>262</v>
      </c>
      <c r="K2506" s="443">
        <v>2003</v>
      </c>
      <c r="L2506" s="443" t="s">
        <v>261</v>
      </c>
      <c r="Z2506" s="443" t="s">
        <v>4731</v>
      </c>
      <c r="AA2506" s="443" t="s">
        <v>5087</v>
      </c>
      <c r="AB2506" s="443" t="s">
        <v>5088</v>
      </c>
      <c r="AC2506" s="443" t="s">
        <v>5089</v>
      </c>
      <c r="AD2506" s="443" t="s">
        <v>5090</v>
      </c>
      <c r="AE2506" s="443">
        <v>701231</v>
      </c>
    </row>
    <row r="2507" spans="1:31" x14ac:dyDescent="0.3">
      <c r="A2507" s="443">
        <v>701325</v>
      </c>
      <c r="B2507" s="443" t="s">
        <v>1331</v>
      </c>
      <c r="C2507" s="443" t="s">
        <v>107</v>
      </c>
      <c r="H2507" s="443"/>
      <c r="I2507" s="443" t="s">
        <v>4307</v>
      </c>
      <c r="J2507" s="443"/>
      <c r="L2507" s="443"/>
      <c r="R2507" s="443">
        <v>2000</v>
      </c>
      <c r="T2507" s="443" t="s">
        <v>4195</v>
      </c>
      <c r="U2507" s="443" t="s">
        <v>4195</v>
      </c>
      <c r="V2507" s="443" t="s">
        <v>4195</v>
      </c>
      <c r="W2507" s="443" t="s">
        <v>4195</v>
      </c>
      <c r="X2507" s="443" t="s">
        <v>4729</v>
      </c>
      <c r="Z2507" s="443" t="s">
        <v>4731</v>
      </c>
      <c r="AE2507" s="443">
        <v>701325</v>
      </c>
    </row>
    <row r="2508" spans="1:31" x14ac:dyDescent="0.3">
      <c r="A2508" s="443">
        <v>701394</v>
      </c>
      <c r="B2508" s="443" t="s">
        <v>1618</v>
      </c>
      <c r="C2508" s="443" t="s">
        <v>68</v>
      </c>
      <c r="H2508" s="443"/>
      <c r="I2508" s="443" t="s">
        <v>4307</v>
      </c>
      <c r="J2508" s="443"/>
      <c r="L2508" s="443"/>
      <c r="R2508" s="443">
        <v>2000</v>
      </c>
      <c r="U2508" s="443" t="s">
        <v>4195</v>
      </c>
      <c r="V2508" s="443" t="s">
        <v>4195</v>
      </c>
      <c r="W2508" s="443" t="s">
        <v>4195</v>
      </c>
      <c r="X2508" s="443" t="s">
        <v>4729</v>
      </c>
      <c r="Z2508" s="443" t="s">
        <v>4731</v>
      </c>
      <c r="AE2508" s="443">
        <v>701394</v>
      </c>
    </row>
    <row r="2509" spans="1:31" x14ac:dyDescent="0.3">
      <c r="A2509" s="443">
        <v>701732</v>
      </c>
      <c r="B2509" s="443" t="s">
        <v>1623</v>
      </c>
      <c r="C2509" s="443" t="s">
        <v>144</v>
      </c>
      <c r="H2509" s="443"/>
      <c r="I2509" s="443" t="s">
        <v>4307</v>
      </c>
      <c r="J2509" s="443"/>
      <c r="L2509" s="443"/>
      <c r="R2509" s="443">
        <v>2000</v>
      </c>
      <c r="T2509" s="443" t="s">
        <v>4195</v>
      </c>
      <c r="U2509" s="443" t="s">
        <v>4195</v>
      </c>
      <c r="V2509" s="443" t="s">
        <v>4195</v>
      </c>
      <c r="W2509" s="443" t="s">
        <v>4195</v>
      </c>
      <c r="X2509" s="443" t="s">
        <v>4729</v>
      </c>
      <c r="Z2509" s="443" t="s">
        <v>4731</v>
      </c>
      <c r="AE2509" s="443">
        <v>701732</v>
      </c>
    </row>
    <row r="2510" spans="1:31" x14ac:dyDescent="0.3">
      <c r="A2510" s="443">
        <v>701758</v>
      </c>
      <c r="B2510" s="443" t="s">
        <v>4714</v>
      </c>
      <c r="C2510" s="443" t="s">
        <v>337</v>
      </c>
      <c r="H2510" s="443"/>
      <c r="I2510" s="443" t="s">
        <v>4307</v>
      </c>
      <c r="J2510" s="443"/>
      <c r="L2510" s="443"/>
      <c r="R2510" s="443">
        <v>2000</v>
      </c>
      <c r="X2510" s="443" t="s">
        <v>4729</v>
      </c>
      <c r="Z2510" s="443" t="s">
        <v>4731</v>
      </c>
      <c r="AE2510" s="443">
        <v>701758</v>
      </c>
    </row>
    <row r="2511" spans="1:31" x14ac:dyDescent="0.3">
      <c r="A2511" s="443">
        <v>702041</v>
      </c>
      <c r="B2511" s="443" t="s">
        <v>1627</v>
      </c>
      <c r="C2511" s="443" t="s">
        <v>624</v>
      </c>
      <c r="H2511" s="443"/>
      <c r="I2511" s="443" t="s">
        <v>4307</v>
      </c>
      <c r="J2511" s="443"/>
      <c r="L2511" s="443"/>
      <c r="R2511" s="443">
        <v>2000</v>
      </c>
      <c r="T2511" s="443" t="s">
        <v>4195</v>
      </c>
      <c r="U2511" s="443" t="s">
        <v>4195</v>
      </c>
      <c r="V2511" s="443" t="s">
        <v>4195</v>
      </c>
      <c r="W2511" s="443" t="s">
        <v>4195</v>
      </c>
      <c r="X2511" s="443" t="s">
        <v>4729</v>
      </c>
      <c r="Z2511" s="443" t="s">
        <v>4731</v>
      </c>
      <c r="AE2511" s="443">
        <v>702041</v>
      </c>
    </row>
    <row r="2512" spans="1:31" x14ac:dyDescent="0.3">
      <c r="A2512" s="443">
        <v>702109</v>
      </c>
      <c r="B2512" s="443" t="s">
        <v>1101</v>
      </c>
      <c r="C2512" s="443" t="s">
        <v>114</v>
      </c>
      <c r="H2512" s="443"/>
      <c r="I2512" s="443" t="s">
        <v>4307</v>
      </c>
      <c r="J2512" s="443"/>
      <c r="L2512" s="443"/>
      <c r="R2512" s="443">
        <v>2000</v>
      </c>
      <c r="S2512" s="443" t="s">
        <v>4195</v>
      </c>
      <c r="U2512" s="443" t="s">
        <v>4195</v>
      </c>
      <c r="V2512" s="443" t="s">
        <v>4195</v>
      </c>
      <c r="W2512" s="443" t="s">
        <v>4195</v>
      </c>
      <c r="X2512" s="443" t="s">
        <v>4729</v>
      </c>
      <c r="Z2512" s="443" t="s">
        <v>4731</v>
      </c>
      <c r="AE2512" s="443">
        <v>702109</v>
      </c>
    </row>
    <row r="2513" spans="1:31" x14ac:dyDescent="0.3">
      <c r="A2513" s="443">
        <v>702231</v>
      </c>
      <c r="B2513" s="443" t="s">
        <v>775</v>
      </c>
      <c r="C2513" s="443" t="s">
        <v>66</v>
      </c>
      <c r="D2513" s="443" t="s">
        <v>3338</v>
      </c>
      <c r="H2513" s="443"/>
      <c r="I2513" s="443" t="s">
        <v>4307</v>
      </c>
      <c r="J2513" s="443"/>
      <c r="L2513" s="443"/>
      <c r="R2513" s="443">
        <v>2000</v>
      </c>
      <c r="S2513" s="443" t="s">
        <v>4195</v>
      </c>
      <c r="W2513" s="443" t="s">
        <v>4195</v>
      </c>
      <c r="X2513" s="443" t="s">
        <v>4729</v>
      </c>
      <c r="Z2513" s="443" t="s">
        <v>4731</v>
      </c>
      <c r="AE2513" s="443">
        <v>702231</v>
      </c>
    </row>
    <row r="2514" spans="1:31" x14ac:dyDescent="0.3">
      <c r="A2514" s="443">
        <v>702548</v>
      </c>
      <c r="B2514" s="443" t="s">
        <v>4715</v>
      </c>
      <c r="C2514" s="443" t="s">
        <v>127</v>
      </c>
      <c r="H2514" s="443"/>
      <c r="I2514" s="443" t="s">
        <v>4307</v>
      </c>
      <c r="J2514" s="443"/>
      <c r="L2514" s="443"/>
      <c r="R2514" s="443">
        <v>2000</v>
      </c>
      <c r="X2514" s="443" t="s">
        <v>4729</v>
      </c>
      <c r="Z2514" s="443" t="s">
        <v>4731</v>
      </c>
      <c r="AE2514" s="443">
        <v>702548</v>
      </c>
    </row>
    <row r="2515" spans="1:31" x14ac:dyDescent="0.3">
      <c r="A2515" s="443">
        <v>702560</v>
      </c>
      <c r="B2515" s="443" t="s">
        <v>1055</v>
      </c>
      <c r="C2515" s="443" t="s">
        <v>128</v>
      </c>
      <c r="H2515" s="443"/>
      <c r="I2515" s="443" t="s">
        <v>4307</v>
      </c>
      <c r="J2515" s="443"/>
      <c r="L2515" s="443"/>
      <c r="R2515" s="443">
        <v>2000</v>
      </c>
      <c r="S2515" s="443" t="s">
        <v>4195</v>
      </c>
      <c r="V2515" s="443" t="s">
        <v>4195</v>
      </c>
      <c r="W2515" s="443" t="s">
        <v>4195</v>
      </c>
      <c r="X2515" s="443" t="s">
        <v>4729</v>
      </c>
      <c r="Z2515" s="443" t="s">
        <v>4731</v>
      </c>
      <c r="AE2515" s="443">
        <v>702560</v>
      </c>
    </row>
    <row r="2516" spans="1:31" x14ac:dyDescent="0.3">
      <c r="A2516" s="443">
        <v>702624</v>
      </c>
      <c r="B2516" s="443" t="s">
        <v>2844</v>
      </c>
      <c r="C2516" s="443" t="s">
        <v>152</v>
      </c>
      <c r="D2516" s="443" t="s">
        <v>3583</v>
      </c>
      <c r="E2516" s="443" t="s">
        <v>221</v>
      </c>
      <c r="F2516" s="444">
        <v>33970</v>
      </c>
      <c r="G2516" s="443" t="s">
        <v>3249</v>
      </c>
      <c r="H2516" s="443" t="s">
        <v>3222</v>
      </c>
      <c r="I2516" s="443" t="s">
        <v>4307</v>
      </c>
      <c r="J2516" s="443" t="s">
        <v>264</v>
      </c>
      <c r="K2516" s="443">
        <v>2013</v>
      </c>
      <c r="L2516" s="443" t="s">
        <v>263</v>
      </c>
      <c r="Z2516" s="443" t="s">
        <v>4731</v>
      </c>
      <c r="AA2516" s="443" t="s">
        <v>5049</v>
      </c>
      <c r="AB2516" s="443" t="s">
        <v>5050</v>
      </c>
      <c r="AC2516" s="443" t="s">
        <v>5051</v>
      </c>
      <c r="AD2516" s="443" t="s">
        <v>5052</v>
      </c>
      <c r="AE2516" s="443">
        <v>702624</v>
      </c>
    </row>
    <row r="2517" spans="1:31" x14ac:dyDescent="0.3">
      <c r="A2517" s="443">
        <v>702721</v>
      </c>
      <c r="B2517" s="443" t="s">
        <v>1336</v>
      </c>
      <c r="C2517" s="443" t="s">
        <v>103</v>
      </c>
      <c r="H2517" s="443"/>
      <c r="I2517" s="443" t="s">
        <v>4307</v>
      </c>
      <c r="J2517" s="443"/>
      <c r="L2517" s="443"/>
      <c r="R2517" s="443">
        <v>2000</v>
      </c>
      <c r="T2517" s="443" t="s">
        <v>4195</v>
      </c>
      <c r="U2517" s="443" t="s">
        <v>4195</v>
      </c>
      <c r="V2517" s="443" t="s">
        <v>4195</v>
      </c>
      <c r="W2517" s="443" t="s">
        <v>4195</v>
      </c>
      <c r="X2517" s="443" t="s">
        <v>4729</v>
      </c>
      <c r="Z2517" s="443" t="s">
        <v>4731</v>
      </c>
      <c r="AE2517" s="443">
        <v>702721</v>
      </c>
    </row>
    <row r="2518" spans="1:31" x14ac:dyDescent="0.3">
      <c r="A2518" s="443">
        <v>702767</v>
      </c>
      <c r="B2518" s="443" t="s">
        <v>1339</v>
      </c>
      <c r="C2518" s="443" t="s">
        <v>68</v>
      </c>
      <c r="H2518" s="443"/>
      <c r="I2518" s="443" t="s">
        <v>4307</v>
      </c>
      <c r="J2518" s="443"/>
      <c r="L2518" s="443"/>
      <c r="R2518" s="443">
        <v>2000</v>
      </c>
      <c r="T2518" s="443" t="s">
        <v>4195</v>
      </c>
      <c r="U2518" s="443" t="s">
        <v>4195</v>
      </c>
      <c r="V2518" s="443" t="s">
        <v>4195</v>
      </c>
      <c r="W2518" s="443" t="s">
        <v>4195</v>
      </c>
      <c r="X2518" s="443" t="s">
        <v>4729</v>
      </c>
      <c r="Z2518" s="443" t="s">
        <v>4731</v>
      </c>
      <c r="AE2518" s="443">
        <v>702767</v>
      </c>
    </row>
    <row r="2519" spans="1:31" x14ac:dyDescent="0.3">
      <c r="A2519" s="443">
        <v>702798</v>
      </c>
      <c r="B2519" s="443" t="s">
        <v>2621</v>
      </c>
      <c r="C2519" s="443" t="s">
        <v>486</v>
      </c>
      <c r="D2519" s="443" t="s">
        <v>3299</v>
      </c>
      <c r="E2519" s="443" t="s">
        <v>222</v>
      </c>
      <c r="F2519" s="444">
        <v>25317</v>
      </c>
      <c r="G2519" s="443" t="s">
        <v>270</v>
      </c>
      <c r="H2519" s="443" t="s">
        <v>3222</v>
      </c>
      <c r="I2519" s="443" t="s">
        <v>4307</v>
      </c>
      <c r="J2519" s="443" t="s">
        <v>262</v>
      </c>
      <c r="K2519" s="443">
        <v>1988</v>
      </c>
      <c r="L2519" s="443" t="s">
        <v>270</v>
      </c>
      <c r="Z2519" s="443" t="s">
        <v>4731</v>
      </c>
      <c r="AA2519" s="443" t="s">
        <v>5083</v>
      </c>
      <c r="AB2519" s="443" t="s">
        <v>5084</v>
      </c>
      <c r="AC2519" s="443" t="s">
        <v>5085</v>
      </c>
      <c r="AD2519" s="443" t="s">
        <v>5086</v>
      </c>
      <c r="AE2519" s="443">
        <v>702798</v>
      </c>
    </row>
    <row r="2520" spans="1:31" x14ac:dyDescent="0.3">
      <c r="A2520" s="443">
        <v>702802</v>
      </c>
      <c r="B2520" s="443" t="s">
        <v>2622</v>
      </c>
      <c r="C2520" s="443" t="s">
        <v>116</v>
      </c>
      <c r="D2520" s="443" t="s">
        <v>3260</v>
      </c>
      <c r="E2520" s="443" t="s">
        <v>221</v>
      </c>
      <c r="F2520" s="444">
        <v>34881</v>
      </c>
      <c r="G2520" s="443" t="s">
        <v>3969</v>
      </c>
      <c r="H2520" s="443" t="s">
        <v>3222</v>
      </c>
      <c r="I2520" s="443" t="s">
        <v>4307</v>
      </c>
      <c r="J2520" s="443" t="s">
        <v>264</v>
      </c>
      <c r="K2520" s="443">
        <v>2013</v>
      </c>
      <c r="L2520" s="443" t="s">
        <v>261</v>
      </c>
      <c r="Z2520" s="443" t="s">
        <v>4731</v>
      </c>
      <c r="AA2520" s="443" t="s">
        <v>5039</v>
      </c>
      <c r="AB2520" s="443" t="s">
        <v>5040</v>
      </c>
      <c r="AC2520" s="443" t="s">
        <v>5041</v>
      </c>
      <c r="AD2520" s="443" t="s">
        <v>4785</v>
      </c>
      <c r="AE2520" s="443">
        <v>702802</v>
      </c>
    </row>
    <row r="2521" spans="1:31" x14ac:dyDescent="0.3">
      <c r="A2521" s="443">
        <v>702920</v>
      </c>
      <c r="B2521" s="443" t="s">
        <v>1342</v>
      </c>
      <c r="C2521" s="443" t="s">
        <v>646</v>
      </c>
      <c r="H2521" s="443"/>
      <c r="I2521" s="443" t="s">
        <v>4307</v>
      </c>
      <c r="J2521" s="443"/>
      <c r="L2521" s="443"/>
      <c r="R2521" s="443">
        <v>2000</v>
      </c>
      <c r="T2521" s="443" t="s">
        <v>4195</v>
      </c>
      <c r="U2521" s="443" t="s">
        <v>4195</v>
      </c>
      <c r="V2521" s="443" t="s">
        <v>4195</v>
      </c>
      <c r="W2521" s="443" t="s">
        <v>4195</v>
      </c>
      <c r="X2521" s="443" t="s">
        <v>4729</v>
      </c>
      <c r="Z2521" s="443" t="s">
        <v>4731</v>
      </c>
      <c r="AE2521" s="443">
        <v>702920</v>
      </c>
    </row>
    <row r="2522" spans="1:31" x14ac:dyDescent="0.3">
      <c r="A2522" s="443">
        <v>702924</v>
      </c>
      <c r="B2522" s="443" t="s">
        <v>1108</v>
      </c>
      <c r="C2522" s="443" t="s">
        <v>447</v>
      </c>
      <c r="H2522" s="443"/>
      <c r="I2522" s="443" t="s">
        <v>4307</v>
      </c>
      <c r="J2522" s="443"/>
      <c r="L2522" s="443"/>
      <c r="R2522" s="443">
        <v>2000</v>
      </c>
      <c r="S2522" s="443" t="s">
        <v>4195</v>
      </c>
      <c r="V2522" s="443" t="s">
        <v>4195</v>
      </c>
      <c r="W2522" s="443" t="s">
        <v>4195</v>
      </c>
      <c r="X2522" s="443" t="s">
        <v>4729</v>
      </c>
      <c r="Z2522" s="443" t="s">
        <v>4731</v>
      </c>
      <c r="AE2522" s="443">
        <v>702924</v>
      </c>
    </row>
    <row r="2523" spans="1:31" x14ac:dyDescent="0.3">
      <c r="A2523" s="443">
        <v>703095</v>
      </c>
      <c r="B2523" s="443" t="s">
        <v>957</v>
      </c>
      <c r="C2523" s="443" t="s">
        <v>89</v>
      </c>
      <c r="D2523" s="443" t="s">
        <v>3857</v>
      </c>
      <c r="E2523" s="443" t="s">
        <v>221</v>
      </c>
      <c r="F2523" s="444">
        <v>33827</v>
      </c>
      <c r="G2523" s="443" t="s">
        <v>263</v>
      </c>
      <c r="H2523" s="443" t="s">
        <v>3222</v>
      </c>
      <c r="I2523" s="443" t="s">
        <v>4307</v>
      </c>
      <c r="J2523" s="443" t="s">
        <v>262</v>
      </c>
      <c r="K2523" s="443">
        <v>2010</v>
      </c>
      <c r="L2523" s="443" t="s">
        <v>263</v>
      </c>
      <c r="R2523" s="443">
        <v>2000</v>
      </c>
      <c r="X2523" s="443" t="s">
        <v>4729</v>
      </c>
      <c r="Z2523" s="443" t="s">
        <v>4731</v>
      </c>
      <c r="AA2523" s="443" t="s">
        <v>4994</v>
      </c>
      <c r="AB2523" s="443" t="s">
        <v>4995</v>
      </c>
      <c r="AC2523" s="443" t="s">
        <v>4996</v>
      </c>
      <c r="AD2523" s="443" t="s">
        <v>4997</v>
      </c>
      <c r="AE2523" s="443">
        <v>703095</v>
      </c>
    </row>
    <row r="2524" spans="1:31" x14ac:dyDescent="0.3">
      <c r="A2524" s="443">
        <v>703112</v>
      </c>
      <c r="B2524" s="443" t="s">
        <v>4295</v>
      </c>
      <c r="C2524" s="443" t="s">
        <v>66</v>
      </c>
      <c r="D2524" s="443" t="s">
        <v>4837</v>
      </c>
      <c r="E2524" s="443" t="s">
        <v>222</v>
      </c>
      <c r="F2524" s="444">
        <v>35070</v>
      </c>
      <c r="G2524" s="443" t="s">
        <v>269</v>
      </c>
      <c r="H2524" s="443" t="s">
        <v>3222</v>
      </c>
      <c r="I2524" s="443" t="s">
        <v>4307</v>
      </c>
      <c r="J2524" s="443" t="s">
        <v>262</v>
      </c>
      <c r="K2524" s="443">
        <v>2014</v>
      </c>
      <c r="L2524" s="443" t="s">
        <v>269</v>
      </c>
      <c r="Z2524" s="443" t="s">
        <v>4731</v>
      </c>
      <c r="AA2524" s="443" t="s">
        <v>5094</v>
      </c>
      <c r="AB2524" s="443" t="s">
        <v>5095</v>
      </c>
      <c r="AC2524" s="443" t="s">
        <v>5096</v>
      </c>
      <c r="AD2524" s="443" t="s">
        <v>5097</v>
      </c>
      <c r="AE2524" s="443">
        <v>703112</v>
      </c>
    </row>
    <row r="2525" spans="1:31" x14ac:dyDescent="0.3">
      <c r="A2525" s="443">
        <v>703156</v>
      </c>
      <c r="B2525" s="443" t="s">
        <v>1346</v>
      </c>
      <c r="C2525" s="443" t="s">
        <v>532</v>
      </c>
      <c r="H2525" s="443"/>
      <c r="I2525" s="443" t="s">
        <v>4307</v>
      </c>
      <c r="J2525" s="443"/>
      <c r="L2525" s="443"/>
      <c r="R2525" s="443">
        <v>2000</v>
      </c>
      <c r="T2525" s="443" t="s">
        <v>4195</v>
      </c>
      <c r="U2525" s="443" t="s">
        <v>4195</v>
      </c>
      <c r="V2525" s="443" t="s">
        <v>4195</v>
      </c>
      <c r="W2525" s="443" t="s">
        <v>4195</v>
      </c>
      <c r="X2525" s="443" t="s">
        <v>4729</v>
      </c>
      <c r="Z2525" s="443" t="s">
        <v>4731</v>
      </c>
      <c r="AE2525" s="443">
        <v>703156</v>
      </c>
    </row>
    <row r="2526" spans="1:31" x14ac:dyDescent="0.3">
      <c r="A2526" s="443">
        <v>703168</v>
      </c>
      <c r="B2526" s="443" t="s">
        <v>1347</v>
      </c>
      <c r="C2526" s="443" t="s">
        <v>103</v>
      </c>
      <c r="H2526" s="443"/>
      <c r="I2526" s="443" t="s">
        <v>4307</v>
      </c>
      <c r="J2526" s="443"/>
      <c r="L2526" s="443"/>
      <c r="R2526" s="443">
        <v>2000</v>
      </c>
      <c r="U2526" s="443" t="s">
        <v>4195</v>
      </c>
      <c r="V2526" s="443" t="s">
        <v>4195</v>
      </c>
      <c r="W2526" s="443" t="s">
        <v>4195</v>
      </c>
      <c r="X2526" s="443" t="s">
        <v>4729</v>
      </c>
      <c r="Z2526" s="443" t="s">
        <v>4731</v>
      </c>
      <c r="AE2526" s="443">
        <v>703168</v>
      </c>
    </row>
    <row r="2527" spans="1:31" x14ac:dyDescent="0.3">
      <c r="A2527" s="443">
        <v>703207</v>
      </c>
      <c r="B2527" s="443" t="s">
        <v>2846</v>
      </c>
      <c r="C2527" s="443" t="s">
        <v>126</v>
      </c>
      <c r="D2527" s="443" t="s">
        <v>3300</v>
      </c>
      <c r="E2527" s="443" t="s">
        <v>222</v>
      </c>
      <c r="F2527" s="444">
        <v>34335</v>
      </c>
      <c r="G2527" s="443" t="s">
        <v>3328</v>
      </c>
      <c r="H2527" s="443" t="s">
        <v>3222</v>
      </c>
      <c r="I2527" s="443" t="s">
        <v>4307</v>
      </c>
      <c r="J2527" s="443" t="s">
        <v>264</v>
      </c>
      <c r="K2527" s="443">
        <v>2015</v>
      </c>
      <c r="L2527" s="443" t="s">
        <v>276</v>
      </c>
      <c r="Z2527" s="443" t="s">
        <v>4731</v>
      </c>
      <c r="AA2527" s="443" t="s">
        <v>5060</v>
      </c>
      <c r="AB2527" s="443" t="s">
        <v>5061</v>
      </c>
      <c r="AC2527" s="443" t="s">
        <v>5062</v>
      </c>
      <c r="AD2527" s="443" t="s">
        <v>5063</v>
      </c>
      <c r="AE2527" s="443">
        <v>703207</v>
      </c>
    </row>
    <row r="2528" spans="1:31" x14ac:dyDescent="0.3">
      <c r="A2528" s="443">
        <v>703212</v>
      </c>
      <c r="B2528" s="443" t="s">
        <v>1348</v>
      </c>
      <c r="C2528" s="443" t="s">
        <v>108</v>
      </c>
      <c r="H2528" s="443"/>
      <c r="I2528" s="443" t="s">
        <v>4307</v>
      </c>
      <c r="J2528" s="443"/>
      <c r="L2528" s="443"/>
      <c r="R2528" s="443">
        <v>2000</v>
      </c>
      <c r="V2528" s="443" t="s">
        <v>4195</v>
      </c>
      <c r="W2528" s="443" t="s">
        <v>4195</v>
      </c>
      <c r="X2528" s="443" t="s">
        <v>4729</v>
      </c>
      <c r="Z2528" s="443" t="s">
        <v>4731</v>
      </c>
      <c r="AE2528" s="443">
        <v>703212</v>
      </c>
    </row>
    <row r="2529" spans="1:31" x14ac:dyDescent="0.3">
      <c r="A2529" s="443">
        <v>703305</v>
      </c>
      <c r="B2529" s="443" t="s">
        <v>1350</v>
      </c>
      <c r="C2529" s="443" t="s">
        <v>195</v>
      </c>
      <c r="H2529" s="443"/>
      <c r="I2529" s="443" t="s">
        <v>4307</v>
      </c>
      <c r="J2529" s="443"/>
      <c r="L2529" s="443"/>
      <c r="R2529" s="443">
        <v>2000</v>
      </c>
      <c r="T2529" s="443" t="s">
        <v>4195</v>
      </c>
      <c r="U2529" s="443" t="s">
        <v>4195</v>
      </c>
      <c r="V2529" s="443" t="s">
        <v>4195</v>
      </c>
      <c r="W2529" s="443" t="s">
        <v>4195</v>
      </c>
      <c r="X2529" s="443" t="s">
        <v>4729</v>
      </c>
      <c r="Z2529" s="443" t="s">
        <v>4731</v>
      </c>
      <c r="AE2529" s="443">
        <v>703305</v>
      </c>
    </row>
    <row r="2530" spans="1:31" x14ac:dyDescent="0.3">
      <c r="A2530" s="443">
        <v>703356</v>
      </c>
      <c r="B2530" s="443" t="s">
        <v>771</v>
      </c>
      <c r="C2530" s="443" t="s">
        <v>103</v>
      </c>
      <c r="D2530" s="443" t="s">
        <v>3300</v>
      </c>
      <c r="E2530" s="443" t="s">
        <v>221</v>
      </c>
      <c r="F2530" s="444">
        <v>34744</v>
      </c>
      <c r="G2530" s="443" t="s">
        <v>261</v>
      </c>
      <c r="H2530" s="443" t="s">
        <v>3222</v>
      </c>
      <c r="I2530" s="443" t="s">
        <v>4307</v>
      </c>
      <c r="J2530" s="443" t="s">
        <v>264</v>
      </c>
      <c r="K2530" s="443">
        <v>2014</v>
      </c>
      <c r="L2530" s="443" t="s">
        <v>261</v>
      </c>
      <c r="Z2530" s="443" t="s">
        <v>4731</v>
      </c>
      <c r="AE2530" s="443">
        <v>703356</v>
      </c>
    </row>
    <row r="2531" spans="1:31" x14ac:dyDescent="0.3">
      <c r="A2531" s="443">
        <v>703399</v>
      </c>
      <c r="B2531" s="443" t="s">
        <v>1353</v>
      </c>
      <c r="C2531" s="443" t="s">
        <v>511</v>
      </c>
      <c r="H2531" s="443"/>
      <c r="I2531" s="443" t="s">
        <v>4307</v>
      </c>
      <c r="J2531" s="443"/>
      <c r="L2531" s="443"/>
      <c r="R2531" s="443">
        <v>2000</v>
      </c>
      <c r="V2531" s="443" t="s">
        <v>4195</v>
      </c>
      <c r="W2531" s="443" t="s">
        <v>4195</v>
      </c>
      <c r="X2531" s="443" t="s">
        <v>4729</v>
      </c>
      <c r="Z2531" s="443" t="s">
        <v>4731</v>
      </c>
      <c r="AE2531" s="443">
        <v>703399</v>
      </c>
    </row>
    <row r="2532" spans="1:31" x14ac:dyDescent="0.3">
      <c r="A2532" s="443">
        <v>703401</v>
      </c>
      <c r="B2532" s="443" t="s">
        <v>1354</v>
      </c>
      <c r="C2532" s="443" t="s">
        <v>104</v>
      </c>
      <c r="H2532" s="443"/>
      <c r="I2532" s="443" t="s">
        <v>4307</v>
      </c>
      <c r="J2532" s="443"/>
      <c r="L2532" s="443"/>
      <c r="R2532" s="443">
        <v>2000</v>
      </c>
      <c r="V2532" s="443" t="s">
        <v>4195</v>
      </c>
      <c r="W2532" s="443" t="s">
        <v>4195</v>
      </c>
      <c r="X2532" s="443" t="s">
        <v>4729</v>
      </c>
      <c r="Z2532" s="443" t="s">
        <v>4731</v>
      </c>
      <c r="AE2532" s="443">
        <v>703401</v>
      </c>
    </row>
    <row r="2533" spans="1:31" x14ac:dyDescent="0.3">
      <c r="A2533" s="443">
        <v>703436</v>
      </c>
      <c r="B2533" s="443" t="s">
        <v>1356</v>
      </c>
      <c r="C2533" s="443" t="s">
        <v>330</v>
      </c>
      <c r="H2533" s="443"/>
      <c r="I2533" s="443" t="s">
        <v>4307</v>
      </c>
      <c r="J2533" s="443"/>
      <c r="L2533" s="443"/>
      <c r="R2533" s="443">
        <v>2000</v>
      </c>
      <c r="U2533" s="443" t="s">
        <v>4195</v>
      </c>
      <c r="V2533" s="443" t="s">
        <v>4195</v>
      </c>
      <c r="W2533" s="443" t="s">
        <v>4195</v>
      </c>
      <c r="X2533" s="443" t="s">
        <v>4729</v>
      </c>
      <c r="Z2533" s="443" t="s">
        <v>4731</v>
      </c>
      <c r="AE2533" s="443">
        <v>703436</v>
      </c>
    </row>
    <row r="2534" spans="1:31" x14ac:dyDescent="0.3">
      <c r="A2534" s="443">
        <v>703485</v>
      </c>
      <c r="B2534" s="443" t="s">
        <v>1358</v>
      </c>
      <c r="C2534" s="443" t="s">
        <v>90</v>
      </c>
      <c r="H2534" s="443"/>
      <c r="I2534" s="443" t="s">
        <v>4307</v>
      </c>
      <c r="J2534" s="443"/>
      <c r="L2534" s="443"/>
      <c r="R2534" s="443">
        <v>2000</v>
      </c>
      <c r="U2534" s="443" t="s">
        <v>4195</v>
      </c>
      <c r="V2534" s="443" t="s">
        <v>4195</v>
      </c>
      <c r="W2534" s="443" t="s">
        <v>4195</v>
      </c>
      <c r="X2534" s="443" t="s">
        <v>4729</v>
      </c>
      <c r="Z2534" s="443" t="s">
        <v>4731</v>
      </c>
      <c r="AE2534" s="443">
        <v>703485</v>
      </c>
    </row>
    <row r="2535" spans="1:31" x14ac:dyDescent="0.3">
      <c r="A2535" s="443">
        <v>703498</v>
      </c>
      <c r="B2535" s="443" t="s">
        <v>1360</v>
      </c>
      <c r="C2535" s="443" t="s">
        <v>136</v>
      </c>
      <c r="H2535" s="443"/>
      <c r="I2535" s="443" t="s">
        <v>4307</v>
      </c>
      <c r="J2535" s="443"/>
      <c r="L2535" s="443"/>
      <c r="R2535" s="443">
        <v>2000</v>
      </c>
      <c r="T2535" s="443" t="s">
        <v>4195</v>
      </c>
      <c r="U2535" s="443" t="s">
        <v>4195</v>
      </c>
      <c r="V2535" s="443" t="s">
        <v>4195</v>
      </c>
      <c r="W2535" s="443" t="s">
        <v>4195</v>
      </c>
      <c r="X2535" s="443" t="s">
        <v>4729</v>
      </c>
      <c r="Z2535" s="443" t="s">
        <v>4731</v>
      </c>
      <c r="AE2535" s="443">
        <v>703498</v>
      </c>
    </row>
    <row r="2536" spans="1:31" x14ac:dyDescent="0.3">
      <c r="A2536" s="443">
        <v>703530</v>
      </c>
      <c r="B2536" s="443" t="s">
        <v>1361</v>
      </c>
      <c r="C2536" s="443" t="s">
        <v>151</v>
      </c>
      <c r="H2536" s="443"/>
      <c r="I2536" s="443" t="s">
        <v>4307</v>
      </c>
      <c r="J2536" s="443"/>
      <c r="L2536" s="443"/>
      <c r="R2536" s="443">
        <v>2000</v>
      </c>
      <c r="T2536" s="443" t="s">
        <v>4195</v>
      </c>
      <c r="U2536" s="443" t="s">
        <v>4195</v>
      </c>
      <c r="V2536" s="443" t="s">
        <v>4195</v>
      </c>
      <c r="W2536" s="443" t="s">
        <v>4195</v>
      </c>
      <c r="X2536" s="443" t="s">
        <v>4729</v>
      </c>
      <c r="Z2536" s="443" t="s">
        <v>4731</v>
      </c>
      <c r="AE2536" s="443">
        <v>703530</v>
      </c>
    </row>
    <row r="2537" spans="1:31" x14ac:dyDescent="0.3">
      <c r="A2537" s="443">
        <v>703544</v>
      </c>
      <c r="B2537" s="443" t="s">
        <v>2848</v>
      </c>
      <c r="C2537" s="443" t="s">
        <v>70</v>
      </c>
      <c r="D2537" s="443" t="s">
        <v>3972</v>
      </c>
      <c r="H2537" s="443"/>
      <c r="I2537" s="443" t="s">
        <v>4307</v>
      </c>
      <c r="J2537" s="443"/>
      <c r="L2537" s="443"/>
      <c r="R2537" s="443">
        <v>2000</v>
      </c>
      <c r="T2537" s="443" t="s">
        <v>4195</v>
      </c>
      <c r="U2537" s="443" t="s">
        <v>4195</v>
      </c>
      <c r="W2537" s="443" t="s">
        <v>4195</v>
      </c>
      <c r="X2537" s="443" t="s">
        <v>4729</v>
      </c>
      <c r="Z2537" s="443" t="s">
        <v>4731</v>
      </c>
      <c r="AE2537" s="443">
        <v>703544</v>
      </c>
    </row>
    <row r="2538" spans="1:31" x14ac:dyDescent="0.3">
      <c r="A2538" s="443">
        <v>703559</v>
      </c>
      <c r="B2538" s="443" t="s">
        <v>1362</v>
      </c>
      <c r="C2538" s="443" t="s">
        <v>1363</v>
      </c>
      <c r="H2538" s="443"/>
      <c r="I2538" s="443" t="s">
        <v>4307</v>
      </c>
      <c r="J2538" s="443"/>
      <c r="L2538" s="443"/>
      <c r="R2538" s="443">
        <v>2000</v>
      </c>
      <c r="T2538" s="443" t="s">
        <v>4195</v>
      </c>
      <c r="V2538" s="443" t="s">
        <v>4195</v>
      </c>
      <c r="W2538" s="443" t="s">
        <v>4195</v>
      </c>
      <c r="X2538" s="443" t="s">
        <v>4729</v>
      </c>
      <c r="Z2538" s="443" t="s">
        <v>4731</v>
      </c>
      <c r="AE2538" s="443">
        <v>703559</v>
      </c>
    </row>
    <row r="2539" spans="1:31" x14ac:dyDescent="0.3">
      <c r="A2539" s="443">
        <v>703571</v>
      </c>
      <c r="B2539" s="443" t="s">
        <v>1364</v>
      </c>
      <c r="C2539" s="443" t="s">
        <v>141</v>
      </c>
      <c r="H2539" s="443"/>
      <c r="I2539" s="443" t="s">
        <v>4307</v>
      </c>
      <c r="J2539" s="443"/>
      <c r="L2539" s="443"/>
      <c r="R2539" s="443">
        <v>2000</v>
      </c>
      <c r="T2539" s="443" t="s">
        <v>4195</v>
      </c>
      <c r="U2539" s="443" t="s">
        <v>4195</v>
      </c>
      <c r="V2539" s="443" t="s">
        <v>4195</v>
      </c>
      <c r="W2539" s="443" t="s">
        <v>4195</v>
      </c>
      <c r="X2539" s="443" t="s">
        <v>4729</v>
      </c>
      <c r="Z2539" s="443" t="s">
        <v>4731</v>
      </c>
      <c r="AE2539" s="443">
        <v>703571</v>
      </c>
    </row>
    <row r="2540" spans="1:31" x14ac:dyDescent="0.3">
      <c r="A2540" s="443">
        <v>703578</v>
      </c>
      <c r="B2540" s="443" t="s">
        <v>768</v>
      </c>
      <c r="C2540" s="443" t="s">
        <v>163</v>
      </c>
      <c r="D2540" s="443" t="s">
        <v>3398</v>
      </c>
      <c r="H2540" s="443"/>
      <c r="I2540" s="443" t="s">
        <v>4307</v>
      </c>
      <c r="J2540" s="443"/>
      <c r="L2540" s="443"/>
      <c r="R2540" s="443">
        <v>2000</v>
      </c>
      <c r="W2540" s="443" t="s">
        <v>4195</v>
      </c>
      <c r="X2540" s="443" t="s">
        <v>4729</v>
      </c>
      <c r="Z2540" s="443" t="s">
        <v>4731</v>
      </c>
      <c r="AE2540" s="443">
        <v>703578</v>
      </c>
    </row>
    <row r="2541" spans="1:31" x14ac:dyDescent="0.3">
      <c r="A2541" s="443">
        <v>703581</v>
      </c>
      <c r="B2541" s="443" t="s">
        <v>1659</v>
      </c>
      <c r="C2541" s="443" t="s">
        <v>67</v>
      </c>
      <c r="H2541" s="443"/>
      <c r="I2541" s="443" t="s">
        <v>4307</v>
      </c>
      <c r="J2541" s="443"/>
      <c r="L2541" s="443"/>
      <c r="R2541" s="443">
        <v>2000</v>
      </c>
      <c r="U2541" s="443" t="s">
        <v>4195</v>
      </c>
      <c r="V2541" s="443" t="s">
        <v>4195</v>
      </c>
      <c r="W2541" s="443" t="s">
        <v>4195</v>
      </c>
      <c r="X2541" s="443" t="s">
        <v>4729</v>
      </c>
      <c r="Z2541" s="443" t="s">
        <v>4731</v>
      </c>
      <c r="AE2541" s="443">
        <v>703581</v>
      </c>
    </row>
    <row r="2542" spans="1:31" x14ac:dyDescent="0.3">
      <c r="A2542" s="443">
        <v>703730</v>
      </c>
      <c r="B2542" s="443" t="s">
        <v>877</v>
      </c>
      <c r="C2542" s="443" t="s">
        <v>151</v>
      </c>
      <c r="D2542" s="443" t="s">
        <v>3371</v>
      </c>
      <c r="E2542" s="443" t="s">
        <v>222</v>
      </c>
      <c r="F2542" s="444">
        <v>31839</v>
      </c>
      <c r="G2542" s="443" t="s">
        <v>3372</v>
      </c>
      <c r="H2542" s="443" t="s">
        <v>3222</v>
      </c>
      <c r="I2542" s="443" t="s">
        <v>4307</v>
      </c>
      <c r="J2542" s="443" t="s">
        <v>262</v>
      </c>
      <c r="K2542" s="443">
        <v>2005</v>
      </c>
      <c r="L2542" s="443" t="s">
        <v>272</v>
      </c>
      <c r="Z2542" s="443" t="s">
        <v>4731</v>
      </c>
      <c r="AA2542" s="443" t="s">
        <v>5091</v>
      </c>
      <c r="AB2542" s="443" t="s">
        <v>5092</v>
      </c>
      <c r="AC2542" s="443" t="s">
        <v>5093</v>
      </c>
      <c r="AD2542" s="443" t="s">
        <v>5001</v>
      </c>
      <c r="AE2542" s="443">
        <v>703730</v>
      </c>
    </row>
    <row r="2543" spans="1:31" x14ac:dyDescent="0.3">
      <c r="A2543" s="443">
        <v>703733</v>
      </c>
      <c r="B2543" s="443" t="s">
        <v>1374</v>
      </c>
      <c r="C2543" s="443" t="s">
        <v>101</v>
      </c>
      <c r="H2543" s="443"/>
      <c r="I2543" s="443" t="s">
        <v>4307</v>
      </c>
      <c r="J2543" s="443"/>
      <c r="L2543" s="443"/>
      <c r="R2543" s="443">
        <v>2000</v>
      </c>
      <c r="U2543" s="443" t="s">
        <v>4195</v>
      </c>
      <c r="V2543" s="443" t="s">
        <v>4195</v>
      </c>
      <c r="W2543" s="443" t="s">
        <v>4195</v>
      </c>
      <c r="X2543" s="443" t="s">
        <v>4729</v>
      </c>
      <c r="Z2543" s="443" t="s">
        <v>4731</v>
      </c>
      <c r="AE2543" s="443">
        <v>703733</v>
      </c>
    </row>
    <row r="2544" spans="1:31" x14ac:dyDescent="0.3">
      <c r="A2544" s="443">
        <v>703742</v>
      </c>
      <c r="B2544" s="443" t="s">
        <v>1375</v>
      </c>
      <c r="C2544" s="443" t="s">
        <v>64</v>
      </c>
      <c r="H2544" s="443"/>
      <c r="I2544" s="443" t="s">
        <v>4307</v>
      </c>
      <c r="J2544" s="443"/>
      <c r="L2544" s="443"/>
      <c r="R2544" s="443">
        <v>2000</v>
      </c>
      <c r="T2544" s="443" t="s">
        <v>4195</v>
      </c>
      <c r="U2544" s="443" t="s">
        <v>4195</v>
      </c>
      <c r="V2544" s="443" t="s">
        <v>4195</v>
      </c>
      <c r="W2544" s="443" t="s">
        <v>4195</v>
      </c>
      <c r="X2544" s="443" t="s">
        <v>4729</v>
      </c>
      <c r="Z2544" s="443" t="s">
        <v>4731</v>
      </c>
      <c r="AE2544" s="443">
        <v>703742</v>
      </c>
    </row>
    <row r="2545" spans="1:31" x14ac:dyDescent="0.3">
      <c r="A2545" s="443">
        <v>703766</v>
      </c>
      <c r="B2545" s="443" t="s">
        <v>785</v>
      </c>
      <c r="C2545" s="443" t="s">
        <v>61</v>
      </c>
      <c r="D2545" s="443" t="s">
        <v>3382</v>
      </c>
      <c r="E2545" s="443" t="s">
        <v>221</v>
      </c>
      <c r="F2545" s="444">
        <v>32485</v>
      </c>
      <c r="G2545" s="443" t="s">
        <v>261</v>
      </c>
      <c r="H2545" s="443" t="s">
        <v>3222</v>
      </c>
      <c r="I2545" s="443" t="s">
        <v>4307</v>
      </c>
      <c r="J2545" s="443" t="s">
        <v>264</v>
      </c>
      <c r="K2545" s="443">
        <v>2008</v>
      </c>
      <c r="L2545" s="443" t="s">
        <v>276</v>
      </c>
      <c r="R2545" s="443">
        <v>2000</v>
      </c>
      <c r="X2545" s="443" t="s">
        <v>4729</v>
      </c>
      <c r="Z2545" s="443" t="s">
        <v>4731</v>
      </c>
      <c r="AA2545" s="443" t="s">
        <v>4979</v>
      </c>
      <c r="AB2545" s="443" t="s">
        <v>4980</v>
      </c>
      <c r="AC2545" s="443" t="s">
        <v>4981</v>
      </c>
      <c r="AD2545" s="443" t="s">
        <v>4785</v>
      </c>
      <c r="AE2545" s="443">
        <v>703766</v>
      </c>
    </row>
    <row r="2546" spans="1:31" x14ac:dyDescent="0.3">
      <c r="A2546" s="443">
        <v>703857</v>
      </c>
      <c r="B2546" s="443" t="s">
        <v>878</v>
      </c>
      <c r="C2546" s="443" t="s">
        <v>879</v>
      </c>
      <c r="D2546" s="443" t="s">
        <v>3378</v>
      </c>
      <c r="E2546" s="443" t="s">
        <v>221</v>
      </c>
      <c r="F2546" s="444">
        <v>31177</v>
      </c>
      <c r="G2546" s="443" t="s">
        <v>4959</v>
      </c>
      <c r="H2546" s="443" t="s">
        <v>3222</v>
      </c>
      <c r="I2546" s="443" t="s">
        <v>4307</v>
      </c>
      <c r="J2546" s="443" t="s">
        <v>262</v>
      </c>
      <c r="K2546" s="443">
        <v>2004</v>
      </c>
      <c r="L2546" s="443" t="s">
        <v>271</v>
      </c>
      <c r="Z2546" s="443" t="s">
        <v>4731</v>
      </c>
      <c r="AE2546" s="443">
        <v>703857</v>
      </c>
    </row>
    <row r="2547" spans="1:31" x14ac:dyDescent="0.3">
      <c r="A2547" s="443">
        <v>703894</v>
      </c>
      <c r="B2547" s="443" t="s">
        <v>1064</v>
      </c>
      <c r="C2547" s="443" t="s">
        <v>66</v>
      </c>
      <c r="H2547" s="443"/>
      <c r="I2547" s="443" t="s">
        <v>4307</v>
      </c>
      <c r="J2547" s="443"/>
      <c r="L2547" s="443"/>
      <c r="R2547" s="443">
        <v>2000</v>
      </c>
      <c r="S2547" s="443" t="s">
        <v>4195</v>
      </c>
      <c r="T2547" s="443" t="s">
        <v>4195</v>
      </c>
      <c r="V2547" s="443" t="s">
        <v>4195</v>
      </c>
      <c r="W2547" s="443" t="s">
        <v>4195</v>
      </c>
      <c r="X2547" s="443" t="s">
        <v>4729</v>
      </c>
      <c r="Z2547" s="443" t="s">
        <v>4731</v>
      </c>
      <c r="AE2547" s="443">
        <v>703894</v>
      </c>
    </row>
    <row r="2548" spans="1:31" x14ac:dyDescent="0.3">
      <c r="A2548" s="443">
        <v>703914</v>
      </c>
      <c r="B2548" s="443" t="s">
        <v>2681</v>
      </c>
      <c r="C2548" s="443" t="s">
        <v>391</v>
      </c>
      <c r="H2548" s="443"/>
      <c r="I2548" s="443" t="s">
        <v>4307</v>
      </c>
      <c r="J2548" s="443"/>
      <c r="L2548" s="443"/>
      <c r="R2548" s="443">
        <v>2000</v>
      </c>
      <c r="W2548" s="443" t="s">
        <v>4195</v>
      </c>
      <c r="X2548" s="443" t="s">
        <v>4729</v>
      </c>
      <c r="Z2548" s="443" t="s">
        <v>4731</v>
      </c>
      <c r="AE2548" s="443">
        <v>703914</v>
      </c>
    </row>
    <row r="2549" spans="1:31" x14ac:dyDescent="0.3">
      <c r="A2549" s="443">
        <v>703934</v>
      </c>
      <c r="B2549" s="443" t="s">
        <v>1664</v>
      </c>
      <c r="C2549" s="443" t="s">
        <v>154</v>
      </c>
      <c r="H2549" s="443"/>
      <c r="I2549" s="443" t="s">
        <v>4307</v>
      </c>
      <c r="J2549" s="443"/>
      <c r="L2549" s="443"/>
      <c r="R2549" s="443">
        <v>2000</v>
      </c>
      <c r="T2549" s="443" t="s">
        <v>4195</v>
      </c>
      <c r="U2549" s="443" t="s">
        <v>4195</v>
      </c>
      <c r="V2549" s="443" t="s">
        <v>4195</v>
      </c>
      <c r="W2549" s="443" t="s">
        <v>4195</v>
      </c>
      <c r="X2549" s="443" t="s">
        <v>4729</v>
      </c>
      <c r="Z2549" s="443" t="s">
        <v>4731</v>
      </c>
      <c r="AE2549" s="443">
        <v>703934</v>
      </c>
    </row>
    <row r="2550" spans="1:31" x14ac:dyDescent="0.3">
      <c r="A2550" s="443">
        <v>703988</v>
      </c>
      <c r="B2550" s="443" t="s">
        <v>1383</v>
      </c>
      <c r="C2550" s="443" t="s">
        <v>135</v>
      </c>
      <c r="H2550" s="443"/>
      <c r="I2550" s="443" t="s">
        <v>4307</v>
      </c>
      <c r="J2550" s="443"/>
      <c r="L2550" s="443"/>
      <c r="R2550" s="443">
        <v>2000</v>
      </c>
      <c r="V2550" s="443" t="s">
        <v>4195</v>
      </c>
      <c r="W2550" s="443" t="s">
        <v>4195</v>
      </c>
      <c r="X2550" s="443" t="s">
        <v>4729</v>
      </c>
      <c r="Z2550" s="443" t="s">
        <v>4731</v>
      </c>
      <c r="AE2550" s="443">
        <v>703988</v>
      </c>
    </row>
    <row r="2551" spans="1:31" x14ac:dyDescent="0.3">
      <c r="A2551" s="443">
        <v>704196</v>
      </c>
      <c r="B2551" s="443" t="s">
        <v>1673</v>
      </c>
      <c r="C2551" s="443" t="s">
        <v>313</v>
      </c>
      <c r="H2551" s="443"/>
      <c r="I2551" s="443" t="s">
        <v>4307</v>
      </c>
      <c r="J2551" s="443"/>
      <c r="L2551" s="443"/>
      <c r="R2551" s="443">
        <v>2000</v>
      </c>
      <c r="U2551" s="443" t="s">
        <v>4195</v>
      </c>
      <c r="V2551" s="443" t="s">
        <v>4195</v>
      </c>
      <c r="W2551" s="443" t="s">
        <v>4195</v>
      </c>
      <c r="X2551" s="443" t="s">
        <v>4729</v>
      </c>
      <c r="Z2551" s="443" t="s">
        <v>4731</v>
      </c>
      <c r="AE2551" s="443">
        <v>704196</v>
      </c>
    </row>
    <row r="2552" spans="1:31" x14ac:dyDescent="0.3">
      <c r="A2552" s="443">
        <v>704224</v>
      </c>
      <c r="B2552" s="443" t="s">
        <v>1403</v>
      </c>
      <c r="C2552" s="443" t="s">
        <v>1404</v>
      </c>
      <c r="H2552" s="443"/>
      <c r="I2552" s="443" t="s">
        <v>4307</v>
      </c>
      <c r="J2552" s="443"/>
      <c r="L2552" s="443"/>
      <c r="R2552" s="443">
        <v>2000</v>
      </c>
      <c r="V2552" s="443" t="s">
        <v>4195</v>
      </c>
      <c r="W2552" s="443" t="s">
        <v>4195</v>
      </c>
      <c r="X2552" s="443" t="s">
        <v>4729</v>
      </c>
      <c r="Z2552" s="443" t="s">
        <v>4731</v>
      </c>
      <c r="AE2552" s="443">
        <v>704224</v>
      </c>
    </row>
    <row r="2553" spans="1:31" x14ac:dyDescent="0.3">
      <c r="A2553" s="443">
        <v>704227</v>
      </c>
      <c r="B2553" s="443" t="s">
        <v>1405</v>
      </c>
      <c r="C2553" s="443" t="s">
        <v>182</v>
      </c>
      <c r="H2553" s="443"/>
      <c r="I2553" s="443" t="s">
        <v>4307</v>
      </c>
      <c r="J2553" s="443"/>
      <c r="L2553" s="443"/>
      <c r="R2553" s="443">
        <v>2000</v>
      </c>
      <c r="V2553" s="443" t="s">
        <v>4195</v>
      </c>
      <c r="W2553" s="443" t="s">
        <v>4195</v>
      </c>
      <c r="X2553" s="443" t="s">
        <v>4729</v>
      </c>
      <c r="Z2553" s="443" t="s">
        <v>4731</v>
      </c>
      <c r="AE2553" s="443">
        <v>704227</v>
      </c>
    </row>
    <row r="2554" spans="1:31" x14ac:dyDescent="0.3">
      <c r="A2554" s="443">
        <v>704334</v>
      </c>
      <c r="B2554" s="443" t="s">
        <v>1416</v>
      </c>
      <c r="C2554" s="443" t="s">
        <v>123</v>
      </c>
      <c r="H2554" s="443"/>
      <c r="I2554" s="443" t="s">
        <v>4307</v>
      </c>
      <c r="J2554" s="443"/>
      <c r="L2554" s="443"/>
      <c r="R2554" s="443">
        <v>2000</v>
      </c>
      <c r="T2554" s="443" t="s">
        <v>4195</v>
      </c>
      <c r="V2554" s="443" t="s">
        <v>4195</v>
      </c>
      <c r="W2554" s="443" t="s">
        <v>4195</v>
      </c>
      <c r="X2554" s="443" t="s">
        <v>4729</v>
      </c>
      <c r="Z2554" s="443" t="s">
        <v>4731</v>
      </c>
      <c r="AE2554" s="443">
        <v>704334</v>
      </c>
    </row>
    <row r="2555" spans="1:31" x14ac:dyDescent="0.3">
      <c r="A2555" s="443">
        <v>704416</v>
      </c>
      <c r="B2555" s="443" t="s">
        <v>1425</v>
      </c>
      <c r="C2555" s="443" t="s">
        <v>337</v>
      </c>
      <c r="H2555" s="443"/>
      <c r="I2555" s="443" t="s">
        <v>4307</v>
      </c>
      <c r="J2555" s="443"/>
      <c r="L2555" s="443"/>
      <c r="R2555" s="443">
        <v>2000</v>
      </c>
      <c r="T2555" s="443" t="s">
        <v>4195</v>
      </c>
      <c r="V2555" s="443" t="s">
        <v>4195</v>
      </c>
      <c r="W2555" s="443" t="s">
        <v>4195</v>
      </c>
      <c r="X2555" s="443" t="s">
        <v>4729</v>
      </c>
      <c r="Z2555" s="443" t="s">
        <v>4731</v>
      </c>
      <c r="AE2555" s="443">
        <v>704416</v>
      </c>
    </row>
    <row r="2556" spans="1:31" x14ac:dyDescent="0.3">
      <c r="A2556" s="443">
        <v>704424</v>
      </c>
      <c r="B2556" s="443" t="s">
        <v>2725</v>
      </c>
      <c r="C2556" s="443" t="s">
        <v>122</v>
      </c>
      <c r="D2556" s="443" t="s">
        <v>3925</v>
      </c>
      <c r="E2556" s="443" t="s">
        <v>221</v>
      </c>
      <c r="F2556" s="444">
        <v>35557</v>
      </c>
      <c r="G2556" s="443" t="s">
        <v>261</v>
      </c>
      <c r="H2556" s="443" t="s">
        <v>3222</v>
      </c>
      <c r="I2556" s="443" t="s">
        <v>4307</v>
      </c>
      <c r="J2556" s="443" t="s">
        <v>264</v>
      </c>
      <c r="K2556" s="443">
        <v>2016</v>
      </c>
      <c r="L2556" s="443" t="s">
        <v>261</v>
      </c>
      <c r="Z2556" s="443" t="s">
        <v>4731</v>
      </c>
      <c r="AA2556" s="443" t="s">
        <v>5067</v>
      </c>
      <c r="AB2556" s="443" t="s">
        <v>5068</v>
      </c>
      <c r="AC2556" s="443" t="s">
        <v>5069</v>
      </c>
      <c r="AD2556" s="443" t="s">
        <v>4785</v>
      </c>
      <c r="AE2556" s="443">
        <v>704424</v>
      </c>
    </row>
    <row r="2557" spans="1:31" x14ac:dyDescent="0.3">
      <c r="A2557" s="443">
        <v>704465</v>
      </c>
      <c r="B2557" s="443" t="s">
        <v>1429</v>
      </c>
      <c r="C2557" s="443" t="s">
        <v>1430</v>
      </c>
      <c r="H2557" s="443"/>
      <c r="I2557" s="443" t="s">
        <v>4307</v>
      </c>
      <c r="J2557" s="443"/>
      <c r="L2557" s="443"/>
      <c r="R2557" s="443">
        <v>2000</v>
      </c>
      <c r="T2557" s="443" t="s">
        <v>4195</v>
      </c>
      <c r="V2557" s="443" t="s">
        <v>4195</v>
      </c>
      <c r="W2557" s="443" t="s">
        <v>4195</v>
      </c>
      <c r="X2557" s="443" t="s">
        <v>4729</v>
      </c>
      <c r="Z2557" s="443" t="s">
        <v>4731</v>
      </c>
      <c r="AE2557" s="443">
        <v>704465</v>
      </c>
    </row>
    <row r="2558" spans="1:31" x14ac:dyDescent="0.3">
      <c r="A2558" s="443">
        <v>704486</v>
      </c>
      <c r="B2558" s="443" t="s">
        <v>1433</v>
      </c>
      <c r="C2558" s="443" t="s">
        <v>66</v>
      </c>
      <c r="H2558" s="443"/>
      <c r="I2558" s="443" t="s">
        <v>4307</v>
      </c>
      <c r="J2558" s="443"/>
      <c r="L2558" s="443"/>
      <c r="R2558" s="443">
        <v>2000</v>
      </c>
      <c r="T2558" s="443" t="s">
        <v>4195</v>
      </c>
      <c r="U2558" s="443" t="s">
        <v>4195</v>
      </c>
      <c r="V2558" s="443" t="s">
        <v>4195</v>
      </c>
      <c r="W2558" s="443" t="s">
        <v>4195</v>
      </c>
      <c r="X2558" s="443" t="s">
        <v>4729</v>
      </c>
      <c r="Z2558" s="443" t="s">
        <v>4731</v>
      </c>
      <c r="AE2558" s="443">
        <v>704486</v>
      </c>
    </row>
    <row r="2559" spans="1:31" x14ac:dyDescent="0.3">
      <c r="A2559" s="443">
        <v>704534</v>
      </c>
      <c r="B2559" s="443" t="s">
        <v>1435</v>
      </c>
      <c r="C2559" s="443" t="s">
        <v>102</v>
      </c>
      <c r="H2559" s="443"/>
      <c r="I2559" s="443" t="s">
        <v>4307</v>
      </c>
      <c r="J2559" s="443"/>
      <c r="L2559" s="443"/>
      <c r="R2559" s="443">
        <v>2000</v>
      </c>
      <c r="T2559" s="443" t="s">
        <v>4195</v>
      </c>
      <c r="V2559" s="443" t="s">
        <v>4195</v>
      </c>
      <c r="W2559" s="443" t="s">
        <v>4195</v>
      </c>
      <c r="X2559" s="443" t="s">
        <v>4729</v>
      </c>
      <c r="Z2559" s="443" t="s">
        <v>4731</v>
      </c>
      <c r="AE2559" s="443">
        <v>704534</v>
      </c>
    </row>
    <row r="2560" spans="1:31" x14ac:dyDescent="0.3">
      <c r="A2560" s="443">
        <v>704607</v>
      </c>
      <c r="B2560" s="443" t="s">
        <v>838</v>
      </c>
      <c r="C2560" s="443" t="s">
        <v>87</v>
      </c>
      <c r="D2560" s="443" t="s">
        <v>3236</v>
      </c>
      <c r="H2560" s="443"/>
      <c r="I2560" s="443" t="s">
        <v>4307</v>
      </c>
      <c r="J2560" s="443"/>
      <c r="L2560" s="443"/>
      <c r="R2560" s="443">
        <v>2000</v>
      </c>
      <c r="W2560" s="443" t="s">
        <v>4195</v>
      </c>
      <c r="X2560" s="443" t="s">
        <v>4729</v>
      </c>
      <c r="Z2560" s="443" t="s">
        <v>4731</v>
      </c>
      <c r="AE2560" s="443">
        <v>704607</v>
      </c>
    </row>
    <row r="2561" spans="1:31" x14ac:dyDescent="0.3">
      <c r="A2561" s="443">
        <v>704671</v>
      </c>
      <c r="B2561" s="443" t="s">
        <v>1450</v>
      </c>
      <c r="C2561" s="443" t="s">
        <v>112</v>
      </c>
      <c r="H2561" s="443"/>
      <c r="I2561" s="443" t="s">
        <v>4307</v>
      </c>
      <c r="J2561" s="443"/>
      <c r="L2561" s="443"/>
      <c r="R2561" s="443">
        <v>2000</v>
      </c>
      <c r="T2561" s="443" t="s">
        <v>4195</v>
      </c>
      <c r="U2561" s="443" t="s">
        <v>4195</v>
      </c>
      <c r="V2561" s="443" t="s">
        <v>4195</v>
      </c>
      <c r="W2561" s="443" t="s">
        <v>4195</v>
      </c>
      <c r="X2561" s="443" t="s">
        <v>4729</v>
      </c>
      <c r="Z2561" s="443" t="s">
        <v>4731</v>
      </c>
      <c r="AE2561" s="443">
        <v>704671</v>
      </c>
    </row>
    <row r="2562" spans="1:31" x14ac:dyDescent="0.3">
      <c r="A2562" s="443">
        <v>704940</v>
      </c>
      <c r="B2562" s="443" t="s">
        <v>1493</v>
      </c>
      <c r="C2562" s="443" t="s">
        <v>183</v>
      </c>
      <c r="H2562" s="443"/>
      <c r="I2562" s="443" t="s">
        <v>4307</v>
      </c>
      <c r="J2562" s="443"/>
      <c r="L2562" s="443"/>
      <c r="R2562" s="443">
        <v>2000</v>
      </c>
      <c r="V2562" s="443" t="s">
        <v>4195</v>
      </c>
      <c r="W2562" s="443" t="s">
        <v>4195</v>
      </c>
      <c r="X2562" s="443" t="s">
        <v>4729</v>
      </c>
      <c r="Z2562" s="443" t="s">
        <v>4731</v>
      </c>
      <c r="AE2562" s="443">
        <v>704940</v>
      </c>
    </row>
    <row r="2563" spans="1:31" x14ac:dyDescent="0.3">
      <c r="A2563" s="443">
        <v>704979</v>
      </c>
      <c r="B2563" s="443" t="s">
        <v>1499</v>
      </c>
      <c r="C2563" s="443" t="s">
        <v>103</v>
      </c>
      <c r="H2563" s="443"/>
      <c r="I2563" s="443" t="s">
        <v>4307</v>
      </c>
      <c r="J2563" s="443"/>
      <c r="L2563" s="443"/>
      <c r="R2563" s="443">
        <v>2000</v>
      </c>
      <c r="V2563" s="443" t="s">
        <v>4195</v>
      </c>
      <c r="W2563" s="443" t="s">
        <v>4195</v>
      </c>
      <c r="X2563" s="443" t="s">
        <v>4729</v>
      </c>
      <c r="Z2563" s="443" t="s">
        <v>4731</v>
      </c>
      <c r="AE2563" s="443">
        <v>704979</v>
      </c>
    </row>
    <row r="2564" spans="1:31" x14ac:dyDescent="0.3">
      <c r="A2564" s="443">
        <v>705023</v>
      </c>
      <c r="B2564" s="443" t="s">
        <v>2779</v>
      </c>
      <c r="C2564" s="443" t="s">
        <v>2780</v>
      </c>
      <c r="D2564" s="443" t="s">
        <v>3306</v>
      </c>
      <c r="E2564" s="443" t="s">
        <v>222</v>
      </c>
      <c r="F2564" s="444">
        <v>32384</v>
      </c>
      <c r="G2564" s="443" t="s">
        <v>261</v>
      </c>
      <c r="H2564" s="443" t="s">
        <v>3222</v>
      </c>
      <c r="I2564" s="443" t="s">
        <v>4307</v>
      </c>
      <c r="J2564" s="443"/>
      <c r="L2564" s="443"/>
      <c r="R2564" s="443">
        <v>2000</v>
      </c>
      <c r="X2564" s="443" t="s">
        <v>4729</v>
      </c>
      <c r="Z2564" s="443" t="s">
        <v>4731</v>
      </c>
      <c r="AE2564" s="443">
        <v>705023</v>
      </c>
    </row>
    <row r="2565" spans="1:31" x14ac:dyDescent="0.3">
      <c r="A2565" s="443">
        <v>705089</v>
      </c>
      <c r="B2565" s="443" t="s">
        <v>1510</v>
      </c>
      <c r="C2565" s="443" t="s">
        <v>90</v>
      </c>
      <c r="H2565" s="443"/>
      <c r="I2565" s="443" t="s">
        <v>4307</v>
      </c>
      <c r="J2565" s="443"/>
      <c r="L2565" s="443"/>
      <c r="R2565" s="443">
        <v>2000</v>
      </c>
      <c r="T2565" s="443" t="s">
        <v>4195</v>
      </c>
      <c r="U2565" s="443" t="s">
        <v>4195</v>
      </c>
      <c r="V2565" s="443" t="s">
        <v>4195</v>
      </c>
      <c r="W2565" s="443" t="s">
        <v>4195</v>
      </c>
      <c r="X2565" s="443" t="s">
        <v>4729</v>
      </c>
      <c r="Z2565" s="443" t="s">
        <v>4731</v>
      </c>
      <c r="AE2565" s="443">
        <v>705089</v>
      </c>
    </row>
    <row r="2566" spans="1:31" x14ac:dyDescent="0.3">
      <c r="A2566" s="443">
        <v>705285</v>
      </c>
      <c r="B2566" s="443" t="s">
        <v>1539</v>
      </c>
      <c r="C2566" s="443" t="s">
        <v>92</v>
      </c>
      <c r="H2566" s="443"/>
      <c r="I2566" s="443" t="s">
        <v>4307</v>
      </c>
      <c r="J2566" s="443"/>
      <c r="L2566" s="443"/>
      <c r="R2566" s="443">
        <v>2000</v>
      </c>
      <c r="T2566" s="443" t="s">
        <v>4195</v>
      </c>
      <c r="U2566" s="443" t="s">
        <v>4195</v>
      </c>
      <c r="V2566" s="443" t="s">
        <v>4195</v>
      </c>
      <c r="W2566" s="443" t="s">
        <v>4195</v>
      </c>
      <c r="X2566" s="443" t="s">
        <v>4729</v>
      </c>
      <c r="Z2566" s="443" t="s">
        <v>4731</v>
      </c>
      <c r="AE2566" s="443">
        <v>705285</v>
      </c>
    </row>
    <row r="2567" spans="1:31" x14ac:dyDescent="0.3">
      <c r="A2567" s="443">
        <v>705443</v>
      </c>
      <c r="B2567" s="443" t="s">
        <v>1569</v>
      </c>
      <c r="C2567" s="443" t="s">
        <v>537</v>
      </c>
      <c r="H2567" s="443"/>
      <c r="I2567" s="443" t="s">
        <v>4307</v>
      </c>
      <c r="J2567" s="443"/>
      <c r="L2567" s="443"/>
      <c r="R2567" s="443">
        <v>2000</v>
      </c>
      <c r="U2567" s="443" t="s">
        <v>4195</v>
      </c>
      <c r="V2567" s="443" t="s">
        <v>4195</v>
      </c>
      <c r="W2567" s="443" t="s">
        <v>4195</v>
      </c>
      <c r="X2567" s="443" t="s">
        <v>4729</v>
      </c>
      <c r="Z2567" s="443" t="s">
        <v>4731</v>
      </c>
      <c r="AE2567" s="443">
        <v>705443</v>
      </c>
    </row>
    <row r="2568" spans="1:31" x14ac:dyDescent="0.3">
      <c r="A2568" s="443">
        <v>705465</v>
      </c>
      <c r="B2568" s="443" t="s">
        <v>2818</v>
      </c>
      <c r="C2568" s="443" t="s">
        <v>188</v>
      </c>
      <c r="D2568" s="443" t="s">
        <v>3837</v>
      </c>
      <c r="E2568" s="443" t="s">
        <v>222</v>
      </c>
      <c r="F2568" s="444">
        <v>32277</v>
      </c>
      <c r="G2568" s="443" t="s">
        <v>261</v>
      </c>
      <c r="H2568" s="443" t="s">
        <v>3222</v>
      </c>
      <c r="I2568" s="443" t="s">
        <v>4307</v>
      </c>
      <c r="J2568" s="443"/>
      <c r="L2568" s="443"/>
      <c r="R2568" s="443">
        <v>2000</v>
      </c>
      <c r="X2568" s="443" t="s">
        <v>4729</v>
      </c>
      <c r="Z2568" s="443" t="s">
        <v>4731</v>
      </c>
      <c r="AE2568" s="443">
        <v>705465</v>
      </c>
    </row>
    <row r="2569" spans="1:31" x14ac:dyDescent="0.3">
      <c r="A2569" s="443">
        <v>705499</v>
      </c>
      <c r="B2569" s="443" t="s">
        <v>1584</v>
      </c>
      <c r="C2569" s="443" t="s">
        <v>66</v>
      </c>
      <c r="H2569" s="443"/>
      <c r="I2569" s="443" t="s">
        <v>4307</v>
      </c>
      <c r="J2569" s="443"/>
      <c r="L2569" s="443"/>
      <c r="R2569" s="443">
        <v>2000</v>
      </c>
      <c r="V2569" s="443" t="s">
        <v>4195</v>
      </c>
      <c r="W2569" s="443" t="s">
        <v>4195</v>
      </c>
      <c r="X2569" s="443" t="s">
        <v>4729</v>
      </c>
      <c r="Z2569" s="443" t="s">
        <v>4731</v>
      </c>
      <c r="AE2569" s="443">
        <v>705499</v>
      </c>
    </row>
    <row r="2570" spans="1:31" x14ac:dyDescent="0.3">
      <c r="A2570" s="443">
        <v>705586</v>
      </c>
      <c r="B2570" s="443" t="s">
        <v>2833</v>
      </c>
      <c r="C2570" s="443" t="s">
        <v>147</v>
      </c>
      <c r="D2570" s="443" t="s">
        <v>3221</v>
      </c>
      <c r="E2570" s="443" t="s">
        <v>222</v>
      </c>
      <c r="F2570" s="444">
        <v>33970</v>
      </c>
      <c r="G2570" s="443" t="s">
        <v>261</v>
      </c>
      <c r="H2570" s="443" t="s">
        <v>3264</v>
      </c>
      <c r="I2570" s="443" t="s">
        <v>4307</v>
      </c>
      <c r="J2570" s="443" t="s">
        <v>264</v>
      </c>
      <c r="K2570" s="443">
        <v>2012</v>
      </c>
      <c r="L2570" s="443" t="s">
        <v>261</v>
      </c>
      <c r="R2570" s="443">
        <v>2000</v>
      </c>
      <c r="X2570" s="443" t="s">
        <v>4729</v>
      </c>
      <c r="Z2570" s="443" t="s">
        <v>4731</v>
      </c>
      <c r="AE2570" s="443">
        <v>705586</v>
      </c>
    </row>
    <row r="2571" spans="1:31" x14ac:dyDescent="0.3">
      <c r="A2571" s="443">
        <v>702873</v>
      </c>
      <c r="B2571" s="443" t="s">
        <v>4202</v>
      </c>
      <c r="C2571" s="443" t="s">
        <v>4203</v>
      </c>
      <c r="D2571" s="443" t="s">
        <v>4841</v>
      </c>
      <c r="E2571" s="443" t="s">
        <v>221</v>
      </c>
      <c r="F2571" s="444">
        <v>32903</v>
      </c>
      <c r="G2571" s="443" t="s">
        <v>4737</v>
      </c>
      <c r="H2571" s="443" t="s">
        <v>3222</v>
      </c>
      <c r="I2571" s="443" t="s">
        <v>692</v>
      </c>
      <c r="J2571" s="443" t="s">
        <v>264</v>
      </c>
      <c r="K2571" s="443">
        <v>2013</v>
      </c>
      <c r="L2571" s="443" t="s">
        <v>261</v>
      </c>
      <c r="AA2571" s="443" t="s">
        <v>6333</v>
      </c>
      <c r="AB2571" s="443" t="s">
        <v>6334</v>
      </c>
      <c r="AC2571" s="443" t="s">
        <v>6335</v>
      </c>
      <c r="AD2571" s="443" t="s">
        <v>5030</v>
      </c>
    </row>
    <row r="2572" spans="1:31" x14ac:dyDescent="0.3">
      <c r="A2572" s="443">
        <v>706945</v>
      </c>
      <c r="B2572" s="443" t="s">
        <v>3144</v>
      </c>
      <c r="C2572" s="443" t="s">
        <v>199</v>
      </c>
      <c r="D2572" s="443" t="s">
        <v>3717</v>
      </c>
      <c r="E2572" s="443" t="s">
        <v>221</v>
      </c>
      <c r="F2572" s="444">
        <v>24679</v>
      </c>
      <c r="G2572" s="443" t="s">
        <v>3342</v>
      </c>
      <c r="H2572" s="443" t="s">
        <v>3222</v>
      </c>
      <c r="I2572" s="443" t="s">
        <v>692</v>
      </c>
      <c r="J2572" s="443" t="s">
        <v>262</v>
      </c>
      <c r="K2572" s="443">
        <v>1985</v>
      </c>
      <c r="L2572" s="443" t="s">
        <v>261</v>
      </c>
      <c r="AA2572" s="443" t="s">
        <v>6790</v>
      </c>
      <c r="AB2572" s="443" t="s">
        <v>6791</v>
      </c>
      <c r="AC2572" s="443" t="s">
        <v>6792</v>
      </c>
      <c r="AD2572" s="443" t="s">
        <v>6793</v>
      </c>
    </row>
    <row r="2573" spans="1:31" x14ac:dyDescent="0.3">
      <c r="A2573" s="443">
        <v>706483</v>
      </c>
      <c r="B2573" s="443" t="s">
        <v>1031</v>
      </c>
      <c r="C2573" s="443" t="s">
        <v>67</v>
      </c>
      <c r="D2573" s="443" t="s">
        <v>3224</v>
      </c>
      <c r="E2573" s="443" t="s">
        <v>222</v>
      </c>
      <c r="F2573" s="444">
        <v>28975</v>
      </c>
      <c r="G2573" s="443" t="s">
        <v>273</v>
      </c>
      <c r="H2573" s="443" t="s">
        <v>3222</v>
      </c>
      <c r="I2573" s="443" t="s">
        <v>692</v>
      </c>
      <c r="J2573" s="443" t="s">
        <v>262</v>
      </c>
      <c r="K2573" s="443">
        <v>1998</v>
      </c>
      <c r="L2573" s="443" t="s">
        <v>273</v>
      </c>
      <c r="AA2573" s="443" t="s">
        <v>6869</v>
      </c>
      <c r="AB2573" s="443" t="s">
        <v>5333</v>
      </c>
      <c r="AC2573" s="443" t="s">
        <v>5896</v>
      </c>
      <c r="AD2573" s="443" t="s">
        <v>5509</v>
      </c>
    </row>
    <row r="2574" spans="1:31" x14ac:dyDescent="0.3">
      <c r="A2574" s="443">
        <v>706189</v>
      </c>
      <c r="B2574" s="443" t="s">
        <v>1177</v>
      </c>
      <c r="C2574" s="443" t="s">
        <v>578</v>
      </c>
      <c r="D2574" s="443" t="s">
        <v>3557</v>
      </c>
      <c r="E2574" s="443" t="s">
        <v>221</v>
      </c>
      <c r="F2574" s="444">
        <v>35631</v>
      </c>
      <c r="G2574" s="443" t="s">
        <v>261</v>
      </c>
      <c r="H2574" s="443" t="s">
        <v>3264</v>
      </c>
      <c r="I2574" s="443" t="s">
        <v>692</v>
      </c>
      <c r="J2574" s="443" t="s">
        <v>262</v>
      </c>
      <c r="K2574" s="443">
        <v>2015</v>
      </c>
      <c r="L2574" s="443" t="s">
        <v>261</v>
      </c>
      <c r="AA2574" s="443" t="s">
        <v>7190</v>
      </c>
      <c r="AB2574" s="443" t="s">
        <v>7191</v>
      </c>
      <c r="AC2574" s="443" t="s">
        <v>7192</v>
      </c>
      <c r="AD2574" s="443" t="s">
        <v>5034</v>
      </c>
    </row>
    <row r="2575" spans="1:31" x14ac:dyDescent="0.3">
      <c r="A2575" s="443">
        <v>706778</v>
      </c>
      <c r="B2575" s="443" t="s">
        <v>3085</v>
      </c>
      <c r="C2575" s="443" t="s">
        <v>138</v>
      </c>
      <c r="D2575" s="443" t="s">
        <v>3289</v>
      </c>
      <c r="E2575" s="443" t="s">
        <v>222</v>
      </c>
      <c r="F2575" s="444">
        <v>30742</v>
      </c>
      <c r="G2575" s="443" t="s">
        <v>3235</v>
      </c>
      <c r="H2575" s="443" t="s">
        <v>3222</v>
      </c>
      <c r="I2575" s="443" t="s">
        <v>692</v>
      </c>
      <c r="J2575" s="443" t="s">
        <v>264</v>
      </c>
      <c r="K2575" s="443">
        <v>2005</v>
      </c>
      <c r="L2575" s="443" t="s">
        <v>263</v>
      </c>
      <c r="AA2575" s="443" t="s">
        <v>5692</v>
      </c>
      <c r="AB2575" s="443" t="s">
        <v>5693</v>
      </c>
      <c r="AC2575" s="443" t="s">
        <v>5694</v>
      </c>
      <c r="AD2575" s="443" t="s">
        <v>5695</v>
      </c>
    </row>
    <row r="2576" spans="1:31" x14ac:dyDescent="0.3">
      <c r="A2576" s="443">
        <v>706805</v>
      </c>
      <c r="B2576" s="443" t="s">
        <v>3096</v>
      </c>
      <c r="C2576" s="443" t="s">
        <v>97</v>
      </c>
      <c r="D2576" s="443" t="s">
        <v>3826</v>
      </c>
      <c r="E2576" s="443" t="s">
        <v>222</v>
      </c>
      <c r="F2576" s="444">
        <v>31594</v>
      </c>
      <c r="G2576" s="443" t="s">
        <v>3681</v>
      </c>
      <c r="H2576" s="443" t="s">
        <v>3222</v>
      </c>
      <c r="I2576" s="443" t="s">
        <v>692</v>
      </c>
      <c r="J2576" s="443" t="s">
        <v>262</v>
      </c>
      <c r="K2576" s="443">
        <v>2006</v>
      </c>
      <c r="L2576" s="443" t="s">
        <v>278</v>
      </c>
      <c r="AA2576" s="443" t="s">
        <v>6980</v>
      </c>
      <c r="AB2576" s="443" t="s">
        <v>5174</v>
      </c>
      <c r="AC2576" s="443" t="s">
        <v>6981</v>
      </c>
      <c r="AD2576" s="443" t="s">
        <v>6982</v>
      </c>
    </row>
    <row r="2577" spans="1:30" x14ac:dyDescent="0.3">
      <c r="A2577" s="443">
        <v>706807</v>
      </c>
      <c r="B2577" s="443" t="s">
        <v>2390</v>
      </c>
      <c r="C2577" s="443" t="s">
        <v>66</v>
      </c>
      <c r="D2577" s="443" t="s">
        <v>3804</v>
      </c>
      <c r="E2577" s="443" t="s">
        <v>222</v>
      </c>
      <c r="F2577" s="444">
        <v>30640</v>
      </c>
      <c r="G2577" s="443" t="s">
        <v>261</v>
      </c>
      <c r="H2577" s="443" t="s">
        <v>3222</v>
      </c>
      <c r="I2577" s="443" t="s">
        <v>692</v>
      </c>
      <c r="J2577" s="443" t="s">
        <v>264</v>
      </c>
      <c r="K2577" s="443">
        <v>2001</v>
      </c>
      <c r="L2577" s="443" t="s">
        <v>261</v>
      </c>
      <c r="AA2577" s="443" t="s">
        <v>5528</v>
      </c>
      <c r="AB2577" s="443" t="s">
        <v>5163</v>
      </c>
      <c r="AC2577" s="443" t="s">
        <v>5529</v>
      </c>
      <c r="AD2577" s="443" t="s">
        <v>4785</v>
      </c>
    </row>
    <row r="2578" spans="1:30" x14ac:dyDescent="0.3">
      <c r="A2578" s="443">
        <v>706316</v>
      </c>
      <c r="B2578" s="443" t="s">
        <v>2552</v>
      </c>
      <c r="C2578" s="443" t="s">
        <v>1296</v>
      </c>
      <c r="D2578" s="443" t="s">
        <v>3266</v>
      </c>
      <c r="E2578" s="443" t="s">
        <v>222</v>
      </c>
      <c r="F2578" s="444">
        <v>30354</v>
      </c>
      <c r="G2578" s="443" t="s">
        <v>261</v>
      </c>
      <c r="H2578" s="443" t="s">
        <v>3222</v>
      </c>
      <c r="I2578" s="443" t="s">
        <v>692</v>
      </c>
      <c r="J2578" s="443" t="s">
        <v>264</v>
      </c>
      <c r="K2578" s="443">
        <v>2003</v>
      </c>
      <c r="L2578" s="443" t="s">
        <v>263</v>
      </c>
      <c r="AA2578" s="443" t="s">
        <v>5615</v>
      </c>
      <c r="AB2578" s="443" t="s">
        <v>5616</v>
      </c>
      <c r="AC2578" s="443" t="s">
        <v>5617</v>
      </c>
      <c r="AD2578" s="443" t="s">
        <v>4985</v>
      </c>
    </row>
    <row r="2579" spans="1:30" x14ac:dyDescent="0.3">
      <c r="A2579" s="443">
        <v>706790</v>
      </c>
      <c r="B2579" s="443" t="s">
        <v>984</v>
      </c>
      <c r="C2579" s="443" t="s">
        <v>149</v>
      </c>
      <c r="D2579" s="443" t="s">
        <v>3675</v>
      </c>
      <c r="E2579" s="443" t="s">
        <v>222</v>
      </c>
      <c r="F2579" s="444">
        <v>28039</v>
      </c>
      <c r="G2579" s="443" t="s">
        <v>3235</v>
      </c>
      <c r="H2579" s="443" t="s">
        <v>3222</v>
      </c>
      <c r="I2579" s="443" t="s">
        <v>692</v>
      </c>
      <c r="J2579" s="443" t="s">
        <v>264</v>
      </c>
      <c r="K2579" s="443">
        <v>1995</v>
      </c>
      <c r="L2579" s="443" t="s">
        <v>263</v>
      </c>
      <c r="AA2579" s="443" t="s">
        <v>5417</v>
      </c>
      <c r="AB2579" s="443" t="s">
        <v>5418</v>
      </c>
      <c r="AC2579" s="443" t="s">
        <v>5419</v>
      </c>
      <c r="AD2579" s="443" t="s">
        <v>5420</v>
      </c>
    </row>
    <row r="2580" spans="1:30" x14ac:dyDescent="0.3">
      <c r="A2580" s="443">
        <v>706992</v>
      </c>
      <c r="B2580" s="443" t="s">
        <v>854</v>
      </c>
      <c r="C2580" s="443" t="s">
        <v>68</v>
      </c>
      <c r="D2580" s="443" t="s">
        <v>3767</v>
      </c>
      <c r="E2580" s="443" t="s">
        <v>222</v>
      </c>
      <c r="F2580" s="444">
        <v>27108</v>
      </c>
      <c r="G2580" s="443" t="s">
        <v>3689</v>
      </c>
      <c r="H2580" s="443" t="s">
        <v>3222</v>
      </c>
      <c r="I2580" s="443" t="s">
        <v>692</v>
      </c>
      <c r="J2580" s="443" t="s">
        <v>264</v>
      </c>
      <c r="K2580" s="443">
        <v>1994</v>
      </c>
      <c r="L2580" s="443" t="s">
        <v>275</v>
      </c>
      <c r="AA2580" s="443" t="s">
        <v>5389</v>
      </c>
      <c r="AB2580" s="443" t="s">
        <v>5220</v>
      </c>
      <c r="AC2580" s="443" t="s">
        <v>5390</v>
      </c>
      <c r="AD2580" s="443" t="s">
        <v>5391</v>
      </c>
    </row>
    <row r="2581" spans="1:30" x14ac:dyDescent="0.3">
      <c r="A2581" s="443">
        <v>706296</v>
      </c>
      <c r="B2581" s="443" t="s">
        <v>2543</v>
      </c>
      <c r="C2581" s="443" t="s">
        <v>2544</v>
      </c>
      <c r="D2581" s="443" t="s">
        <v>3575</v>
      </c>
      <c r="E2581" s="443" t="s">
        <v>222</v>
      </c>
      <c r="F2581" s="444">
        <v>34978</v>
      </c>
      <c r="G2581" s="443" t="s">
        <v>3576</v>
      </c>
      <c r="H2581" s="443" t="s">
        <v>3222</v>
      </c>
      <c r="I2581" s="443" t="s">
        <v>692</v>
      </c>
      <c r="J2581" s="443" t="s">
        <v>262</v>
      </c>
      <c r="K2581" s="443">
        <v>2013</v>
      </c>
      <c r="L2581" s="443" t="s">
        <v>263</v>
      </c>
      <c r="AA2581" s="443" t="s">
        <v>7143</v>
      </c>
      <c r="AB2581" s="443" t="s">
        <v>7144</v>
      </c>
      <c r="AC2581" s="443" t="s">
        <v>7145</v>
      </c>
      <c r="AD2581" s="443" t="s">
        <v>6967</v>
      </c>
    </row>
    <row r="2582" spans="1:30" x14ac:dyDescent="0.3">
      <c r="A2582" s="443">
        <v>706692</v>
      </c>
      <c r="B2582" s="443" t="s">
        <v>4716</v>
      </c>
      <c r="C2582" s="443" t="s">
        <v>64</v>
      </c>
      <c r="D2582" s="443" t="s">
        <v>4828</v>
      </c>
      <c r="E2582" s="443" t="s">
        <v>222</v>
      </c>
      <c r="F2582" s="444">
        <v>31794</v>
      </c>
      <c r="G2582" s="443" t="s">
        <v>261</v>
      </c>
      <c r="H2582" s="443" t="s">
        <v>3222</v>
      </c>
      <c r="I2582" s="443" t="s">
        <v>692</v>
      </c>
      <c r="J2582" s="443" t="s">
        <v>264</v>
      </c>
      <c r="K2582" s="443">
        <v>2014</v>
      </c>
      <c r="L2582" s="443" t="s">
        <v>276</v>
      </c>
      <c r="AA2582" s="443" t="s">
        <v>6400</v>
      </c>
      <c r="AB2582" s="443" t="s">
        <v>5955</v>
      </c>
      <c r="AC2582" s="443" t="s">
        <v>6401</v>
      </c>
      <c r="AD2582" s="443" t="s">
        <v>4785</v>
      </c>
    </row>
    <row r="2583" spans="1:30" x14ac:dyDescent="0.3">
      <c r="A2583" s="443">
        <v>706211</v>
      </c>
      <c r="B2583" s="443" t="s">
        <v>2514</v>
      </c>
      <c r="C2583" s="443" t="s">
        <v>522</v>
      </c>
      <c r="D2583" s="443" t="s">
        <v>3255</v>
      </c>
      <c r="E2583" s="443" t="s">
        <v>222</v>
      </c>
      <c r="F2583" s="444">
        <v>31138</v>
      </c>
      <c r="G2583" s="443" t="s">
        <v>3227</v>
      </c>
      <c r="H2583" s="443" t="s">
        <v>3222</v>
      </c>
      <c r="I2583" s="443" t="s">
        <v>692</v>
      </c>
      <c r="J2583" s="443" t="s">
        <v>264</v>
      </c>
      <c r="K2583" s="443">
        <v>2004</v>
      </c>
      <c r="L2583" s="443" t="s">
        <v>274</v>
      </c>
      <c r="AA2583" s="443" t="s">
        <v>5638</v>
      </c>
      <c r="AB2583" s="443" t="s">
        <v>5639</v>
      </c>
      <c r="AC2583" s="443" t="s">
        <v>5640</v>
      </c>
      <c r="AD2583" s="443" t="s">
        <v>5641</v>
      </c>
    </row>
    <row r="2584" spans="1:30" x14ac:dyDescent="0.3">
      <c r="A2584" s="443">
        <v>706647</v>
      </c>
      <c r="B2584" s="443" t="s">
        <v>3036</v>
      </c>
      <c r="C2584" s="443" t="s">
        <v>184</v>
      </c>
      <c r="D2584" s="443" t="s">
        <v>3365</v>
      </c>
      <c r="E2584" s="443" t="s">
        <v>222</v>
      </c>
      <c r="F2584" s="444">
        <v>28487</v>
      </c>
      <c r="G2584" s="443" t="s">
        <v>3645</v>
      </c>
      <c r="H2584" s="443" t="s">
        <v>3222</v>
      </c>
      <c r="I2584" s="443" t="s">
        <v>692</v>
      </c>
      <c r="J2584" s="443" t="s">
        <v>262</v>
      </c>
      <c r="K2584" s="443">
        <v>1994</v>
      </c>
      <c r="L2584" s="443" t="s">
        <v>3888</v>
      </c>
      <c r="AA2584" s="443" t="s">
        <v>6814</v>
      </c>
      <c r="AB2584" s="443" t="s">
        <v>6815</v>
      </c>
      <c r="AC2584" s="443" t="s">
        <v>6203</v>
      </c>
      <c r="AD2584" s="443" t="s">
        <v>6816</v>
      </c>
    </row>
    <row r="2585" spans="1:30" x14ac:dyDescent="0.3">
      <c r="A2585" s="443">
        <v>706563</v>
      </c>
      <c r="B2585" s="443" t="s">
        <v>3010</v>
      </c>
      <c r="C2585" s="443" t="s">
        <v>291</v>
      </c>
      <c r="D2585" s="443" t="s">
        <v>3626</v>
      </c>
      <c r="E2585" s="443" t="s">
        <v>222</v>
      </c>
      <c r="F2585" s="444">
        <v>35652</v>
      </c>
      <c r="G2585" s="443" t="s">
        <v>3627</v>
      </c>
      <c r="H2585" s="443" t="s">
        <v>3222</v>
      </c>
      <c r="I2585" s="443" t="s">
        <v>692</v>
      </c>
      <c r="J2585" s="443" t="s">
        <v>264</v>
      </c>
      <c r="K2585" s="443">
        <v>2015</v>
      </c>
      <c r="L2585" s="443" t="s">
        <v>263</v>
      </c>
      <c r="AA2585" s="443" t="s">
        <v>6563</v>
      </c>
      <c r="AB2585" s="443" t="s">
        <v>6151</v>
      </c>
      <c r="AC2585" s="443" t="s">
        <v>6564</v>
      </c>
      <c r="AD2585" s="443" t="s">
        <v>6565</v>
      </c>
    </row>
    <row r="2586" spans="1:30" x14ac:dyDescent="0.3">
      <c r="A2586" s="443">
        <v>707041</v>
      </c>
      <c r="B2586" s="443" t="s">
        <v>944</v>
      </c>
      <c r="C2586" s="443" t="s">
        <v>532</v>
      </c>
      <c r="D2586" s="443" t="s">
        <v>3388</v>
      </c>
      <c r="E2586" s="443" t="s">
        <v>221</v>
      </c>
      <c r="F2586" s="444">
        <v>32719</v>
      </c>
      <c r="G2586" s="443" t="s">
        <v>261</v>
      </c>
      <c r="H2586" s="443" t="s">
        <v>3222</v>
      </c>
      <c r="I2586" s="443" t="s">
        <v>692</v>
      </c>
      <c r="J2586" s="443" t="s">
        <v>264</v>
      </c>
      <c r="K2586" s="443">
        <v>2007</v>
      </c>
      <c r="L2586" s="443" t="s">
        <v>261</v>
      </c>
      <c r="AA2586" s="443" t="s">
        <v>5829</v>
      </c>
      <c r="AB2586" s="443" t="s">
        <v>5830</v>
      </c>
      <c r="AC2586" s="443" t="s">
        <v>5831</v>
      </c>
      <c r="AD2586" s="443" t="s">
        <v>5832</v>
      </c>
    </row>
    <row r="2587" spans="1:30" x14ac:dyDescent="0.3">
      <c r="A2587" s="443">
        <v>706612</v>
      </c>
      <c r="B2587" s="443" t="s">
        <v>3019</v>
      </c>
      <c r="C2587" s="443" t="s">
        <v>359</v>
      </c>
      <c r="D2587" s="443" t="s">
        <v>3915</v>
      </c>
      <c r="E2587" s="443" t="s">
        <v>221</v>
      </c>
      <c r="F2587" s="444">
        <v>35312</v>
      </c>
      <c r="G2587" s="443" t="s">
        <v>261</v>
      </c>
      <c r="H2587" s="443" t="s">
        <v>3222</v>
      </c>
      <c r="I2587" s="443" t="s">
        <v>692</v>
      </c>
      <c r="J2587" s="443" t="s">
        <v>264</v>
      </c>
      <c r="K2587" s="443">
        <v>2013</v>
      </c>
      <c r="L2587" s="443" t="s">
        <v>261</v>
      </c>
      <c r="AA2587" s="443" t="s">
        <v>6328</v>
      </c>
      <c r="AB2587" s="443" t="s">
        <v>5718</v>
      </c>
      <c r="AC2587" s="443" t="s">
        <v>6329</v>
      </c>
      <c r="AD2587" s="443" t="s">
        <v>4785</v>
      </c>
    </row>
    <row r="2588" spans="1:30" x14ac:dyDescent="0.3">
      <c r="A2588" s="443">
        <v>706331</v>
      </c>
      <c r="B2588" s="443" t="s">
        <v>2557</v>
      </c>
      <c r="C2588" s="443" t="s">
        <v>92</v>
      </c>
      <c r="D2588" s="443" t="s">
        <v>3284</v>
      </c>
      <c r="E2588" s="443" t="s">
        <v>222</v>
      </c>
      <c r="F2588" s="444">
        <v>31686</v>
      </c>
      <c r="G2588" s="443" t="s">
        <v>3821</v>
      </c>
      <c r="H2588" s="443" t="s">
        <v>3222</v>
      </c>
      <c r="I2588" s="443" t="s">
        <v>692</v>
      </c>
      <c r="J2588" s="443" t="s">
        <v>264</v>
      </c>
      <c r="K2588" s="443">
        <v>2005</v>
      </c>
      <c r="L2588" s="443" t="s">
        <v>280</v>
      </c>
      <c r="AA2588" s="443" t="s">
        <v>5665</v>
      </c>
      <c r="AB2588" s="443" t="s">
        <v>5666</v>
      </c>
      <c r="AC2588" s="443" t="s">
        <v>5667</v>
      </c>
      <c r="AD2588" s="443" t="s">
        <v>5668</v>
      </c>
    </row>
    <row r="2589" spans="1:30" x14ac:dyDescent="0.3">
      <c r="A2589" s="443">
        <v>706887</v>
      </c>
      <c r="B2589" s="443" t="s">
        <v>3130</v>
      </c>
      <c r="C2589" s="443" t="s">
        <v>80</v>
      </c>
      <c r="D2589" s="443" t="s">
        <v>3701</v>
      </c>
      <c r="E2589" s="443" t="s">
        <v>222</v>
      </c>
      <c r="F2589" s="444">
        <v>36815</v>
      </c>
      <c r="G2589" s="443" t="s">
        <v>3277</v>
      </c>
      <c r="H2589" s="443" t="s">
        <v>3222</v>
      </c>
      <c r="I2589" s="443" t="s">
        <v>692</v>
      </c>
      <c r="J2589" s="443" t="s">
        <v>264</v>
      </c>
      <c r="K2589" s="443">
        <v>2018</v>
      </c>
      <c r="L2589" s="443" t="s">
        <v>263</v>
      </c>
      <c r="AA2589" s="443" t="s">
        <v>6764</v>
      </c>
      <c r="AB2589" s="443" t="s">
        <v>5918</v>
      </c>
      <c r="AC2589" s="443" t="s">
        <v>6765</v>
      </c>
      <c r="AD2589" s="443" t="s">
        <v>6766</v>
      </c>
    </row>
    <row r="2590" spans="1:30" x14ac:dyDescent="0.3">
      <c r="A2590" s="443">
        <v>706382</v>
      </c>
      <c r="B2590" s="443" t="s">
        <v>4226</v>
      </c>
      <c r="C2590" s="443" t="s">
        <v>103</v>
      </c>
      <c r="D2590" s="443" t="s">
        <v>3325</v>
      </c>
      <c r="E2590" s="443" t="s">
        <v>222</v>
      </c>
      <c r="F2590" s="444">
        <v>30561</v>
      </c>
      <c r="G2590" s="443" t="s">
        <v>261</v>
      </c>
      <c r="H2590" s="443" t="s">
        <v>3222</v>
      </c>
      <c r="I2590" s="443" t="s">
        <v>692</v>
      </c>
      <c r="J2590" s="443" t="s">
        <v>4734</v>
      </c>
      <c r="K2590" s="443">
        <v>2000</v>
      </c>
      <c r="L2590" s="443" t="s">
        <v>272</v>
      </c>
      <c r="AA2590" s="443" t="s">
        <v>5367</v>
      </c>
      <c r="AB2590" s="443" t="s">
        <v>5197</v>
      </c>
      <c r="AC2590" s="443" t="s">
        <v>5368</v>
      </c>
      <c r="AD2590" s="443" t="s">
        <v>5165</v>
      </c>
    </row>
    <row r="2591" spans="1:30" x14ac:dyDescent="0.3">
      <c r="A2591" s="443">
        <v>706901</v>
      </c>
      <c r="B2591" s="443" t="s">
        <v>914</v>
      </c>
      <c r="C2591" s="443" t="s">
        <v>103</v>
      </c>
      <c r="D2591" s="443" t="s">
        <v>3705</v>
      </c>
      <c r="E2591" s="443" t="s">
        <v>221</v>
      </c>
      <c r="F2591" s="444">
        <v>31318</v>
      </c>
      <c r="G2591" s="443" t="s">
        <v>3706</v>
      </c>
      <c r="H2591" s="443" t="s">
        <v>3222</v>
      </c>
      <c r="I2591" s="443" t="s">
        <v>692</v>
      </c>
      <c r="J2591" s="443" t="s">
        <v>264</v>
      </c>
      <c r="K2591" s="443">
        <v>2003</v>
      </c>
      <c r="L2591" s="443" t="s">
        <v>271</v>
      </c>
      <c r="AA2591" s="443" t="s">
        <v>5580</v>
      </c>
      <c r="AB2591" s="443" t="s">
        <v>5197</v>
      </c>
      <c r="AC2591" s="443" t="s">
        <v>5581</v>
      </c>
      <c r="AD2591" s="443" t="s">
        <v>5206</v>
      </c>
    </row>
    <row r="2592" spans="1:30" x14ac:dyDescent="0.3">
      <c r="A2592" s="443">
        <v>706396</v>
      </c>
      <c r="B2592" s="443" t="s">
        <v>2584</v>
      </c>
      <c r="C2592" s="443" t="s">
        <v>240</v>
      </c>
      <c r="D2592" s="443" t="s">
        <v>3375</v>
      </c>
      <c r="E2592" s="443" t="s">
        <v>222</v>
      </c>
      <c r="F2592" s="444">
        <v>35596</v>
      </c>
      <c r="G2592" s="443" t="s">
        <v>3246</v>
      </c>
      <c r="H2592" s="443" t="s">
        <v>3222</v>
      </c>
      <c r="I2592" s="443" t="s">
        <v>692</v>
      </c>
      <c r="J2592" s="443" t="s">
        <v>264</v>
      </c>
      <c r="K2592" s="443">
        <v>2017</v>
      </c>
      <c r="L2592" s="443" t="s">
        <v>3888</v>
      </c>
      <c r="AA2592" s="443" t="s">
        <v>6751</v>
      </c>
      <c r="AB2592" s="443" t="s">
        <v>5197</v>
      </c>
      <c r="AC2592" s="443" t="s">
        <v>6054</v>
      </c>
      <c r="AD2592" s="443" t="s">
        <v>5073</v>
      </c>
    </row>
    <row r="2593" spans="1:31" x14ac:dyDescent="0.3">
      <c r="A2593" s="443">
        <v>706346</v>
      </c>
      <c r="B2593" s="443" t="s">
        <v>871</v>
      </c>
      <c r="C2593" s="443" t="s">
        <v>376</v>
      </c>
      <c r="D2593" s="443" t="s">
        <v>3836</v>
      </c>
      <c r="E2593" s="443" t="s">
        <v>222</v>
      </c>
      <c r="F2593" s="444">
        <v>32156</v>
      </c>
      <c r="G2593" s="443" t="s">
        <v>3582</v>
      </c>
      <c r="H2593" s="443" t="s">
        <v>3222</v>
      </c>
      <c r="I2593" s="443" t="s">
        <v>692</v>
      </c>
      <c r="J2593" s="443" t="s">
        <v>264</v>
      </c>
      <c r="K2593" s="443">
        <v>2007</v>
      </c>
      <c r="L2593" s="443" t="s">
        <v>271</v>
      </c>
    </row>
    <row r="2594" spans="1:31" x14ac:dyDescent="0.3">
      <c r="A2594" s="443">
        <v>705553</v>
      </c>
      <c r="B2594" s="443" t="s">
        <v>2864</v>
      </c>
      <c r="C2594" s="443" t="s">
        <v>204</v>
      </c>
      <c r="D2594" s="443" t="s">
        <v>3313</v>
      </c>
      <c r="E2594" s="443" t="s">
        <v>222</v>
      </c>
      <c r="F2594" s="444">
        <v>36545</v>
      </c>
      <c r="G2594" s="443" t="s">
        <v>261</v>
      </c>
      <c r="H2594" s="443" t="s">
        <v>3222</v>
      </c>
      <c r="I2594" s="443" t="s">
        <v>692</v>
      </c>
      <c r="J2594" s="443" t="s">
        <v>264</v>
      </c>
      <c r="K2594" s="443">
        <v>2017</v>
      </c>
      <c r="L2594" s="443" t="s">
        <v>261</v>
      </c>
      <c r="AA2594" s="443" t="s">
        <v>6707</v>
      </c>
      <c r="AB2594" s="443" t="s">
        <v>6708</v>
      </c>
      <c r="AC2594" s="443" t="s">
        <v>6709</v>
      </c>
      <c r="AD2594" s="443" t="s">
        <v>4785</v>
      </c>
    </row>
    <row r="2595" spans="1:31" x14ac:dyDescent="0.3">
      <c r="A2595" s="443">
        <v>700114</v>
      </c>
      <c r="B2595" s="443" t="s">
        <v>4717</v>
      </c>
      <c r="C2595" s="443" t="s">
        <v>4718</v>
      </c>
      <c r="H2595" s="443"/>
      <c r="I2595" s="443" t="s">
        <v>691</v>
      </c>
      <c r="J2595" s="443"/>
      <c r="L2595" s="443"/>
      <c r="R2595" s="443">
        <v>2000</v>
      </c>
      <c r="X2595" s="443" t="s">
        <v>4729</v>
      </c>
      <c r="Z2595" s="443" t="s">
        <v>4731</v>
      </c>
      <c r="AE2595" s="443">
        <v>700114</v>
      </c>
    </row>
    <row r="2596" spans="1:31" x14ac:dyDescent="0.3">
      <c r="A2596" s="443">
        <v>700165</v>
      </c>
      <c r="B2596" s="443" t="s">
        <v>1326</v>
      </c>
      <c r="C2596" s="443" t="s">
        <v>72</v>
      </c>
      <c r="H2596" s="443"/>
      <c r="I2596" s="443" t="s">
        <v>691</v>
      </c>
      <c r="J2596" s="443"/>
      <c r="L2596" s="443"/>
      <c r="R2596" s="443">
        <v>2000</v>
      </c>
      <c r="V2596" s="443" t="s">
        <v>4195</v>
      </c>
      <c r="W2596" s="443" t="s">
        <v>4195</v>
      </c>
      <c r="X2596" s="443" t="s">
        <v>4729</v>
      </c>
      <c r="Z2596" s="443" t="s">
        <v>4731</v>
      </c>
      <c r="AE2596" s="443">
        <v>700165</v>
      </c>
    </row>
    <row r="2597" spans="1:31" x14ac:dyDescent="0.3">
      <c r="A2597" s="443">
        <v>700649</v>
      </c>
      <c r="B2597" s="443" t="s">
        <v>1327</v>
      </c>
      <c r="C2597" s="443" t="s">
        <v>67</v>
      </c>
      <c r="H2597" s="443"/>
      <c r="I2597" s="443" t="s">
        <v>691</v>
      </c>
      <c r="J2597" s="443"/>
      <c r="L2597" s="443"/>
      <c r="R2597" s="443">
        <v>2000</v>
      </c>
      <c r="V2597" s="443" t="s">
        <v>4195</v>
      </c>
      <c r="W2597" s="443" t="s">
        <v>4195</v>
      </c>
      <c r="X2597" s="443" t="s">
        <v>4729</v>
      </c>
      <c r="Z2597" s="443" t="s">
        <v>4731</v>
      </c>
      <c r="AE2597" s="443">
        <v>700649</v>
      </c>
    </row>
    <row r="2598" spans="1:31" x14ac:dyDescent="0.3">
      <c r="A2598" s="443">
        <v>700678</v>
      </c>
      <c r="B2598" s="443" t="s">
        <v>1085</v>
      </c>
      <c r="C2598" s="443" t="s">
        <v>537</v>
      </c>
      <c r="H2598" s="443"/>
      <c r="I2598" s="443" t="s">
        <v>691</v>
      </c>
      <c r="J2598" s="443"/>
      <c r="L2598" s="443"/>
      <c r="R2598" s="443">
        <v>2000</v>
      </c>
      <c r="S2598" s="443" t="s">
        <v>4195</v>
      </c>
      <c r="V2598" s="443" t="s">
        <v>4195</v>
      </c>
      <c r="W2598" s="443" t="s">
        <v>4195</v>
      </c>
      <c r="X2598" s="443" t="s">
        <v>4729</v>
      </c>
      <c r="Z2598" s="443" t="s">
        <v>4731</v>
      </c>
      <c r="AE2598" s="443">
        <v>700678</v>
      </c>
    </row>
    <row r="2599" spans="1:31" x14ac:dyDescent="0.3">
      <c r="A2599" s="443">
        <v>700826</v>
      </c>
      <c r="B2599" s="443" t="s">
        <v>1611</v>
      </c>
      <c r="C2599" s="443" t="s">
        <v>70</v>
      </c>
      <c r="H2599" s="443"/>
      <c r="I2599" s="443" t="s">
        <v>691</v>
      </c>
      <c r="J2599" s="443"/>
      <c r="L2599" s="443"/>
      <c r="R2599" s="443">
        <v>2000</v>
      </c>
      <c r="V2599" s="443" t="s">
        <v>4195</v>
      </c>
      <c r="W2599" s="443" t="s">
        <v>4195</v>
      </c>
      <c r="X2599" s="443" t="s">
        <v>4729</v>
      </c>
      <c r="Z2599" s="443" t="s">
        <v>4731</v>
      </c>
      <c r="AE2599" s="443">
        <v>700826</v>
      </c>
    </row>
    <row r="2600" spans="1:31" x14ac:dyDescent="0.3">
      <c r="A2600" s="443">
        <v>700893</v>
      </c>
      <c r="B2600" s="443" t="s">
        <v>1330</v>
      </c>
      <c r="C2600" s="443" t="s">
        <v>64</v>
      </c>
      <c r="D2600" s="443" t="s">
        <v>3236</v>
      </c>
      <c r="E2600" s="443" t="s">
        <v>222</v>
      </c>
      <c r="F2600" s="444">
        <v>32667</v>
      </c>
      <c r="G2600" s="443" t="s">
        <v>261</v>
      </c>
      <c r="H2600" s="443" t="s">
        <v>3222</v>
      </c>
      <c r="I2600" s="443" t="s">
        <v>691</v>
      </c>
      <c r="J2600" s="443" t="s">
        <v>264</v>
      </c>
      <c r="K2600" s="443">
        <v>2007</v>
      </c>
      <c r="L2600" s="443" t="s">
        <v>261</v>
      </c>
      <c r="Z2600" s="443" t="s">
        <v>4731</v>
      </c>
      <c r="AA2600" s="443" t="s">
        <v>5014</v>
      </c>
      <c r="AB2600" s="443" t="s">
        <v>5015</v>
      </c>
      <c r="AC2600" s="443" t="s">
        <v>5016</v>
      </c>
      <c r="AD2600" s="443" t="s">
        <v>4785</v>
      </c>
      <c r="AE2600" s="443">
        <v>700893</v>
      </c>
    </row>
    <row r="2601" spans="1:31" x14ac:dyDescent="0.3">
      <c r="A2601" s="443">
        <v>700923</v>
      </c>
      <c r="B2601" s="443" t="s">
        <v>1090</v>
      </c>
      <c r="C2601" s="443" t="s">
        <v>66</v>
      </c>
      <c r="D2601" s="443" t="s">
        <v>3238</v>
      </c>
      <c r="E2601" s="443" t="s">
        <v>221</v>
      </c>
      <c r="F2601" s="444">
        <v>32422</v>
      </c>
      <c r="G2601" s="443" t="s">
        <v>3239</v>
      </c>
      <c r="H2601" s="443" t="s">
        <v>3222</v>
      </c>
      <c r="I2601" s="443" t="s">
        <v>691</v>
      </c>
      <c r="J2601" s="443" t="s">
        <v>264</v>
      </c>
      <c r="L2601" s="443" t="s">
        <v>274</v>
      </c>
      <c r="R2601" s="443">
        <v>2000</v>
      </c>
      <c r="X2601" s="443" t="s">
        <v>4729</v>
      </c>
      <c r="Z2601" s="443" t="s">
        <v>4731</v>
      </c>
      <c r="AE2601" s="443">
        <v>700923</v>
      </c>
    </row>
    <row r="2602" spans="1:31" x14ac:dyDescent="0.3">
      <c r="A2602" s="443">
        <v>701031</v>
      </c>
      <c r="B2602" s="443" t="s">
        <v>1092</v>
      </c>
      <c r="C2602" s="443" t="s">
        <v>78</v>
      </c>
      <c r="H2602" s="443"/>
      <c r="I2602" s="443" t="s">
        <v>691</v>
      </c>
      <c r="J2602" s="443"/>
      <c r="L2602" s="443"/>
      <c r="R2602" s="443">
        <v>2000</v>
      </c>
      <c r="S2602" s="443" t="s">
        <v>4195</v>
      </c>
      <c r="T2602" s="443" t="s">
        <v>4195</v>
      </c>
      <c r="V2602" s="443" t="s">
        <v>4195</v>
      </c>
      <c r="W2602" s="443" t="s">
        <v>4195</v>
      </c>
      <c r="X2602" s="443" t="s">
        <v>4729</v>
      </c>
      <c r="Z2602" s="443" t="s">
        <v>4731</v>
      </c>
      <c r="AE2602" s="443">
        <v>701031</v>
      </c>
    </row>
    <row r="2603" spans="1:31" x14ac:dyDescent="0.3">
      <c r="A2603" s="443">
        <v>702636</v>
      </c>
      <c r="B2603" s="443" t="s">
        <v>1334</v>
      </c>
      <c r="C2603" s="443" t="s">
        <v>68</v>
      </c>
      <c r="H2603" s="443"/>
      <c r="I2603" s="443" t="s">
        <v>691</v>
      </c>
      <c r="J2603" s="443"/>
      <c r="L2603" s="443"/>
      <c r="R2603" s="443">
        <v>2000</v>
      </c>
      <c r="U2603" s="443" t="s">
        <v>4195</v>
      </c>
      <c r="V2603" s="443" t="s">
        <v>4195</v>
      </c>
      <c r="W2603" s="443" t="s">
        <v>4195</v>
      </c>
      <c r="X2603" s="443" t="s">
        <v>4729</v>
      </c>
      <c r="Z2603" s="443" t="s">
        <v>4731</v>
      </c>
      <c r="AE2603" s="443">
        <v>702636</v>
      </c>
    </row>
    <row r="2604" spans="1:31" x14ac:dyDescent="0.3">
      <c r="A2604" s="443">
        <v>703323</v>
      </c>
      <c r="B2604" s="443" t="s">
        <v>2643</v>
      </c>
      <c r="C2604" s="443" t="s">
        <v>145</v>
      </c>
      <c r="D2604" s="443" t="s">
        <v>3776</v>
      </c>
      <c r="E2604" s="443" t="s">
        <v>221</v>
      </c>
      <c r="F2604" s="444">
        <v>28126</v>
      </c>
      <c r="G2604" s="443" t="s">
        <v>3337</v>
      </c>
      <c r="H2604" s="443" t="s">
        <v>3222</v>
      </c>
      <c r="I2604" s="443" t="s">
        <v>691</v>
      </c>
      <c r="J2604" s="443" t="s">
        <v>264</v>
      </c>
      <c r="K2604" s="443">
        <v>1995</v>
      </c>
      <c r="L2604" s="443" t="s">
        <v>272</v>
      </c>
      <c r="Z2604" s="443" t="s">
        <v>4731</v>
      </c>
      <c r="AA2604" s="443" t="s">
        <v>4998</v>
      </c>
      <c r="AB2604" s="443" t="s">
        <v>4999</v>
      </c>
      <c r="AC2604" s="443" t="s">
        <v>5000</v>
      </c>
      <c r="AD2604" s="443" t="s">
        <v>5001</v>
      </c>
      <c r="AE2604" s="443">
        <v>703323</v>
      </c>
    </row>
    <row r="2605" spans="1:31" x14ac:dyDescent="0.3">
      <c r="A2605" s="443">
        <v>700663</v>
      </c>
      <c r="B2605" s="443" t="s">
        <v>4719</v>
      </c>
      <c r="C2605" s="443" t="s">
        <v>78</v>
      </c>
      <c r="D2605" s="443" t="s">
        <v>4927</v>
      </c>
      <c r="E2605" s="443" t="s">
        <v>222</v>
      </c>
      <c r="F2605" s="444">
        <v>32509</v>
      </c>
      <c r="G2605" s="443" t="s">
        <v>261</v>
      </c>
      <c r="H2605" s="443" t="s">
        <v>3222</v>
      </c>
      <c r="I2605" s="443" t="s">
        <v>691</v>
      </c>
      <c r="J2605" s="443" t="s">
        <v>262</v>
      </c>
      <c r="K2605" s="443">
        <v>2008</v>
      </c>
      <c r="L2605" s="443" t="s">
        <v>261</v>
      </c>
      <c r="R2605" s="443">
        <v>2000</v>
      </c>
      <c r="X2605" s="443" t="s">
        <v>4729</v>
      </c>
      <c r="Z2605" s="443" t="s">
        <v>4732</v>
      </c>
    </row>
    <row r="2606" spans="1:31" x14ac:dyDescent="0.3">
      <c r="A2606" s="443">
        <v>700976</v>
      </c>
      <c r="B2606" s="443" t="s">
        <v>4720</v>
      </c>
      <c r="C2606" s="443" t="s">
        <v>114</v>
      </c>
      <c r="D2606" s="443" t="s">
        <v>4928</v>
      </c>
      <c r="E2606" s="443" t="s">
        <v>221</v>
      </c>
      <c r="F2606" s="444">
        <v>32904</v>
      </c>
      <c r="G2606" s="443" t="s">
        <v>277</v>
      </c>
      <c r="H2606" s="443" t="s">
        <v>3222</v>
      </c>
      <c r="I2606" s="443" t="s">
        <v>691</v>
      </c>
      <c r="J2606" s="443" t="s">
        <v>264</v>
      </c>
      <c r="K2606" s="443">
        <v>2007</v>
      </c>
      <c r="L2606" s="443" t="s">
        <v>277</v>
      </c>
      <c r="R2606" s="443">
        <v>2000</v>
      </c>
      <c r="X2606" s="443" t="s">
        <v>4729</v>
      </c>
      <c r="Z2606" s="443" t="s">
        <v>4732</v>
      </c>
      <c r="AA2606" s="443" t="s">
        <v>5130</v>
      </c>
      <c r="AB2606" s="443" t="s">
        <v>5131</v>
      </c>
      <c r="AC2606" s="443" t="s">
        <v>5132</v>
      </c>
      <c r="AD2606" s="443" t="s">
        <v>5073</v>
      </c>
    </row>
    <row r="2607" spans="1:31" x14ac:dyDescent="0.3">
      <c r="A2607" s="443">
        <v>701113</v>
      </c>
      <c r="B2607" s="443" t="s">
        <v>4721</v>
      </c>
      <c r="C2607" s="443" t="s">
        <v>122</v>
      </c>
      <c r="D2607" s="443" t="s">
        <v>4929</v>
      </c>
      <c r="E2607" s="443" t="s">
        <v>222</v>
      </c>
      <c r="F2607" s="444">
        <v>32749</v>
      </c>
      <c r="G2607" s="443" t="s">
        <v>3235</v>
      </c>
      <c r="H2607" s="443" t="s">
        <v>3222</v>
      </c>
      <c r="I2607" s="443" t="s">
        <v>691</v>
      </c>
      <c r="J2607" s="443" t="s">
        <v>264</v>
      </c>
      <c r="K2607" s="443">
        <v>2008</v>
      </c>
      <c r="L2607" s="443" t="s">
        <v>263</v>
      </c>
      <c r="R2607" s="443">
        <v>2000</v>
      </c>
      <c r="X2607" s="443" t="s">
        <v>4729</v>
      </c>
      <c r="Z2607" s="443" t="s">
        <v>4732</v>
      </c>
    </row>
    <row r="2608" spans="1:31" x14ac:dyDescent="0.3">
      <c r="A2608" s="443">
        <v>701792</v>
      </c>
      <c r="B2608" s="443" t="s">
        <v>4722</v>
      </c>
      <c r="C2608" s="443" t="s">
        <v>350</v>
      </c>
      <c r="H2608" s="443"/>
      <c r="I2608" s="443" t="s">
        <v>691</v>
      </c>
      <c r="J2608" s="443"/>
      <c r="L2608" s="443"/>
      <c r="R2608" s="443">
        <v>2000</v>
      </c>
      <c r="X2608" s="443" t="s">
        <v>4729</v>
      </c>
      <c r="Z2608" s="443" t="s">
        <v>4732</v>
      </c>
    </row>
    <row r="2609" spans="1:30" x14ac:dyDescent="0.3">
      <c r="A2609" s="443">
        <v>702936</v>
      </c>
      <c r="B2609" s="443" t="s">
        <v>4723</v>
      </c>
      <c r="C2609" s="443" t="s">
        <v>95</v>
      </c>
      <c r="H2609" s="443"/>
      <c r="I2609" s="443" t="s">
        <v>691</v>
      </c>
      <c r="J2609" s="443"/>
      <c r="L2609" s="443"/>
      <c r="R2609" s="443">
        <v>2000</v>
      </c>
      <c r="X2609" s="443" t="s">
        <v>4729</v>
      </c>
      <c r="Z2609" s="443" t="s">
        <v>4732</v>
      </c>
    </row>
    <row r="2610" spans="1:30" x14ac:dyDescent="0.3">
      <c r="A2610" s="443">
        <v>702981</v>
      </c>
      <c r="B2610" s="443" t="s">
        <v>4724</v>
      </c>
      <c r="C2610" s="443" t="s">
        <v>386</v>
      </c>
      <c r="D2610" s="443" t="s">
        <v>3313</v>
      </c>
      <c r="E2610" s="443" t="s">
        <v>222</v>
      </c>
      <c r="F2610" s="444">
        <v>30326</v>
      </c>
      <c r="G2610" s="443" t="s">
        <v>4933</v>
      </c>
      <c r="H2610" s="443" t="s">
        <v>3222</v>
      </c>
      <c r="I2610" s="443" t="s">
        <v>691</v>
      </c>
      <c r="J2610" s="443" t="s">
        <v>264</v>
      </c>
      <c r="K2610" s="443">
        <v>2005</v>
      </c>
      <c r="L2610" s="443" t="s">
        <v>261</v>
      </c>
      <c r="R2610" s="443">
        <v>2000</v>
      </c>
      <c r="X2610" s="443" t="s">
        <v>4729</v>
      </c>
      <c r="Z2610" s="443" t="s">
        <v>4732</v>
      </c>
      <c r="AA2610" s="443" t="s">
        <v>5126</v>
      </c>
      <c r="AB2610" s="443" t="s">
        <v>5127</v>
      </c>
      <c r="AC2610" s="443" t="s">
        <v>5128</v>
      </c>
      <c r="AD2610" s="443" t="s">
        <v>5129</v>
      </c>
    </row>
    <row r="2611" spans="1:30" x14ac:dyDescent="0.3">
      <c r="A2611" s="443">
        <v>700824</v>
      </c>
      <c r="B2611" s="443" t="s">
        <v>4726</v>
      </c>
      <c r="C2611" s="443" t="s">
        <v>106</v>
      </c>
      <c r="D2611" s="443" t="s">
        <v>3465</v>
      </c>
      <c r="E2611" s="443" t="s">
        <v>222</v>
      </c>
      <c r="F2611" s="444">
        <v>32172</v>
      </c>
      <c r="G2611" s="443" t="s">
        <v>3363</v>
      </c>
      <c r="H2611" s="443" t="s">
        <v>3222</v>
      </c>
      <c r="I2611" s="443" t="s">
        <v>691</v>
      </c>
      <c r="J2611" s="443" t="s">
        <v>264</v>
      </c>
      <c r="K2611" s="443">
        <v>2006</v>
      </c>
      <c r="L2611" s="443" t="s">
        <v>263</v>
      </c>
      <c r="Z2611" s="443" t="s">
        <v>4730</v>
      </c>
      <c r="AA2611" s="443" t="s">
        <v>5207</v>
      </c>
      <c r="AB2611" s="443" t="s">
        <v>5036</v>
      </c>
      <c r="AC2611" s="443" t="s">
        <v>5208</v>
      </c>
      <c r="AD2611" s="443" t="s">
        <v>5090</v>
      </c>
    </row>
    <row r="2612" spans="1:30" x14ac:dyDescent="0.3">
      <c r="A2612" s="443">
        <v>700293</v>
      </c>
      <c r="B2612" s="443" t="s">
        <v>831</v>
      </c>
      <c r="C2612" s="443" t="s">
        <v>79</v>
      </c>
      <c r="D2612" s="443" t="s">
        <v>3224</v>
      </c>
      <c r="E2612" s="443" t="s">
        <v>221</v>
      </c>
      <c r="F2612" s="444">
        <v>31942</v>
      </c>
      <c r="G2612" s="443" t="s">
        <v>3225</v>
      </c>
      <c r="H2612" s="443" t="s">
        <v>3222</v>
      </c>
      <c r="I2612" s="443" t="s">
        <v>691</v>
      </c>
      <c r="J2612" s="443" t="s">
        <v>262</v>
      </c>
      <c r="K2612" s="443">
        <v>2006</v>
      </c>
      <c r="L2612" s="443" t="s">
        <v>272</v>
      </c>
      <c r="AA2612" s="443" t="s">
        <v>6983</v>
      </c>
      <c r="AB2612" s="443" t="s">
        <v>5739</v>
      </c>
      <c r="AC2612" s="443" t="s">
        <v>5896</v>
      </c>
      <c r="AD2612" s="443" t="s">
        <v>6984</v>
      </c>
    </row>
    <row r="2613" spans="1:30" x14ac:dyDescent="0.3">
      <c r="A2613" s="443">
        <v>700410</v>
      </c>
      <c r="B2613" s="443" t="s">
        <v>969</v>
      </c>
      <c r="C2613" s="443" t="s">
        <v>66</v>
      </c>
      <c r="D2613" s="443" t="s">
        <v>3828</v>
      </c>
      <c r="E2613" s="443" t="s">
        <v>221</v>
      </c>
      <c r="F2613" s="444">
        <v>31669</v>
      </c>
      <c r="G2613" s="443" t="s">
        <v>3228</v>
      </c>
      <c r="H2613" s="443" t="s">
        <v>3222</v>
      </c>
      <c r="I2613" s="443" t="s">
        <v>691</v>
      </c>
      <c r="J2613" s="443" t="s">
        <v>264</v>
      </c>
      <c r="K2613" s="443">
        <v>2006</v>
      </c>
      <c r="L2613" s="443" t="s">
        <v>261</v>
      </c>
      <c r="AA2613" s="443" t="s">
        <v>5755</v>
      </c>
      <c r="AB2613" s="443" t="s">
        <v>5095</v>
      </c>
      <c r="AC2613" s="443" t="s">
        <v>5756</v>
      </c>
      <c r="AD2613" s="443" t="s">
        <v>5757</v>
      </c>
    </row>
    <row r="2614" spans="1:30" x14ac:dyDescent="0.3">
      <c r="A2614" s="443">
        <v>700164</v>
      </c>
      <c r="B2614" s="443" t="s">
        <v>830</v>
      </c>
      <c r="C2614" s="443" t="s">
        <v>71</v>
      </c>
      <c r="D2614" s="443" t="s">
        <v>3223</v>
      </c>
      <c r="E2614" s="443" t="s">
        <v>222</v>
      </c>
      <c r="F2614" s="444">
        <v>32369</v>
      </c>
      <c r="G2614" s="443" t="s">
        <v>3839</v>
      </c>
      <c r="H2614" s="443" t="s">
        <v>3222</v>
      </c>
      <c r="I2614" s="443" t="s">
        <v>691</v>
      </c>
      <c r="J2614" s="443" t="s">
        <v>264</v>
      </c>
      <c r="K2614" s="443">
        <v>2006</v>
      </c>
      <c r="L2614" s="443" t="s">
        <v>271</v>
      </c>
      <c r="AA2614" s="443" t="s">
        <v>5734</v>
      </c>
      <c r="AB2614" s="443" t="s">
        <v>5405</v>
      </c>
      <c r="AC2614" s="443" t="s">
        <v>5344</v>
      </c>
      <c r="AD2614" s="443" t="s">
        <v>5206</v>
      </c>
    </row>
    <row r="2615" spans="1:30" x14ac:dyDescent="0.3">
      <c r="A2615" s="443">
        <v>700476</v>
      </c>
      <c r="B2615" s="443" t="s">
        <v>766</v>
      </c>
      <c r="C2615" s="443" t="s">
        <v>379</v>
      </c>
      <c r="D2615" s="443" t="s">
        <v>3231</v>
      </c>
      <c r="E2615" s="443" t="s">
        <v>221</v>
      </c>
      <c r="F2615" s="444">
        <v>29844</v>
      </c>
      <c r="G2615" s="443" t="s">
        <v>272</v>
      </c>
      <c r="H2615" s="443" t="s">
        <v>3222</v>
      </c>
      <c r="I2615" s="443" t="s">
        <v>691</v>
      </c>
      <c r="J2615" s="443" t="s">
        <v>264</v>
      </c>
      <c r="K2615" s="443">
        <v>2006</v>
      </c>
      <c r="L2615" s="443" t="s">
        <v>261</v>
      </c>
      <c r="AA2615" s="443" t="s">
        <v>5758</v>
      </c>
      <c r="AB2615" s="443" t="s">
        <v>5759</v>
      </c>
      <c r="AC2615" s="443" t="s">
        <v>5760</v>
      </c>
      <c r="AD2615" s="443" t="s">
        <v>5509</v>
      </c>
    </row>
    <row r="2616" spans="1:30" x14ac:dyDescent="0.3">
      <c r="A2616" s="443">
        <v>700504</v>
      </c>
      <c r="B2616" s="443" t="s">
        <v>1052</v>
      </c>
      <c r="C2616" s="443" t="s">
        <v>548</v>
      </c>
      <c r="H2616" s="443"/>
      <c r="I2616" s="443" t="s">
        <v>691</v>
      </c>
      <c r="J2616" s="443"/>
      <c r="L2616" s="443"/>
      <c r="R2616" s="443">
        <v>2000</v>
      </c>
      <c r="S2616" s="443" t="s">
        <v>4195</v>
      </c>
      <c r="V2616" s="443" t="s">
        <v>4195</v>
      </c>
      <c r="W2616" s="443" t="s">
        <v>4195</v>
      </c>
      <c r="X2616" s="443" t="s">
        <v>4729</v>
      </c>
    </row>
    <row r="2617" spans="1:30" x14ac:dyDescent="0.3">
      <c r="A2617" s="443">
        <v>700740</v>
      </c>
      <c r="B2617" s="443" t="s">
        <v>1087</v>
      </c>
      <c r="C2617" s="443" t="s">
        <v>67</v>
      </c>
      <c r="H2617" s="443"/>
      <c r="I2617" s="443" t="s">
        <v>691</v>
      </c>
      <c r="J2617" s="443"/>
      <c r="L2617" s="443"/>
      <c r="R2617" s="443">
        <v>2000</v>
      </c>
      <c r="S2617" s="443" t="s">
        <v>4195</v>
      </c>
      <c r="T2617" s="443" t="s">
        <v>4195</v>
      </c>
      <c r="V2617" s="443" t="s">
        <v>4195</v>
      </c>
      <c r="W2617" s="443" t="s">
        <v>4195</v>
      </c>
      <c r="X2617" s="443" t="s">
        <v>4729</v>
      </c>
    </row>
    <row r="2618" spans="1:30" x14ac:dyDescent="0.3">
      <c r="A2618" s="443">
        <v>700905</v>
      </c>
      <c r="B2618" s="443" t="s">
        <v>2595</v>
      </c>
      <c r="C2618" s="443" t="s">
        <v>331</v>
      </c>
      <c r="D2618" s="443" t="s">
        <v>3232</v>
      </c>
      <c r="E2618" s="443" t="s">
        <v>222</v>
      </c>
      <c r="F2618" s="444">
        <v>32609</v>
      </c>
      <c r="G2618" s="443" t="s">
        <v>261</v>
      </c>
      <c r="H2618" s="443" t="s">
        <v>3222</v>
      </c>
      <c r="I2618" s="443" t="s">
        <v>691</v>
      </c>
      <c r="J2618" s="443" t="s">
        <v>264</v>
      </c>
      <c r="K2618" s="443">
        <v>2018</v>
      </c>
      <c r="L2618" s="443" t="s">
        <v>261</v>
      </c>
      <c r="AA2618" s="443" t="s">
        <v>6760</v>
      </c>
      <c r="AB2618" s="443" t="s">
        <v>6761</v>
      </c>
      <c r="AC2618" s="443" t="s">
        <v>6093</v>
      </c>
      <c r="AD2618" s="443" t="s">
        <v>4785</v>
      </c>
    </row>
    <row r="2619" spans="1:30" x14ac:dyDescent="0.3">
      <c r="A2619" s="443">
        <v>701017</v>
      </c>
      <c r="B2619" s="443" t="s">
        <v>2596</v>
      </c>
      <c r="C2619" s="443" t="s">
        <v>650</v>
      </c>
      <c r="D2619" s="443" t="s">
        <v>3242</v>
      </c>
      <c r="E2619" s="443" t="s">
        <v>222</v>
      </c>
      <c r="F2619" s="444">
        <v>33239</v>
      </c>
      <c r="G2619" s="443" t="s">
        <v>3243</v>
      </c>
      <c r="H2619" s="443" t="s">
        <v>3222</v>
      </c>
      <c r="I2619" s="443" t="s">
        <v>691</v>
      </c>
      <c r="J2619" s="443" t="s">
        <v>262</v>
      </c>
      <c r="K2619" s="443">
        <v>2009</v>
      </c>
      <c r="L2619" s="443" t="s">
        <v>276</v>
      </c>
      <c r="AA2619" s="443" t="s">
        <v>7039</v>
      </c>
      <c r="AB2619" s="443" t="s">
        <v>7040</v>
      </c>
      <c r="AC2619" s="443" t="s">
        <v>7041</v>
      </c>
      <c r="AD2619" s="443" t="s">
        <v>5543</v>
      </c>
    </row>
    <row r="2620" spans="1:30" x14ac:dyDescent="0.3">
      <c r="A2620" s="443">
        <v>701248</v>
      </c>
      <c r="B2620" s="443" t="s">
        <v>773</v>
      </c>
      <c r="C2620" s="443" t="s">
        <v>323</v>
      </c>
      <c r="D2620" s="443" t="s">
        <v>3548</v>
      </c>
      <c r="E2620" s="443" t="s">
        <v>222</v>
      </c>
      <c r="F2620" s="444">
        <v>33243</v>
      </c>
      <c r="G2620" s="443" t="s">
        <v>3250</v>
      </c>
      <c r="H2620" s="443" t="s">
        <v>3222</v>
      </c>
      <c r="I2620" s="443" t="s">
        <v>691</v>
      </c>
      <c r="J2620" s="443" t="s">
        <v>262</v>
      </c>
      <c r="K2620" s="443">
        <v>2009</v>
      </c>
      <c r="L2620" s="443" t="s">
        <v>270</v>
      </c>
      <c r="AA2620" s="443" t="s">
        <v>7042</v>
      </c>
      <c r="AB2620" s="443" t="s">
        <v>6186</v>
      </c>
      <c r="AC2620" s="443" t="s">
        <v>5923</v>
      </c>
      <c r="AD2620" s="443" t="s">
        <v>6319</v>
      </c>
    </row>
    <row r="2621" spans="1:30" x14ac:dyDescent="0.3">
      <c r="A2621" s="443">
        <v>701326</v>
      </c>
      <c r="B2621" s="443" t="s">
        <v>2597</v>
      </c>
      <c r="C2621" s="443" t="s">
        <v>368</v>
      </c>
      <c r="D2621" s="443" t="s">
        <v>3252</v>
      </c>
      <c r="E2621" s="443" t="s">
        <v>221</v>
      </c>
      <c r="F2621" s="444">
        <v>33214</v>
      </c>
      <c r="G2621" s="443" t="s">
        <v>261</v>
      </c>
      <c r="H2621" s="443" t="s">
        <v>3222</v>
      </c>
      <c r="I2621" s="443" t="s">
        <v>691</v>
      </c>
      <c r="J2621" s="443" t="s">
        <v>264</v>
      </c>
      <c r="K2621" s="443">
        <v>2009</v>
      </c>
      <c r="L2621" s="443" t="s">
        <v>261</v>
      </c>
      <c r="AA2621" s="443" t="s">
        <v>6008</v>
      </c>
      <c r="AB2621" s="443" t="s">
        <v>6009</v>
      </c>
      <c r="AC2621" s="443" t="s">
        <v>6010</v>
      </c>
      <c r="AD2621" s="443" t="s">
        <v>5339</v>
      </c>
    </row>
    <row r="2622" spans="1:30" x14ac:dyDescent="0.3">
      <c r="A2622" s="443">
        <v>701449</v>
      </c>
      <c r="B2622" s="443" t="s">
        <v>952</v>
      </c>
      <c r="C2622" s="443" t="s">
        <v>66</v>
      </c>
      <c r="D2622" s="443" t="s">
        <v>3254</v>
      </c>
      <c r="E2622" s="443" t="s">
        <v>221</v>
      </c>
      <c r="F2622" s="444">
        <v>31790</v>
      </c>
      <c r="G2622" s="443" t="s">
        <v>276</v>
      </c>
      <c r="H2622" s="443" t="s">
        <v>3222</v>
      </c>
      <c r="I2622" s="443" t="s">
        <v>691</v>
      </c>
      <c r="J2622" s="443" t="s">
        <v>262</v>
      </c>
      <c r="K2622" s="443">
        <v>2004</v>
      </c>
      <c r="L2622" s="443" t="s">
        <v>277</v>
      </c>
      <c r="AA2622" s="443" t="s">
        <v>6949</v>
      </c>
      <c r="AB2622" s="443" t="s">
        <v>5163</v>
      </c>
      <c r="AC2622" s="443" t="s">
        <v>6950</v>
      </c>
      <c r="AD2622" s="443" t="s">
        <v>6951</v>
      </c>
    </row>
    <row r="2623" spans="1:30" x14ac:dyDescent="0.3">
      <c r="A2623" s="443">
        <v>701658</v>
      </c>
      <c r="B2623" s="443" t="s">
        <v>611</v>
      </c>
      <c r="C2623" s="443" t="s">
        <v>353</v>
      </c>
      <c r="D2623" s="443" t="s">
        <v>3263</v>
      </c>
      <c r="E2623" s="443" t="s">
        <v>221</v>
      </c>
      <c r="F2623" s="444">
        <v>32874</v>
      </c>
      <c r="G2623" s="443" t="s">
        <v>277</v>
      </c>
      <c r="H2623" s="443" t="s">
        <v>3264</v>
      </c>
      <c r="I2623" s="443" t="s">
        <v>691</v>
      </c>
      <c r="J2623" s="443" t="s">
        <v>264</v>
      </c>
      <c r="K2623" s="443">
        <v>2007</v>
      </c>
      <c r="L2623" s="443" t="s">
        <v>277</v>
      </c>
      <c r="R2623" s="443">
        <v>2000</v>
      </c>
      <c r="X2623" s="443" t="s">
        <v>4729</v>
      </c>
    </row>
    <row r="2624" spans="1:30" x14ac:dyDescent="0.3">
      <c r="A2624" s="443">
        <v>701864</v>
      </c>
      <c r="B2624" s="443" t="s">
        <v>806</v>
      </c>
      <c r="C2624" s="443" t="s">
        <v>685</v>
      </c>
      <c r="D2624" s="443" t="s">
        <v>3268</v>
      </c>
      <c r="E2624" s="443" t="s">
        <v>222</v>
      </c>
      <c r="F2624" s="444">
        <v>33246</v>
      </c>
      <c r="G2624" s="443" t="s">
        <v>261</v>
      </c>
      <c r="H2624" s="443" t="s">
        <v>3222</v>
      </c>
      <c r="I2624" s="443" t="s">
        <v>691</v>
      </c>
      <c r="J2624" s="443" t="s">
        <v>264</v>
      </c>
      <c r="K2624" s="443">
        <v>2009</v>
      </c>
      <c r="L2624" s="443" t="s">
        <v>261</v>
      </c>
      <c r="AA2624" s="443" t="s">
        <v>5999</v>
      </c>
      <c r="AB2624" s="443" t="s">
        <v>6000</v>
      </c>
      <c r="AC2624" s="443" t="s">
        <v>6001</v>
      </c>
      <c r="AD2624" s="443" t="s">
        <v>4785</v>
      </c>
    </row>
    <row r="2625" spans="1:30" x14ac:dyDescent="0.3">
      <c r="A2625" s="443">
        <v>702253</v>
      </c>
      <c r="B2625" s="443" t="s">
        <v>2606</v>
      </c>
      <c r="C2625" s="443" t="s">
        <v>91</v>
      </c>
      <c r="D2625" s="443" t="s">
        <v>3276</v>
      </c>
      <c r="E2625" s="443" t="s">
        <v>222</v>
      </c>
      <c r="F2625" s="444">
        <v>34481</v>
      </c>
      <c r="G2625" s="443" t="s">
        <v>3277</v>
      </c>
      <c r="H2625" s="443" t="s">
        <v>3222</v>
      </c>
      <c r="I2625" s="443" t="s">
        <v>691</v>
      </c>
      <c r="J2625" s="443" t="s">
        <v>262</v>
      </c>
      <c r="K2625" s="443">
        <v>2012</v>
      </c>
      <c r="L2625" s="443" t="s">
        <v>261</v>
      </c>
      <c r="AA2625" s="443" t="s">
        <v>7102</v>
      </c>
      <c r="AB2625" s="443" t="s">
        <v>7103</v>
      </c>
      <c r="AC2625" s="443" t="s">
        <v>7104</v>
      </c>
      <c r="AD2625" s="443" t="s">
        <v>6087</v>
      </c>
    </row>
    <row r="2626" spans="1:30" x14ac:dyDescent="0.3">
      <c r="A2626" s="443">
        <v>702289</v>
      </c>
      <c r="B2626" s="443" t="s">
        <v>2609</v>
      </c>
      <c r="C2626" s="443" t="s">
        <v>151</v>
      </c>
      <c r="D2626" s="443" t="s">
        <v>3279</v>
      </c>
      <c r="E2626" s="443" t="s">
        <v>221</v>
      </c>
      <c r="F2626" s="444">
        <v>34350</v>
      </c>
      <c r="G2626" s="443" t="s">
        <v>3280</v>
      </c>
      <c r="H2626" s="443" t="s">
        <v>3222</v>
      </c>
      <c r="I2626" s="443" t="s">
        <v>691</v>
      </c>
      <c r="J2626" s="443" t="s">
        <v>264</v>
      </c>
      <c r="K2626" s="443">
        <v>2011</v>
      </c>
      <c r="L2626" s="443" t="s">
        <v>261</v>
      </c>
      <c r="AA2626" s="443" t="s">
        <v>6169</v>
      </c>
      <c r="AB2626" s="443" t="s">
        <v>6170</v>
      </c>
      <c r="AC2626" s="443" t="s">
        <v>6171</v>
      </c>
      <c r="AD2626" s="443" t="s">
        <v>6172</v>
      </c>
    </row>
    <row r="2627" spans="1:30" x14ac:dyDescent="0.3">
      <c r="A2627" s="443">
        <v>702660</v>
      </c>
      <c r="B2627" s="443" t="s">
        <v>2612</v>
      </c>
      <c r="C2627" s="443" t="s">
        <v>176</v>
      </c>
      <c r="D2627" s="443" t="s">
        <v>3536</v>
      </c>
      <c r="E2627" s="443" t="s">
        <v>222</v>
      </c>
      <c r="F2627" s="444">
        <v>30231</v>
      </c>
      <c r="G2627" s="443" t="s">
        <v>4736</v>
      </c>
      <c r="H2627" s="443" t="s">
        <v>3222</v>
      </c>
      <c r="I2627" s="443" t="s">
        <v>691</v>
      </c>
      <c r="J2627" s="443" t="s">
        <v>264</v>
      </c>
      <c r="K2627" s="443">
        <v>2004</v>
      </c>
      <c r="L2627" s="443" t="s">
        <v>275</v>
      </c>
      <c r="AA2627" s="443" t="s">
        <v>5630</v>
      </c>
      <c r="AB2627" s="443" t="s">
        <v>5631</v>
      </c>
      <c r="AC2627" s="443" t="s">
        <v>5632</v>
      </c>
      <c r="AD2627" s="443" t="s">
        <v>5325</v>
      </c>
    </row>
    <row r="2628" spans="1:30" x14ac:dyDescent="0.3">
      <c r="A2628" s="443">
        <v>702752</v>
      </c>
      <c r="B2628" s="443" t="s">
        <v>2616</v>
      </c>
      <c r="C2628" s="443" t="s">
        <v>66</v>
      </c>
      <c r="D2628" s="443" t="s">
        <v>3580</v>
      </c>
      <c r="E2628" s="443" t="s">
        <v>221</v>
      </c>
      <c r="F2628" s="444">
        <v>30980</v>
      </c>
      <c r="G2628" s="443" t="s">
        <v>3813</v>
      </c>
      <c r="H2628" s="443" t="s">
        <v>3222</v>
      </c>
      <c r="I2628" s="443" t="s">
        <v>691</v>
      </c>
      <c r="J2628" s="443" t="s">
        <v>262</v>
      </c>
      <c r="K2628" s="443">
        <v>2003</v>
      </c>
      <c r="L2628" s="443" t="s">
        <v>273</v>
      </c>
      <c r="AA2628" s="443" t="s">
        <v>6935</v>
      </c>
      <c r="AB2628" s="443" t="s">
        <v>5480</v>
      </c>
      <c r="AC2628" s="443" t="s">
        <v>5730</v>
      </c>
      <c r="AD2628" s="443" t="s">
        <v>5481</v>
      </c>
    </row>
    <row r="2629" spans="1:30" x14ac:dyDescent="0.3">
      <c r="A2629" s="443">
        <v>702730</v>
      </c>
      <c r="B2629" s="443" t="s">
        <v>2615</v>
      </c>
      <c r="C2629" s="443" t="s">
        <v>332</v>
      </c>
      <c r="D2629" s="443" t="s">
        <v>3775</v>
      </c>
      <c r="E2629" s="443" t="s">
        <v>221</v>
      </c>
      <c r="F2629" s="444">
        <v>27848</v>
      </c>
      <c r="G2629" s="443" t="s">
        <v>261</v>
      </c>
      <c r="H2629" s="443" t="s">
        <v>3222</v>
      </c>
      <c r="I2629" s="443" t="s">
        <v>691</v>
      </c>
      <c r="J2629" s="443" t="s">
        <v>262</v>
      </c>
      <c r="K2629" s="443">
        <v>1996</v>
      </c>
      <c r="L2629" s="443" t="s">
        <v>261</v>
      </c>
      <c r="AA2629" s="443" t="s">
        <v>6833</v>
      </c>
      <c r="AB2629" s="443" t="s">
        <v>6834</v>
      </c>
      <c r="AC2629" s="443" t="s">
        <v>6835</v>
      </c>
      <c r="AD2629" s="443">
        <v>27848</v>
      </c>
    </row>
    <row r="2630" spans="1:30" x14ac:dyDescent="0.3">
      <c r="A2630" s="443">
        <v>702759</v>
      </c>
      <c r="B2630" s="443" t="s">
        <v>2617</v>
      </c>
      <c r="C2630" s="443" t="s">
        <v>454</v>
      </c>
      <c r="D2630" s="443" t="s">
        <v>3258</v>
      </c>
      <c r="E2630" s="443" t="s">
        <v>221</v>
      </c>
      <c r="F2630" s="444">
        <v>33671</v>
      </c>
      <c r="G2630" s="443" t="s">
        <v>261</v>
      </c>
      <c r="H2630" s="443" t="s">
        <v>3222</v>
      </c>
      <c r="I2630" s="443" t="s">
        <v>691</v>
      </c>
      <c r="J2630" s="443" t="s">
        <v>262</v>
      </c>
      <c r="K2630" s="443">
        <v>2011</v>
      </c>
      <c r="L2630" s="443" t="s">
        <v>261</v>
      </c>
      <c r="AA2630" s="443" t="s">
        <v>7085</v>
      </c>
      <c r="AB2630" s="443" t="s">
        <v>7086</v>
      </c>
      <c r="AC2630" s="443" t="s">
        <v>7087</v>
      </c>
      <c r="AD2630" s="443" t="s">
        <v>4985</v>
      </c>
    </row>
    <row r="2631" spans="1:30" x14ac:dyDescent="0.3">
      <c r="A2631" s="443">
        <v>702707</v>
      </c>
      <c r="B2631" s="443" t="s">
        <v>2614</v>
      </c>
      <c r="C2631" s="443" t="s">
        <v>137</v>
      </c>
      <c r="D2631" s="443" t="s">
        <v>3894</v>
      </c>
      <c r="E2631" s="443" t="s">
        <v>222</v>
      </c>
      <c r="F2631" s="444">
        <v>34463</v>
      </c>
      <c r="G2631" s="443" t="s">
        <v>261</v>
      </c>
      <c r="H2631" s="443" t="s">
        <v>3222</v>
      </c>
      <c r="I2631" s="443" t="s">
        <v>691</v>
      </c>
      <c r="J2631" s="443" t="s">
        <v>264</v>
      </c>
      <c r="K2631" s="443">
        <v>2013</v>
      </c>
      <c r="L2631" s="443" t="s">
        <v>263</v>
      </c>
      <c r="AA2631" s="443" t="s">
        <v>6372</v>
      </c>
      <c r="AB2631" s="443" t="s">
        <v>6373</v>
      </c>
      <c r="AC2631" s="443" t="s">
        <v>6374</v>
      </c>
      <c r="AD2631" s="443" t="s">
        <v>4785</v>
      </c>
    </row>
    <row r="2632" spans="1:30" x14ac:dyDescent="0.3">
      <c r="A2632" s="443">
        <v>702900</v>
      </c>
      <c r="B2632" s="443" t="s">
        <v>2626</v>
      </c>
      <c r="C2632" s="443" t="s">
        <v>440</v>
      </c>
      <c r="D2632" s="443" t="s">
        <v>3306</v>
      </c>
      <c r="E2632" s="443" t="s">
        <v>222</v>
      </c>
      <c r="F2632" s="444">
        <v>30412</v>
      </c>
      <c r="G2632" s="443" t="s">
        <v>3799</v>
      </c>
      <c r="H2632" s="443" t="s">
        <v>3222</v>
      </c>
      <c r="I2632" s="443" t="s">
        <v>691</v>
      </c>
      <c r="J2632" s="443" t="s">
        <v>264</v>
      </c>
      <c r="K2632" s="443">
        <v>2013</v>
      </c>
      <c r="L2632" s="443" t="s">
        <v>261</v>
      </c>
      <c r="AA2632" s="443" t="s">
        <v>6316</v>
      </c>
      <c r="AB2632" s="443" t="s">
        <v>6317</v>
      </c>
      <c r="AC2632" s="443" t="s">
        <v>6318</v>
      </c>
      <c r="AD2632" s="443" t="s">
        <v>6319</v>
      </c>
    </row>
    <row r="2633" spans="1:30" x14ac:dyDescent="0.3">
      <c r="A2633" s="443">
        <v>702899</v>
      </c>
      <c r="B2633" s="443" t="s">
        <v>1056</v>
      </c>
      <c r="C2633" s="443" t="s">
        <v>625</v>
      </c>
      <c r="D2633" s="443" t="s">
        <v>3305</v>
      </c>
      <c r="E2633" s="443" t="s">
        <v>221</v>
      </c>
      <c r="F2633" s="444">
        <v>31833</v>
      </c>
      <c r="G2633" s="443" t="s">
        <v>261</v>
      </c>
      <c r="H2633" s="443" t="s">
        <v>3222</v>
      </c>
      <c r="I2633" s="443" t="s">
        <v>691</v>
      </c>
      <c r="J2633" s="443" t="s">
        <v>262</v>
      </c>
      <c r="K2633" s="443">
        <v>2005</v>
      </c>
      <c r="L2633" s="443" t="s">
        <v>261</v>
      </c>
    </row>
    <row r="2634" spans="1:30" x14ac:dyDescent="0.3">
      <c r="A2634" s="443">
        <v>702985</v>
      </c>
      <c r="B2634" s="443" t="s">
        <v>2630</v>
      </c>
      <c r="C2634" s="443" t="s">
        <v>412</v>
      </c>
      <c r="D2634" s="443" t="s">
        <v>3306</v>
      </c>
      <c r="E2634" s="443" t="s">
        <v>222</v>
      </c>
      <c r="F2634" s="444">
        <v>35431</v>
      </c>
      <c r="G2634" s="443" t="s">
        <v>3314</v>
      </c>
      <c r="H2634" s="443" t="s">
        <v>3222</v>
      </c>
      <c r="I2634" s="443" t="s">
        <v>691</v>
      </c>
      <c r="J2634" s="443" t="s">
        <v>264</v>
      </c>
      <c r="K2634" s="443">
        <v>2014</v>
      </c>
      <c r="L2634" s="443" t="s">
        <v>261</v>
      </c>
      <c r="AA2634" s="443" t="s">
        <v>6432</v>
      </c>
      <c r="AB2634" s="443" t="s">
        <v>6433</v>
      </c>
      <c r="AC2634" s="443" t="s">
        <v>5435</v>
      </c>
      <c r="AD2634" s="443" t="s">
        <v>5206</v>
      </c>
    </row>
    <row r="2635" spans="1:30" x14ac:dyDescent="0.3">
      <c r="A2635" s="443">
        <v>703030</v>
      </c>
      <c r="B2635" s="443" t="s">
        <v>778</v>
      </c>
      <c r="C2635" s="443" t="s">
        <v>66</v>
      </c>
      <c r="D2635" s="443" t="s">
        <v>3315</v>
      </c>
      <c r="E2635" s="443" t="s">
        <v>221</v>
      </c>
      <c r="F2635" s="444">
        <v>34708</v>
      </c>
      <c r="G2635" s="443" t="s">
        <v>261</v>
      </c>
      <c r="H2635" s="443" t="s">
        <v>3222</v>
      </c>
      <c r="I2635" s="443" t="s">
        <v>691</v>
      </c>
      <c r="J2635" s="443" t="s">
        <v>264</v>
      </c>
      <c r="K2635" s="443">
        <v>2014</v>
      </c>
      <c r="L2635" s="443" t="s">
        <v>261</v>
      </c>
      <c r="AA2635" s="443" t="s">
        <v>6444</v>
      </c>
      <c r="AB2635" s="443" t="s">
        <v>5194</v>
      </c>
      <c r="AC2635" s="443" t="s">
        <v>6445</v>
      </c>
      <c r="AD2635" s="443" t="s">
        <v>5339</v>
      </c>
    </row>
    <row r="2636" spans="1:30" x14ac:dyDescent="0.3">
      <c r="A2636" s="443">
        <v>703084</v>
      </c>
      <c r="B2636" s="443" t="s">
        <v>2633</v>
      </c>
      <c r="C2636" s="443" t="s">
        <v>2634</v>
      </c>
      <c r="D2636" s="443" t="s">
        <v>3397</v>
      </c>
      <c r="E2636" s="443" t="s">
        <v>221</v>
      </c>
      <c r="F2636" s="444">
        <v>33405</v>
      </c>
      <c r="G2636" s="443" t="s">
        <v>261</v>
      </c>
      <c r="H2636" s="443" t="s">
        <v>3264</v>
      </c>
      <c r="I2636" s="443" t="s">
        <v>691</v>
      </c>
      <c r="J2636" s="443" t="s">
        <v>264</v>
      </c>
      <c r="K2636" s="443">
        <v>2010</v>
      </c>
      <c r="L2636" s="443" t="s">
        <v>263</v>
      </c>
      <c r="AA2636" s="443" t="s">
        <v>6095</v>
      </c>
      <c r="AB2636" s="443" t="s">
        <v>6096</v>
      </c>
      <c r="AC2636" s="443" t="s">
        <v>5406</v>
      </c>
      <c r="AD2636" s="443" t="s">
        <v>4785</v>
      </c>
    </row>
    <row r="2637" spans="1:30" x14ac:dyDescent="0.3">
      <c r="A2637" s="443">
        <v>703265</v>
      </c>
      <c r="B2637" s="443" t="s">
        <v>2639</v>
      </c>
      <c r="C2637" s="443" t="s">
        <v>179</v>
      </c>
      <c r="D2637" s="443" t="s">
        <v>3331</v>
      </c>
      <c r="E2637" s="443" t="s">
        <v>221</v>
      </c>
      <c r="F2637" s="444">
        <v>35275</v>
      </c>
      <c r="G2637" s="443" t="s">
        <v>3332</v>
      </c>
      <c r="H2637" s="443" t="s">
        <v>3222</v>
      </c>
      <c r="I2637" s="443" t="s">
        <v>691</v>
      </c>
      <c r="J2637" s="443" t="s">
        <v>264</v>
      </c>
      <c r="K2637" s="443">
        <v>2014</v>
      </c>
      <c r="L2637" s="443" t="s">
        <v>261</v>
      </c>
      <c r="AA2637" s="443" t="s">
        <v>6448</v>
      </c>
      <c r="AB2637" s="443" t="s">
        <v>6449</v>
      </c>
      <c r="AC2637" s="443" t="s">
        <v>6450</v>
      </c>
      <c r="AD2637" s="443" t="s">
        <v>6451</v>
      </c>
    </row>
    <row r="2638" spans="1:30" x14ac:dyDescent="0.3">
      <c r="A2638" s="443">
        <v>703308</v>
      </c>
      <c r="B2638" s="443" t="s">
        <v>1009</v>
      </c>
      <c r="C2638" s="443" t="s">
        <v>66</v>
      </c>
      <c r="D2638" s="443" t="s">
        <v>3333</v>
      </c>
      <c r="E2638" s="443" t="s">
        <v>222</v>
      </c>
      <c r="F2638" s="444">
        <v>34816</v>
      </c>
      <c r="G2638" s="443" t="s">
        <v>261</v>
      </c>
      <c r="H2638" s="443" t="s">
        <v>3222</v>
      </c>
      <c r="I2638" s="443" t="s">
        <v>691</v>
      </c>
      <c r="J2638" s="443" t="s">
        <v>262</v>
      </c>
      <c r="K2638" s="443">
        <v>2012</v>
      </c>
      <c r="L2638" s="443" t="s">
        <v>261</v>
      </c>
      <c r="AA2638" s="443" t="s">
        <v>7100</v>
      </c>
      <c r="AB2638" s="443" t="s">
        <v>6056</v>
      </c>
      <c r="AC2638" s="443" t="s">
        <v>7101</v>
      </c>
      <c r="AD2638" s="443" t="s">
        <v>5034</v>
      </c>
    </row>
    <row r="2639" spans="1:30" x14ac:dyDescent="0.3">
      <c r="A2639" s="443">
        <v>703303</v>
      </c>
      <c r="B2639" s="443" t="s">
        <v>2640</v>
      </c>
      <c r="C2639" s="443" t="s">
        <v>582</v>
      </c>
      <c r="D2639" s="443" t="s">
        <v>3971</v>
      </c>
      <c r="H2639" s="443"/>
      <c r="I2639" s="443" t="s">
        <v>691</v>
      </c>
      <c r="J2639" s="443"/>
      <c r="L2639" s="443"/>
      <c r="R2639" s="443">
        <v>2000</v>
      </c>
      <c r="W2639" s="443" t="s">
        <v>4195</v>
      </c>
      <c r="X2639" s="443" t="s">
        <v>4729</v>
      </c>
    </row>
    <row r="2640" spans="1:30" x14ac:dyDescent="0.3">
      <c r="A2640" s="443">
        <v>703301</v>
      </c>
      <c r="B2640" s="443" t="s">
        <v>1349</v>
      </c>
      <c r="C2640" s="443" t="s">
        <v>762</v>
      </c>
      <c r="H2640" s="443"/>
      <c r="I2640" s="443" t="s">
        <v>691</v>
      </c>
      <c r="J2640" s="443"/>
      <c r="L2640" s="443"/>
      <c r="R2640" s="443">
        <v>2000</v>
      </c>
      <c r="V2640" s="443" t="s">
        <v>4195</v>
      </c>
      <c r="W2640" s="443" t="s">
        <v>4195</v>
      </c>
      <c r="X2640" s="443" t="s">
        <v>4729</v>
      </c>
    </row>
    <row r="2641" spans="1:30" x14ac:dyDescent="0.3">
      <c r="A2641" s="443">
        <v>703320</v>
      </c>
      <c r="B2641" s="443" t="s">
        <v>2642</v>
      </c>
      <c r="C2641" s="443" t="s">
        <v>80</v>
      </c>
      <c r="D2641" s="443" t="s">
        <v>3564</v>
      </c>
      <c r="E2641" s="443" t="s">
        <v>222</v>
      </c>
      <c r="F2641" s="444">
        <v>32021</v>
      </c>
      <c r="G2641" s="443" t="s">
        <v>3336</v>
      </c>
      <c r="H2641" s="443" t="s">
        <v>3222</v>
      </c>
      <c r="I2641" s="443" t="s">
        <v>691</v>
      </c>
      <c r="J2641" s="443" t="s">
        <v>264</v>
      </c>
      <c r="K2641" s="443">
        <v>2005</v>
      </c>
      <c r="L2641" s="443" t="s">
        <v>263</v>
      </c>
      <c r="AA2641" s="443" t="s">
        <v>5697</v>
      </c>
      <c r="AB2641" s="443" t="s">
        <v>5698</v>
      </c>
      <c r="AC2641" s="443" t="s">
        <v>5699</v>
      </c>
      <c r="AD2641" s="443" t="s">
        <v>5700</v>
      </c>
    </row>
    <row r="2642" spans="1:30" x14ac:dyDescent="0.3">
      <c r="A2642" s="443">
        <v>703340</v>
      </c>
      <c r="B2642" s="443" t="s">
        <v>2847</v>
      </c>
      <c r="C2642" s="443" t="s">
        <v>66</v>
      </c>
      <c r="D2642" s="443" t="s">
        <v>3341</v>
      </c>
      <c r="E2642" s="443" t="s">
        <v>222</v>
      </c>
      <c r="F2642" s="444">
        <v>35314</v>
      </c>
      <c r="G2642" s="443" t="s">
        <v>3261</v>
      </c>
      <c r="H2642" s="443" t="s">
        <v>3222</v>
      </c>
      <c r="I2642" s="443" t="s">
        <v>691</v>
      </c>
      <c r="J2642" s="443" t="s">
        <v>264</v>
      </c>
      <c r="K2642" s="443">
        <v>2016</v>
      </c>
      <c r="L2642" s="443" t="s">
        <v>263</v>
      </c>
      <c r="AA2642" s="443" t="s">
        <v>6659</v>
      </c>
      <c r="AB2642" s="443" t="s">
        <v>6214</v>
      </c>
      <c r="AC2642" s="443" t="s">
        <v>6660</v>
      </c>
      <c r="AD2642" s="443" t="s">
        <v>6661</v>
      </c>
    </row>
    <row r="2643" spans="1:30" x14ac:dyDescent="0.3">
      <c r="A2643" s="443">
        <v>703350</v>
      </c>
      <c r="B2643" s="443" t="s">
        <v>807</v>
      </c>
      <c r="C2643" s="443" t="s">
        <v>62</v>
      </c>
      <c r="D2643" s="443" t="s">
        <v>3289</v>
      </c>
      <c r="E2643" s="443" t="s">
        <v>222</v>
      </c>
      <c r="F2643" s="444">
        <v>33420</v>
      </c>
      <c r="G2643" s="443" t="s">
        <v>261</v>
      </c>
      <c r="H2643" s="443" t="s">
        <v>3222</v>
      </c>
      <c r="I2643" s="443" t="s">
        <v>691</v>
      </c>
      <c r="J2643" s="443" t="s">
        <v>262</v>
      </c>
      <c r="K2643" s="443">
        <v>2008</v>
      </c>
      <c r="L2643" s="443" t="s">
        <v>280</v>
      </c>
      <c r="AA2643" s="443" t="s">
        <v>7019</v>
      </c>
      <c r="AB2643" s="443" t="s">
        <v>5397</v>
      </c>
      <c r="AC2643" s="443" t="s">
        <v>5874</v>
      </c>
      <c r="AD2643" s="443" t="s">
        <v>4785</v>
      </c>
    </row>
    <row r="2644" spans="1:30" x14ac:dyDescent="0.3">
      <c r="A2644" s="443">
        <v>703395</v>
      </c>
      <c r="B2644" s="443" t="s">
        <v>1456</v>
      </c>
      <c r="C2644" s="443" t="s">
        <v>66</v>
      </c>
      <c r="D2644" s="443" t="s">
        <v>3783</v>
      </c>
      <c r="E2644" s="443" t="s">
        <v>221</v>
      </c>
      <c r="F2644" s="444">
        <v>28856</v>
      </c>
      <c r="G2644" s="443" t="s">
        <v>4738</v>
      </c>
      <c r="H2644" s="443" t="s">
        <v>3222</v>
      </c>
      <c r="I2644" s="443" t="s">
        <v>691</v>
      </c>
      <c r="J2644" s="443" t="s">
        <v>264</v>
      </c>
      <c r="K2644" s="443">
        <v>2001</v>
      </c>
      <c r="L2644" s="443" t="s">
        <v>273</v>
      </c>
      <c r="AA2644" s="443" t="s">
        <v>5536</v>
      </c>
      <c r="AB2644" s="443" t="s">
        <v>5537</v>
      </c>
      <c r="AC2644" s="443" t="s">
        <v>5538</v>
      </c>
      <c r="AD2644" s="443" t="s">
        <v>5539</v>
      </c>
    </row>
    <row r="2645" spans="1:30" x14ac:dyDescent="0.3">
      <c r="A2645" s="443">
        <v>703468</v>
      </c>
      <c r="B2645" s="443" t="s">
        <v>2655</v>
      </c>
      <c r="C2645" s="443" t="s">
        <v>597</v>
      </c>
      <c r="D2645" s="443" t="s">
        <v>3354</v>
      </c>
      <c r="E2645" s="443" t="s">
        <v>222</v>
      </c>
      <c r="F2645" s="444">
        <v>33560</v>
      </c>
      <c r="G2645" s="443" t="s">
        <v>3351</v>
      </c>
      <c r="H2645" s="443" t="s">
        <v>3264</v>
      </c>
      <c r="I2645" s="443" t="s">
        <v>691</v>
      </c>
      <c r="J2645" s="443" t="s">
        <v>264</v>
      </c>
      <c r="K2645" s="443">
        <v>2015</v>
      </c>
      <c r="L2645" s="443" t="s">
        <v>261</v>
      </c>
      <c r="AA2645" s="443" t="s">
        <v>6517</v>
      </c>
      <c r="AB2645" s="443" t="s">
        <v>6518</v>
      </c>
      <c r="AC2645" s="443" t="s">
        <v>5041</v>
      </c>
      <c r="AD2645" s="443" t="s">
        <v>6519</v>
      </c>
    </row>
    <row r="2646" spans="1:30" x14ac:dyDescent="0.3">
      <c r="A2646" s="443">
        <v>703494</v>
      </c>
      <c r="B2646" s="443" t="s">
        <v>2656</v>
      </c>
      <c r="C2646" s="443" t="s">
        <v>71</v>
      </c>
      <c r="D2646" s="443" t="s">
        <v>3223</v>
      </c>
      <c r="E2646" s="443" t="s">
        <v>222</v>
      </c>
      <c r="F2646" s="444">
        <v>35218</v>
      </c>
      <c r="G2646" s="443" t="s">
        <v>277</v>
      </c>
      <c r="H2646" s="443" t="s">
        <v>3222</v>
      </c>
      <c r="I2646" s="443" t="s">
        <v>691</v>
      </c>
      <c r="J2646" s="443" t="s">
        <v>264</v>
      </c>
      <c r="K2646" s="443">
        <v>2015</v>
      </c>
      <c r="L2646" s="443" t="s">
        <v>277</v>
      </c>
      <c r="AA2646" s="443" t="s">
        <v>6500</v>
      </c>
      <c r="AB2646" s="443" t="s">
        <v>5405</v>
      </c>
      <c r="AC2646" s="443" t="s">
        <v>6501</v>
      </c>
      <c r="AD2646" s="443" t="s">
        <v>6502</v>
      </c>
    </row>
    <row r="2647" spans="1:30" x14ac:dyDescent="0.3">
      <c r="A2647" s="443">
        <v>703550</v>
      </c>
      <c r="B2647" s="443" t="s">
        <v>2659</v>
      </c>
      <c r="C2647" s="443" t="s">
        <v>620</v>
      </c>
      <c r="D2647" s="443" t="s">
        <v>3356</v>
      </c>
      <c r="E2647" s="443" t="s">
        <v>222</v>
      </c>
      <c r="F2647" s="444">
        <v>29241</v>
      </c>
      <c r="G2647" s="443" t="s">
        <v>269</v>
      </c>
      <c r="H2647" s="443" t="s">
        <v>3222</v>
      </c>
      <c r="I2647" s="443" t="s">
        <v>691</v>
      </c>
      <c r="J2647" s="443" t="s">
        <v>264</v>
      </c>
      <c r="K2647" s="443">
        <v>1997</v>
      </c>
      <c r="L2647" s="443" t="s">
        <v>269</v>
      </c>
      <c r="AA2647" s="443" t="s">
        <v>5444</v>
      </c>
      <c r="AB2647" s="443" t="s">
        <v>5445</v>
      </c>
      <c r="AC2647" s="443" t="s">
        <v>5446</v>
      </c>
      <c r="AD2647" s="443" t="s">
        <v>5097</v>
      </c>
    </row>
    <row r="2648" spans="1:30" x14ac:dyDescent="0.3">
      <c r="A2648" s="443">
        <v>703555</v>
      </c>
      <c r="B2648" s="443" t="s">
        <v>782</v>
      </c>
      <c r="C2648" s="443" t="s">
        <v>83</v>
      </c>
      <c r="D2648" s="443" t="s">
        <v>3357</v>
      </c>
      <c r="E2648" s="443" t="s">
        <v>222</v>
      </c>
      <c r="F2648" s="444">
        <v>29132</v>
      </c>
      <c r="G2648" s="443" t="s">
        <v>261</v>
      </c>
      <c r="H2648" s="443" t="s">
        <v>3222</v>
      </c>
      <c r="I2648" s="443" t="s">
        <v>691</v>
      </c>
      <c r="J2648" s="443" t="s">
        <v>264</v>
      </c>
      <c r="K2648" s="443">
        <v>2007</v>
      </c>
      <c r="L2648" s="443" t="s">
        <v>261</v>
      </c>
      <c r="AA2648" s="443" t="s">
        <v>5805</v>
      </c>
      <c r="AB2648" s="443" t="s">
        <v>5806</v>
      </c>
      <c r="AC2648" s="443" t="s">
        <v>5807</v>
      </c>
      <c r="AD2648" s="443" t="s">
        <v>4785</v>
      </c>
    </row>
    <row r="2649" spans="1:30" x14ac:dyDescent="0.3">
      <c r="A2649" s="443">
        <v>703605</v>
      </c>
      <c r="B2649" s="443" t="s">
        <v>958</v>
      </c>
      <c r="C2649" s="443" t="s">
        <v>101</v>
      </c>
      <c r="D2649" s="443" t="s">
        <v>3360</v>
      </c>
      <c r="E2649" s="443" t="s">
        <v>221</v>
      </c>
      <c r="F2649" s="444">
        <v>33628</v>
      </c>
      <c r="G2649" s="443" t="s">
        <v>261</v>
      </c>
      <c r="H2649" s="443" t="s">
        <v>3222</v>
      </c>
      <c r="I2649" s="443" t="s">
        <v>691</v>
      </c>
      <c r="J2649" s="443" t="s">
        <v>264</v>
      </c>
      <c r="K2649" s="443">
        <v>2010</v>
      </c>
      <c r="L2649" s="443" t="s">
        <v>261</v>
      </c>
      <c r="AA2649" s="443" t="s">
        <v>6066</v>
      </c>
      <c r="AB2649" s="443" t="s">
        <v>6067</v>
      </c>
      <c r="AC2649" s="443" t="s">
        <v>6068</v>
      </c>
      <c r="AD2649" s="443" t="s">
        <v>4785</v>
      </c>
    </row>
    <row r="2650" spans="1:30" x14ac:dyDescent="0.3">
      <c r="A2650" s="443">
        <v>703690</v>
      </c>
      <c r="B2650" s="443" t="s">
        <v>2667</v>
      </c>
      <c r="C2650" s="443" t="s">
        <v>146</v>
      </c>
      <c r="D2650" s="443" t="s">
        <v>3367</v>
      </c>
      <c r="E2650" s="443" t="s">
        <v>221</v>
      </c>
      <c r="F2650" s="444">
        <v>35209</v>
      </c>
      <c r="G2650" s="443" t="s">
        <v>3369</v>
      </c>
      <c r="H2650" s="443" t="s">
        <v>3222</v>
      </c>
      <c r="I2650" s="443" t="s">
        <v>691</v>
      </c>
      <c r="J2650" s="443" t="s">
        <v>262</v>
      </c>
      <c r="K2650" s="443">
        <v>2014</v>
      </c>
      <c r="L2650" s="443" t="s">
        <v>276</v>
      </c>
      <c r="AA2650" s="443" t="s">
        <v>7160</v>
      </c>
      <c r="AB2650" s="443" t="s">
        <v>7161</v>
      </c>
      <c r="AC2650" s="443" t="s">
        <v>7162</v>
      </c>
      <c r="AD2650" s="443" t="s">
        <v>5165</v>
      </c>
    </row>
    <row r="2651" spans="1:30" x14ac:dyDescent="0.3">
      <c r="A2651" s="443">
        <v>703778</v>
      </c>
      <c r="B2651" s="443" t="s">
        <v>2672</v>
      </c>
      <c r="C2651" s="443" t="s">
        <v>78</v>
      </c>
      <c r="D2651" s="443" t="s">
        <v>3921</v>
      </c>
      <c r="E2651" s="443" t="s">
        <v>221</v>
      </c>
      <c r="F2651" s="444">
        <v>35450</v>
      </c>
      <c r="G2651" s="443" t="s">
        <v>261</v>
      </c>
      <c r="H2651" s="443" t="s">
        <v>3222</v>
      </c>
      <c r="I2651" s="443" t="s">
        <v>691</v>
      </c>
      <c r="J2651" s="443" t="s">
        <v>264</v>
      </c>
      <c r="K2651" s="443">
        <v>2015</v>
      </c>
      <c r="L2651" s="443" t="s">
        <v>261</v>
      </c>
      <c r="AA2651" s="443" t="s">
        <v>6536</v>
      </c>
      <c r="AB2651" s="443" t="s">
        <v>6537</v>
      </c>
      <c r="AC2651" s="443" t="s">
        <v>6538</v>
      </c>
      <c r="AD2651" s="443" t="s">
        <v>4785</v>
      </c>
    </row>
    <row r="2652" spans="1:30" x14ac:dyDescent="0.3">
      <c r="A2652" s="443">
        <v>703831</v>
      </c>
      <c r="B2652" s="443" t="s">
        <v>2673</v>
      </c>
      <c r="C2652" s="443" t="s">
        <v>380</v>
      </c>
      <c r="D2652" s="443" t="s">
        <v>3338</v>
      </c>
      <c r="E2652" s="443" t="s">
        <v>221</v>
      </c>
      <c r="F2652" s="444">
        <v>35435</v>
      </c>
      <c r="G2652" s="443" t="s">
        <v>261</v>
      </c>
      <c r="H2652" s="443" t="s">
        <v>3222</v>
      </c>
      <c r="I2652" s="443" t="s">
        <v>691</v>
      </c>
      <c r="J2652" s="443" t="s">
        <v>264</v>
      </c>
      <c r="K2652" s="443">
        <v>2014</v>
      </c>
      <c r="L2652" s="443" t="s">
        <v>261</v>
      </c>
      <c r="AA2652" s="443" t="s">
        <v>6436</v>
      </c>
      <c r="AB2652" s="443" t="s">
        <v>6437</v>
      </c>
      <c r="AC2652" s="443" t="s">
        <v>5066</v>
      </c>
      <c r="AD2652" s="443" t="s">
        <v>4785</v>
      </c>
    </row>
    <row r="2653" spans="1:30" x14ac:dyDescent="0.3">
      <c r="A2653" s="443">
        <v>703858</v>
      </c>
      <c r="B2653" s="443" t="s">
        <v>2676</v>
      </c>
      <c r="C2653" s="443" t="s">
        <v>67</v>
      </c>
      <c r="D2653" s="443" t="s">
        <v>3482</v>
      </c>
      <c r="E2653" s="443" t="s">
        <v>221</v>
      </c>
      <c r="F2653" s="444">
        <v>35222</v>
      </c>
      <c r="G2653" s="443" t="s">
        <v>3361</v>
      </c>
      <c r="H2653" s="443" t="s">
        <v>3222</v>
      </c>
      <c r="I2653" s="443" t="s">
        <v>691</v>
      </c>
      <c r="J2653" s="443" t="s">
        <v>264</v>
      </c>
      <c r="K2653" s="443">
        <v>2014</v>
      </c>
      <c r="L2653" s="443" t="s">
        <v>261</v>
      </c>
      <c r="AA2653" s="443" t="s">
        <v>6438</v>
      </c>
      <c r="AB2653" s="443" t="s">
        <v>5333</v>
      </c>
      <c r="AC2653" s="443" t="s">
        <v>6439</v>
      </c>
      <c r="AD2653" s="443" t="s">
        <v>6440</v>
      </c>
    </row>
    <row r="2654" spans="1:30" x14ac:dyDescent="0.3">
      <c r="A2654" s="443">
        <v>703862</v>
      </c>
      <c r="B2654" s="443" t="s">
        <v>1011</v>
      </c>
      <c r="C2654" s="443" t="s">
        <v>187</v>
      </c>
      <c r="D2654" s="443" t="s">
        <v>3313</v>
      </c>
      <c r="E2654" s="443" t="s">
        <v>222</v>
      </c>
      <c r="F2654" s="444">
        <v>33978</v>
      </c>
      <c r="G2654" s="443" t="s">
        <v>3298</v>
      </c>
      <c r="H2654" s="443" t="s">
        <v>3222</v>
      </c>
      <c r="I2654" s="443" t="s">
        <v>691</v>
      </c>
      <c r="J2654" s="443" t="s">
        <v>264</v>
      </c>
      <c r="K2654" s="443">
        <v>2011</v>
      </c>
      <c r="L2654" s="443" t="s">
        <v>273</v>
      </c>
      <c r="AA2654" s="443" t="s">
        <v>6192</v>
      </c>
      <c r="AB2654" s="443" t="s">
        <v>6193</v>
      </c>
      <c r="AC2654" s="443" t="s">
        <v>5055</v>
      </c>
      <c r="AD2654" s="443" t="s">
        <v>6194</v>
      </c>
    </row>
    <row r="2655" spans="1:30" x14ac:dyDescent="0.3">
      <c r="A2655" s="443">
        <v>703889</v>
      </c>
      <c r="B2655" s="443" t="s">
        <v>2679</v>
      </c>
      <c r="C2655" s="443" t="s">
        <v>149</v>
      </c>
      <c r="D2655" s="443" t="s">
        <v>3379</v>
      </c>
      <c r="E2655" s="443" t="s">
        <v>222</v>
      </c>
      <c r="F2655" s="444">
        <v>31314</v>
      </c>
      <c r="G2655" s="443" t="s">
        <v>261</v>
      </c>
      <c r="H2655" s="443" t="s">
        <v>3222</v>
      </c>
      <c r="I2655" s="443" t="s">
        <v>691</v>
      </c>
      <c r="J2655" s="443" t="s">
        <v>264</v>
      </c>
      <c r="K2655" s="443">
        <v>2015</v>
      </c>
      <c r="L2655" s="443" t="s">
        <v>261</v>
      </c>
      <c r="AA2655" s="443" t="s">
        <v>6523</v>
      </c>
      <c r="AB2655" s="443" t="s">
        <v>6524</v>
      </c>
      <c r="AC2655" s="443" t="s">
        <v>6525</v>
      </c>
      <c r="AD2655" s="443" t="s">
        <v>4985</v>
      </c>
    </row>
    <row r="2656" spans="1:30" x14ac:dyDescent="0.3">
      <c r="A2656" s="443">
        <v>703903</v>
      </c>
      <c r="B2656" s="443" t="s">
        <v>1012</v>
      </c>
      <c r="C2656" s="443" t="s">
        <v>66</v>
      </c>
      <c r="D2656" s="443" t="s">
        <v>3380</v>
      </c>
      <c r="E2656" s="443" t="s">
        <v>222</v>
      </c>
      <c r="F2656" s="444">
        <v>34182</v>
      </c>
      <c r="G2656" s="443" t="s">
        <v>261</v>
      </c>
      <c r="H2656" s="443" t="s">
        <v>3222</v>
      </c>
      <c r="I2656" s="443" t="s">
        <v>691</v>
      </c>
      <c r="J2656" s="443" t="s">
        <v>264</v>
      </c>
      <c r="K2656" s="443">
        <v>2010</v>
      </c>
      <c r="L2656" s="443" t="s">
        <v>261</v>
      </c>
      <c r="AA2656" s="443" t="s">
        <v>6055</v>
      </c>
      <c r="AB2656" s="443" t="s">
        <v>6056</v>
      </c>
      <c r="AC2656" s="443" t="s">
        <v>6057</v>
      </c>
      <c r="AD2656" s="443" t="s">
        <v>5034</v>
      </c>
    </row>
    <row r="2657" spans="1:30" x14ac:dyDescent="0.3">
      <c r="A2657" s="443">
        <v>703926</v>
      </c>
      <c r="B2657" s="443" t="s">
        <v>2682</v>
      </c>
      <c r="C2657" s="443" t="s">
        <v>70</v>
      </c>
      <c r="D2657" s="443" t="s">
        <v>3260</v>
      </c>
      <c r="E2657" s="443" t="s">
        <v>222</v>
      </c>
      <c r="F2657" s="444">
        <v>32291</v>
      </c>
      <c r="G2657" s="443" t="s">
        <v>261</v>
      </c>
      <c r="H2657" s="443" t="s">
        <v>3222</v>
      </c>
      <c r="I2657" s="443" t="s">
        <v>691</v>
      </c>
      <c r="J2657" s="443" t="s">
        <v>264</v>
      </c>
      <c r="K2657" s="443">
        <v>2009</v>
      </c>
      <c r="L2657" s="443" t="s">
        <v>261</v>
      </c>
      <c r="AA2657" s="443" t="s">
        <v>5998</v>
      </c>
      <c r="AB2657" s="443" t="s">
        <v>5287</v>
      </c>
      <c r="AC2657" s="443" t="s">
        <v>5526</v>
      </c>
      <c r="AD2657" s="443" t="s">
        <v>4985</v>
      </c>
    </row>
    <row r="2658" spans="1:30" x14ac:dyDescent="0.3">
      <c r="A2658" s="443">
        <v>703938</v>
      </c>
      <c r="B2658" s="443" t="s">
        <v>961</v>
      </c>
      <c r="C2658" s="443" t="s">
        <v>85</v>
      </c>
      <c r="D2658" s="443" t="s">
        <v>3258</v>
      </c>
      <c r="E2658" s="443" t="s">
        <v>221</v>
      </c>
      <c r="F2658" s="444">
        <v>33950</v>
      </c>
      <c r="G2658" s="443" t="s">
        <v>3383</v>
      </c>
      <c r="H2658" s="443" t="s">
        <v>3222</v>
      </c>
      <c r="I2658" s="443" t="s">
        <v>691</v>
      </c>
      <c r="J2658" s="443" t="s">
        <v>264</v>
      </c>
      <c r="K2658" s="443">
        <v>2010</v>
      </c>
      <c r="L2658" s="443" t="s">
        <v>272</v>
      </c>
      <c r="AA2658" s="443" t="s">
        <v>6039</v>
      </c>
      <c r="AB2658" s="443" t="s">
        <v>6040</v>
      </c>
      <c r="AC2658" s="443" t="s">
        <v>6041</v>
      </c>
      <c r="AD2658" s="443" t="s">
        <v>6042</v>
      </c>
    </row>
    <row r="2659" spans="1:30" x14ac:dyDescent="0.3">
      <c r="A2659" s="443">
        <v>703946</v>
      </c>
      <c r="B2659" s="443" t="s">
        <v>2683</v>
      </c>
      <c r="C2659" s="443" t="s">
        <v>179</v>
      </c>
      <c r="D2659" s="443" t="s">
        <v>3619</v>
      </c>
      <c r="E2659" s="443" t="s">
        <v>222</v>
      </c>
      <c r="F2659" s="444">
        <v>33611</v>
      </c>
      <c r="G2659" s="443" t="s">
        <v>3332</v>
      </c>
      <c r="H2659" s="443" t="s">
        <v>3222</v>
      </c>
      <c r="I2659" s="443" t="s">
        <v>691</v>
      </c>
      <c r="J2659" s="443" t="s">
        <v>264</v>
      </c>
      <c r="K2659" s="443">
        <v>2012</v>
      </c>
      <c r="L2659" s="443" t="s">
        <v>261</v>
      </c>
      <c r="AA2659" s="443" t="s">
        <v>6232</v>
      </c>
      <c r="AB2659" s="443" t="s">
        <v>6233</v>
      </c>
      <c r="AC2659" s="443" t="s">
        <v>6234</v>
      </c>
      <c r="AD2659" s="443" t="s">
        <v>4785</v>
      </c>
    </row>
    <row r="2660" spans="1:30" x14ac:dyDescent="0.3">
      <c r="A2660" s="443">
        <v>703975</v>
      </c>
      <c r="B2660" s="443" t="s">
        <v>2684</v>
      </c>
      <c r="C2660" s="443" t="s">
        <v>116</v>
      </c>
      <c r="D2660" s="443" t="s">
        <v>3385</v>
      </c>
      <c r="E2660" s="443" t="s">
        <v>222</v>
      </c>
      <c r="F2660" s="444">
        <v>34704</v>
      </c>
      <c r="G2660" s="443" t="s">
        <v>3363</v>
      </c>
      <c r="H2660" s="443" t="s">
        <v>3222</v>
      </c>
      <c r="I2660" s="443" t="s">
        <v>691</v>
      </c>
      <c r="J2660" s="443" t="s">
        <v>262</v>
      </c>
      <c r="K2660" s="443">
        <v>2013</v>
      </c>
      <c r="L2660" s="443" t="s">
        <v>263</v>
      </c>
      <c r="AA2660" s="443" t="s">
        <v>7146</v>
      </c>
      <c r="AB2660" s="443" t="s">
        <v>7147</v>
      </c>
      <c r="AC2660" s="443" t="s">
        <v>7148</v>
      </c>
      <c r="AD2660" s="443" t="s">
        <v>4985</v>
      </c>
    </row>
    <row r="2661" spans="1:30" x14ac:dyDescent="0.3">
      <c r="A2661" s="443">
        <v>704093</v>
      </c>
      <c r="B2661" s="443" t="s">
        <v>2692</v>
      </c>
      <c r="C2661" s="443" t="s">
        <v>87</v>
      </c>
      <c r="D2661" s="443" t="s">
        <v>3392</v>
      </c>
      <c r="E2661" s="443" t="s">
        <v>221</v>
      </c>
      <c r="F2661" s="444">
        <v>35802</v>
      </c>
      <c r="G2661" s="443" t="s">
        <v>261</v>
      </c>
      <c r="H2661" s="443" t="s">
        <v>3222</v>
      </c>
      <c r="I2661" s="443" t="s">
        <v>691</v>
      </c>
      <c r="J2661" s="443" t="s">
        <v>264</v>
      </c>
      <c r="K2661" s="443">
        <v>2016</v>
      </c>
      <c r="L2661" s="443" t="s">
        <v>261</v>
      </c>
      <c r="AA2661" s="443" t="s">
        <v>6641</v>
      </c>
      <c r="AB2661" s="443" t="s">
        <v>6642</v>
      </c>
      <c r="AC2661" s="443" t="s">
        <v>6643</v>
      </c>
      <c r="AD2661" s="443" t="s">
        <v>4785</v>
      </c>
    </row>
    <row r="2662" spans="1:30" x14ac:dyDescent="0.3">
      <c r="A2662" s="443">
        <v>704112</v>
      </c>
      <c r="B2662" s="443" t="s">
        <v>2694</v>
      </c>
      <c r="C2662" s="443" t="s">
        <v>90</v>
      </c>
      <c r="D2662" s="443" t="s">
        <v>3393</v>
      </c>
      <c r="E2662" s="443" t="s">
        <v>221</v>
      </c>
      <c r="F2662" s="444">
        <v>28503</v>
      </c>
      <c r="G2662" s="443" t="s">
        <v>261</v>
      </c>
      <c r="H2662" s="443" t="s">
        <v>3222</v>
      </c>
      <c r="I2662" s="443" t="s">
        <v>691</v>
      </c>
      <c r="J2662" s="443" t="s">
        <v>262</v>
      </c>
      <c r="K2662" s="443">
        <v>1998</v>
      </c>
      <c r="L2662" s="443" t="s">
        <v>261</v>
      </c>
      <c r="AA2662" s="443" t="s">
        <v>6862</v>
      </c>
      <c r="AB2662" s="443" t="s">
        <v>6148</v>
      </c>
      <c r="AC2662" s="443" t="s">
        <v>6863</v>
      </c>
      <c r="AD2662" s="443" t="s">
        <v>5034</v>
      </c>
    </row>
    <row r="2663" spans="1:30" x14ac:dyDescent="0.3">
      <c r="A2663" s="443">
        <v>704233</v>
      </c>
      <c r="B2663" s="443" t="s">
        <v>786</v>
      </c>
      <c r="C2663" s="443" t="s">
        <v>315</v>
      </c>
      <c r="D2663" s="443" t="s">
        <v>3691</v>
      </c>
      <c r="E2663" s="443" t="s">
        <v>222</v>
      </c>
      <c r="F2663" s="444">
        <v>28170</v>
      </c>
      <c r="G2663" s="443" t="s">
        <v>261</v>
      </c>
      <c r="H2663" s="443" t="s">
        <v>3222</v>
      </c>
      <c r="I2663" s="443" t="s">
        <v>691</v>
      </c>
      <c r="J2663" s="443" t="s">
        <v>264</v>
      </c>
      <c r="K2663" s="443">
        <v>2017</v>
      </c>
      <c r="L2663" s="443" t="s">
        <v>261</v>
      </c>
      <c r="AA2663" s="443" t="s">
        <v>6710</v>
      </c>
      <c r="AB2663" s="443" t="s">
        <v>6711</v>
      </c>
      <c r="AC2663" s="443" t="s">
        <v>6712</v>
      </c>
      <c r="AD2663" s="443" t="s">
        <v>6713</v>
      </c>
    </row>
    <row r="2664" spans="1:30" x14ac:dyDescent="0.3">
      <c r="A2664" s="443">
        <v>704246</v>
      </c>
      <c r="B2664" s="443" t="s">
        <v>2708</v>
      </c>
      <c r="C2664" s="443" t="s">
        <v>76</v>
      </c>
      <c r="D2664" s="443" t="s">
        <v>3885</v>
      </c>
      <c r="E2664" s="443" t="s">
        <v>222</v>
      </c>
      <c r="F2664" s="444">
        <v>34216</v>
      </c>
      <c r="G2664" s="443" t="s">
        <v>261</v>
      </c>
      <c r="H2664" s="443" t="s">
        <v>3222</v>
      </c>
      <c r="I2664" s="443" t="s">
        <v>691</v>
      </c>
      <c r="J2664" s="443" t="s">
        <v>264</v>
      </c>
      <c r="K2664" s="443">
        <v>2011</v>
      </c>
      <c r="L2664" s="443" t="s">
        <v>261</v>
      </c>
      <c r="AA2664" s="443" t="s">
        <v>6150</v>
      </c>
      <c r="AB2664" s="443" t="s">
        <v>6151</v>
      </c>
      <c r="AC2664" s="443" t="s">
        <v>6152</v>
      </c>
      <c r="AD2664" s="443" t="s">
        <v>5034</v>
      </c>
    </row>
    <row r="2665" spans="1:30" x14ac:dyDescent="0.3">
      <c r="A2665" s="443">
        <v>704307</v>
      </c>
      <c r="B2665" s="443" t="s">
        <v>2713</v>
      </c>
      <c r="C2665" s="443" t="s">
        <v>66</v>
      </c>
      <c r="D2665" s="443" t="s">
        <v>3354</v>
      </c>
      <c r="E2665" s="443" t="s">
        <v>221</v>
      </c>
      <c r="F2665" s="444">
        <v>32124</v>
      </c>
      <c r="G2665" s="443" t="s">
        <v>261</v>
      </c>
      <c r="H2665" s="443" t="s">
        <v>3264</v>
      </c>
      <c r="I2665" s="443" t="s">
        <v>691</v>
      </c>
      <c r="J2665" s="443" t="s">
        <v>264</v>
      </c>
      <c r="K2665" s="443">
        <v>2005</v>
      </c>
      <c r="L2665" s="443" t="s">
        <v>263</v>
      </c>
      <c r="AA2665" s="443" t="s">
        <v>5701</v>
      </c>
      <c r="AB2665" s="443" t="s">
        <v>5702</v>
      </c>
      <c r="AC2665" s="443" t="s">
        <v>5428</v>
      </c>
      <c r="AD2665" s="443" t="s">
        <v>5703</v>
      </c>
    </row>
    <row r="2666" spans="1:30" x14ac:dyDescent="0.3">
      <c r="A2666" s="443">
        <v>704304</v>
      </c>
      <c r="B2666" s="443" t="s">
        <v>2712</v>
      </c>
      <c r="C2666" s="443" t="s">
        <v>66</v>
      </c>
      <c r="D2666" s="443" t="s">
        <v>3295</v>
      </c>
      <c r="E2666" s="443" t="s">
        <v>222</v>
      </c>
      <c r="F2666" s="444">
        <v>34335</v>
      </c>
      <c r="G2666" s="443" t="s">
        <v>3400</v>
      </c>
      <c r="H2666" s="443" t="s">
        <v>3222</v>
      </c>
      <c r="I2666" s="443" t="s">
        <v>691</v>
      </c>
      <c r="J2666" s="443" t="s">
        <v>264</v>
      </c>
      <c r="K2666" s="443">
        <v>2011</v>
      </c>
      <c r="L2666" s="443" t="s">
        <v>263</v>
      </c>
      <c r="AA2666" s="443" t="s">
        <v>6189</v>
      </c>
      <c r="AB2666" s="443" t="s">
        <v>5163</v>
      </c>
      <c r="AC2666" s="443" t="s">
        <v>5128</v>
      </c>
      <c r="AD2666" s="443" t="s">
        <v>6190</v>
      </c>
    </row>
    <row r="2667" spans="1:30" x14ac:dyDescent="0.3">
      <c r="A2667" s="443">
        <v>704344</v>
      </c>
      <c r="B2667" s="443" t="s">
        <v>2715</v>
      </c>
      <c r="C2667" s="443" t="s">
        <v>173</v>
      </c>
      <c r="D2667" s="443" t="s">
        <v>3773</v>
      </c>
      <c r="E2667" s="443" t="s">
        <v>222</v>
      </c>
      <c r="F2667" s="444">
        <v>27760</v>
      </c>
      <c r="G2667" s="443" t="s">
        <v>4743</v>
      </c>
      <c r="H2667" s="443" t="s">
        <v>3222</v>
      </c>
      <c r="I2667" s="443" t="s">
        <v>691</v>
      </c>
      <c r="J2667" s="443" t="s">
        <v>262</v>
      </c>
      <c r="K2667" s="443">
        <v>1994</v>
      </c>
      <c r="L2667" s="443" t="s">
        <v>273</v>
      </c>
      <c r="AA2667" s="443" t="s">
        <v>6810</v>
      </c>
      <c r="AB2667" s="443" t="s">
        <v>6811</v>
      </c>
      <c r="AC2667" s="443" t="s">
        <v>6812</v>
      </c>
      <c r="AD2667" s="443" t="s">
        <v>6813</v>
      </c>
    </row>
    <row r="2668" spans="1:30" x14ac:dyDescent="0.3">
      <c r="A2668" s="443">
        <v>704409</v>
      </c>
      <c r="B2668" s="443" t="s">
        <v>2724</v>
      </c>
      <c r="C2668" s="443" t="s">
        <v>431</v>
      </c>
      <c r="D2668" s="443" t="s">
        <v>3412</v>
      </c>
      <c r="E2668" s="443" t="s">
        <v>221</v>
      </c>
      <c r="F2668" s="444">
        <v>28518</v>
      </c>
      <c r="G2668" s="443" t="s">
        <v>3235</v>
      </c>
      <c r="H2668" s="443" t="s">
        <v>3222</v>
      </c>
      <c r="I2668" s="443" t="s">
        <v>691</v>
      </c>
      <c r="J2668" s="443" t="s">
        <v>262</v>
      </c>
      <c r="K2668" s="443">
        <v>1996</v>
      </c>
      <c r="L2668" s="443" t="s">
        <v>263</v>
      </c>
      <c r="AA2668" s="443" t="s">
        <v>6842</v>
      </c>
      <c r="AB2668" s="443" t="s">
        <v>6843</v>
      </c>
      <c r="AC2668" s="443" t="s">
        <v>6844</v>
      </c>
      <c r="AD2668" s="443" t="s">
        <v>5959</v>
      </c>
    </row>
    <row r="2669" spans="1:30" x14ac:dyDescent="0.3">
      <c r="A2669" s="443">
        <v>704483</v>
      </c>
      <c r="B2669" s="443" t="s">
        <v>839</v>
      </c>
      <c r="C2669" s="443" t="s">
        <v>67</v>
      </c>
      <c r="D2669" s="443" t="s">
        <v>3416</v>
      </c>
      <c r="E2669" s="443" t="s">
        <v>221</v>
      </c>
      <c r="F2669" s="444">
        <v>28845</v>
      </c>
      <c r="G2669" s="443" t="s">
        <v>261</v>
      </c>
      <c r="H2669" s="443" t="s">
        <v>3222</v>
      </c>
      <c r="I2669" s="443" t="s">
        <v>691</v>
      </c>
      <c r="J2669" s="443" t="s">
        <v>262</v>
      </c>
      <c r="K2669" s="443">
        <v>1998</v>
      </c>
      <c r="L2669" s="443" t="s">
        <v>261</v>
      </c>
      <c r="AA2669" s="443" t="s">
        <v>6864</v>
      </c>
      <c r="AB2669" s="443" t="s">
        <v>5137</v>
      </c>
      <c r="AC2669" s="443" t="s">
        <v>6865</v>
      </c>
      <c r="AD2669" s="443" t="s">
        <v>4985</v>
      </c>
    </row>
    <row r="2670" spans="1:30" x14ac:dyDescent="0.3">
      <c r="A2670" s="443">
        <v>704620</v>
      </c>
      <c r="B2670" s="443" t="s">
        <v>2738</v>
      </c>
      <c r="C2670" s="443" t="s">
        <v>90</v>
      </c>
      <c r="D2670" s="443" t="s">
        <v>3253</v>
      </c>
      <c r="E2670" s="443" t="s">
        <v>221</v>
      </c>
      <c r="F2670" s="444">
        <v>34700</v>
      </c>
      <c r="G2670" s="443" t="s">
        <v>3350</v>
      </c>
      <c r="H2670" s="443" t="s">
        <v>3222</v>
      </c>
      <c r="I2670" s="443" t="s">
        <v>691</v>
      </c>
      <c r="J2670" s="443" t="s">
        <v>264</v>
      </c>
      <c r="K2670" s="443">
        <v>2016</v>
      </c>
      <c r="L2670" s="443" t="s">
        <v>261</v>
      </c>
      <c r="AA2670" s="443" t="s">
        <v>6645</v>
      </c>
      <c r="AB2670" s="443" t="s">
        <v>5025</v>
      </c>
      <c r="AC2670" s="443" t="s">
        <v>6646</v>
      </c>
      <c r="AD2670" s="443" t="s">
        <v>4785</v>
      </c>
    </row>
    <row r="2671" spans="1:30" x14ac:dyDescent="0.3">
      <c r="A2671" s="443">
        <v>704625</v>
      </c>
      <c r="B2671" s="443" t="s">
        <v>765</v>
      </c>
      <c r="C2671" s="443" t="s">
        <v>351</v>
      </c>
      <c r="D2671" s="443" t="s">
        <v>3421</v>
      </c>
      <c r="E2671" s="443" t="s">
        <v>221</v>
      </c>
      <c r="F2671" s="444">
        <v>30204</v>
      </c>
      <c r="G2671" s="443" t="s">
        <v>3440</v>
      </c>
      <c r="H2671" s="443" t="s">
        <v>3222</v>
      </c>
      <c r="I2671" s="443" t="s">
        <v>691</v>
      </c>
      <c r="J2671" s="443" t="s">
        <v>264</v>
      </c>
      <c r="K2671" s="443">
        <v>2006</v>
      </c>
      <c r="L2671" s="443" t="s">
        <v>269</v>
      </c>
      <c r="AA2671" s="443" t="s">
        <v>5731</v>
      </c>
      <c r="AB2671" s="443" t="s">
        <v>5732</v>
      </c>
      <c r="AC2671" s="443" t="s">
        <v>5733</v>
      </c>
      <c r="AD2671" s="443">
        <v>30204</v>
      </c>
    </row>
    <row r="2672" spans="1:30" x14ac:dyDescent="0.3">
      <c r="A2672" s="443">
        <v>704688</v>
      </c>
      <c r="B2672" s="443" t="s">
        <v>2741</v>
      </c>
      <c r="C2672" s="443" t="s">
        <v>147</v>
      </c>
      <c r="D2672" s="443" t="s">
        <v>3420</v>
      </c>
      <c r="E2672" s="443" t="s">
        <v>222</v>
      </c>
      <c r="F2672" s="444">
        <v>33195</v>
      </c>
      <c r="G2672" s="443" t="s">
        <v>3431</v>
      </c>
      <c r="H2672" s="443" t="s">
        <v>3222</v>
      </c>
      <c r="I2672" s="443" t="s">
        <v>691</v>
      </c>
      <c r="J2672" s="443" t="s">
        <v>264</v>
      </c>
      <c r="K2672" s="443">
        <v>2009</v>
      </c>
      <c r="L2672" s="443" t="s">
        <v>263</v>
      </c>
      <c r="AA2672" s="443" t="s">
        <v>6026</v>
      </c>
      <c r="AB2672" s="443" t="s">
        <v>5971</v>
      </c>
      <c r="AC2672" s="443" t="s">
        <v>6027</v>
      </c>
      <c r="AD2672" s="443" t="s">
        <v>5090</v>
      </c>
    </row>
    <row r="2673" spans="1:30" x14ac:dyDescent="0.3">
      <c r="A2673" s="443">
        <v>704799</v>
      </c>
      <c r="B2673" s="443" t="s">
        <v>369</v>
      </c>
      <c r="C2673" s="443" t="s">
        <v>72</v>
      </c>
      <c r="D2673" s="443" t="s">
        <v>3288</v>
      </c>
      <c r="E2673" s="443" t="s">
        <v>221</v>
      </c>
      <c r="F2673" s="444">
        <v>33444</v>
      </c>
      <c r="G2673" s="443" t="s">
        <v>272</v>
      </c>
      <c r="H2673" s="443" t="s">
        <v>3222</v>
      </c>
      <c r="I2673" s="443" t="s">
        <v>691</v>
      </c>
      <c r="J2673" s="443" t="s">
        <v>264</v>
      </c>
      <c r="K2673" s="443">
        <v>2008</v>
      </c>
      <c r="L2673" s="443" t="s">
        <v>272</v>
      </c>
      <c r="AA2673" s="443" t="s">
        <v>5901</v>
      </c>
      <c r="AB2673" s="443" t="s">
        <v>5902</v>
      </c>
      <c r="AC2673" s="443" t="s">
        <v>5814</v>
      </c>
      <c r="AD2673" s="443" t="s">
        <v>5439</v>
      </c>
    </row>
    <row r="2674" spans="1:30" x14ac:dyDescent="0.3">
      <c r="A2674" s="443">
        <v>704831</v>
      </c>
      <c r="B2674" s="443" t="s">
        <v>2751</v>
      </c>
      <c r="C2674" s="443" t="s">
        <v>66</v>
      </c>
      <c r="D2674" s="443" t="s">
        <v>3846</v>
      </c>
      <c r="E2674" s="443" t="s">
        <v>222</v>
      </c>
      <c r="F2674" s="444">
        <v>32576</v>
      </c>
      <c r="G2674" s="443" t="s">
        <v>3346</v>
      </c>
      <c r="H2674" s="443" t="s">
        <v>3222</v>
      </c>
      <c r="I2674" s="443" t="s">
        <v>691</v>
      </c>
      <c r="J2674" s="443" t="s">
        <v>264</v>
      </c>
      <c r="K2674" s="443">
        <v>2013</v>
      </c>
      <c r="L2674" s="443" t="s">
        <v>277</v>
      </c>
      <c r="AA2674" s="443" t="s">
        <v>6297</v>
      </c>
      <c r="AB2674" s="443" t="s">
        <v>5095</v>
      </c>
      <c r="AC2674" s="443" t="s">
        <v>6298</v>
      </c>
      <c r="AD2674" s="443" t="s">
        <v>5439</v>
      </c>
    </row>
    <row r="2675" spans="1:30" x14ac:dyDescent="0.3">
      <c r="A2675" s="443">
        <v>704856</v>
      </c>
      <c r="B2675" s="443" t="s">
        <v>2755</v>
      </c>
      <c r="C2675" s="443" t="s">
        <v>2756</v>
      </c>
      <c r="D2675" s="443" t="s">
        <v>3447</v>
      </c>
      <c r="E2675" s="443" t="s">
        <v>222</v>
      </c>
      <c r="F2675" s="444">
        <v>33670</v>
      </c>
      <c r="G2675" s="443" t="s">
        <v>261</v>
      </c>
      <c r="H2675" s="443" t="s">
        <v>3264</v>
      </c>
      <c r="I2675" s="443" t="s">
        <v>691</v>
      </c>
      <c r="J2675" s="443" t="s">
        <v>264</v>
      </c>
      <c r="K2675" s="443">
        <v>2010</v>
      </c>
      <c r="L2675" s="443" t="s">
        <v>261</v>
      </c>
      <c r="AA2675" s="443" t="s">
        <v>6049</v>
      </c>
      <c r="AB2675" s="443" t="s">
        <v>6050</v>
      </c>
      <c r="AC2675" s="443" t="s">
        <v>6051</v>
      </c>
      <c r="AD2675" s="443" t="s">
        <v>5439</v>
      </c>
    </row>
    <row r="2676" spans="1:30" x14ac:dyDescent="0.3">
      <c r="A2676" s="443">
        <v>704934</v>
      </c>
      <c r="B2676" s="443" t="s">
        <v>2766</v>
      </c>
      <c r="C2676" s="443" t="s">
        <v>67</v>
      </c>
      <c r="D2676" s="443" t="s">
        <v>3289</v>
      </c>
      <c r="E2676" s="443" t="s">
        <v>221</v>
      </c>
      <c r="F2676" s="444">
        <v>33667</v>
      </c>
      <c r="G2676" s="443" t="s">
        <v>261</v>
      </c>
      <c r="H2676" s="443" t="s">
        <v>3222</v>
      </c>
      <c r="I2676" s="443" t="s">
        <v>691</v>
      </c>
      <c r="J2676" s="443" t="s">
        <v>264</v>
      </c>
      <c r="K2676" s="443">
        <v>2010</v>
      </c>
      <c r="L2676" s="443" t="s">
        <v>263</v>
      </c>
      <c r="AA2676" s="443" t="s">
        <v>6097</v>
      </c>
      <c r="AB2676" s="443" t="s">
        <v>5333</v>
      </c>
      <c r="AC2676" s="443" t="s">
        <v>5874</v>
      </c>
      <c r="AD2676" s="443" t="s">
        <v>4785</v>
      </c>
    </row>
    <row r="2677" spans="1:30" x14ac:dyDescent="0.3">
      <c r="A2677" s="443">
        <v>704977</v>
      </c>
      <c r="B2677" s="443" t="s">
        <v>4306</v>
      </c>
      <c r="C2677" s="443" t="s">
        <v>123</v>
      </c>
      <c r="D2677" s="443" t="s">
        <v>4836</v>
      </c>
      <c r="E2677" s="443" t="s">
        <v>222</v>
      </c>
      <c r="F2677" s="444">
        <v>34622</v>
      </c>
      <c r="G2677" s="443" t="s">
        <v>3327</v>
      </c>
      <c r="H2677" s="443" t="s">
        <v>3222</v>
      </c>
      <c r="I2677" s="443" t="s">
        <v>691</v>
      </c>
      <c r="J2677" s="443" t="s">
        <v>264</v>
      </c>
      <c r="K2677" s="443">
        <v>2012</v>
      </c>
      <c r="L2677" s="443" t="s">
        <v>263</v>
      </c>
      <c r="AA2677" s="443" t="s">
        <v>6241</v>
      </c>
      <c r="AB2677" s="443" t="s">
        <v>6242</v>
      </c>
      <c r="AC2677" s="443" t="s">
        <v>6243</v>
      </c>
      <c r="AD2677" s="443" t="s">
        <v>5090</v>
      </c>
    </row>
    <row r="2678" spans="1:30" x14ac:dyDescent="0.3">
      <c r="A2678" s="443">
        <v>705055</v>
      </c>
      <c r="B2678" s="443" t="s">
        <v>2785</v>
      </c>
      <c r="C2678" s="443" t="s">
        <v>90</v>
      </c>
      <c r="D2678" s="443" t="s">
        <v>3465</v>
      </c>
      <c r="E2678" s="443" t="s">
        <v>222</v>
      </c>
      <c r="F2678" s="444">
        <v>32175</v>
      </c>
      <c r="G2678" s="443" t="s">
        <v>261</v>
      </c>
      <c r="H2678" s="443" t="s">
        <v>3222</v>
      </c>
      <c r="I2678" s="443" t="s">
        <v>691</v>
      </c>
      <c r="J2678" s="443" t="s">
        <v>264</v>
      </c>
      <c r="K2678" s="443">
        <v>2011</v>
      </c>
      <c r="L2678" s="443" t="s">
        <v>261</v>
      </c>
      <c r="AA2678" s="443" t="s">
        <v>6147</v>
      </c>
      <c r="AB2678" s="443" t="s">
        <v>6148</v>
      </c>
      <c r="AC2678" s="443" t="s">
        <v>6149</v>
      </c>
      <c r="AD2678" s="443" t="s">
        <v>5034</v>
      </c>
    </row>
    <row r="2679" spans="1:30" x14ac:dyDescent="0.3">
      <c r="A2679" s="443">
        <v>705079</v>
      </c>
      <c r="B2679" s="443" t="s">
        <v>805</v>
      </c>
      <c r="C2679" s="443" t="s">
        <v>689</v>
      </c>
      <c r="D2679" s="443" t="s">
        <v>3221</v>
      </c>
      <c r="E2679" s="443" t="s">
        <v>222</v>
      </c>
      <c r="F2679" s="444">
        <v>32367</v>
      </c>
      <c r="G2679" s="443" t="s">
        <v>261</v>
      </c>
      <c r="H2679" s="443" t="s">
        <v>3222</v>
      </c>
      <c r="I2679" s="443" t="s">
        <v>691</v>
      </c>
      <c r="J2679" s="443" t="s">
        <v>264</v>
      </c>
      <c r="K2679" s="443">
        <v>2006</v>
      </c>
      <c r="L2679" s="443" t="s">
        <v>261</v>
      </c>
      <c r="AA2679" s="443" t="s">
        <v>5749</v>
      </c>
      <c r="AB2679" s="443" t="s">
        <v>5750</v>
      </c>
      <c r="AC2679" s="443" t="s">
        <v>5751</v>
      </c>
      <c r="AD2679" s="443" t="s">
        <v>5752</v>
      </c>
    </row>
    <row r="2680" spans="1:30" x14ac:dyDescent="0.3">
      <c r="A2680" s="443">
        <v>705101</v>
      </c>
      <c r="B2680" s="443" t="s">
        <v>2792</v>
      </c>
      <c r="C2680" s="443" t="s">
        <v>90</v>
      </c>
      <c r="D2680" s="443" t="s">
        <v>3837</v>
      </c>
      <c r="E2680" s="443" t="s">
        <v>222</v>
      </c>
      <c r="F2680" s="444">
        <v>34204</v>
      </c>
      <c r="G2680" s="443" t="s">
        <v>3470</v>
      </c>
      <c r="H2680" s="443" t="s">
        <v>3264</v>
      </c>
      <c r="I2680" s="443" t="s">
        <v>691</v>
      </c>
      <c r="J2680" s="443" t="s">
        <v>264</v>
      </c>
      <c r="K2680" s="443">
        <v>2012</v>
      </c>
      <c r="L2680" s="443" t="s">
        <v>263</v>
      </c>
      <c r="AA2680" s="443" t="s">
        <v>6256</v>
      </c>
      <c r="AB2680" s="443" t="s">
        <v>6257</v>
      </c>
      <c r="AC2680" s="443" t="s">
        <v>6258</v>
      </c>
      <c r="AD2680" s="443" t="s">
        <v>6259</v>
      </c>
    </row>
    <row r="2681" spans="1:30" x14ac:dyDescent="0.3">
      <c r="A2681" s="443">
        <v>705280</v>
      </c>
      <c r="B2681" s="443" t="s">
        <v>967</v>
      </c>
      <c r="C2681" s="443" t="s">
        <v>103</v>
      </c>
      <c r="D2681" s="443" t="s">
        <v>3388</v>
      </c>
      <c r="E2681" s="443" t="s">
        <v>221</v>
      </c>
      <c r="F2681" s="444">
        <v>35309</v>
      </c>
      <c r="G2681" s="443" t="s">
        <v>269</v>
      </c>
      <c r="H2681" s="443" t="s">
        <v>3222</v>
      </c>
      <c r="I2681" s="443" t="s">
        <v>691</v>
      </c>
      <c r="J2681" s="443" t="s">
        <v>264</v>
      </c>
      <c r="K2681" s="443">
        <v>2016</v>
      </c>
      <c r="L2681" s="443" t="s">
        <v>261</v>
      </c>
      <c r="AA2681" s="443" t="s">
        <v>6629</v>
      </c>
      <c r="AB2681" s="443" t="s">
        <v>5197</v>
      </c>
      <c r="AC2681" s="443" t="s">
        <v>6630</v>
      </c>
      <c r="AD2681" s="443" t="s">
        <v>5097</v>
      </c>
    </row>
    <row r="2682" spans="1:30" x14ac:dyDescent="0.3">
      <c r="A2682" s="443">
        <v>705341</v>
      </c>
      <c r="B2682" s="443" t="s">
        <v>2809</v>
      </c>
      <c r="C2682" s="443" t="s">
        <v>171</v>
      </c>
      <c r="D2682" s="443" t="s">
        <v>3790</v>
      </c>
      <c r="E2682" s="443" t="s">
        <v>222</v>
      </c>
      <c r="F2682" s="444">
        <v>29342</v>
      </c>
      <c r="G2682" s="443" t="s">
        <v>261</v>
      </c>
      <c r="H2682" s="443" t="s">
        <v>3222</v>
      </c>
      <c r="I2682" s="443" t="s">
        <v>691</v>
      </c>
      <c r="J2682" s="443" t="s">
        <v>264</v>
      </c>
      <c r="K2682" s="443">
        <v>2008</v>
      </c>
      <c r="L2682" s="443" t="s">
        <v>261</v>
      </c>
      <c r="AA2682" s="443" t="s">
        <v>5931</v>
      </c>
      <c r="AB2682" s="443" t="s">
        <v>5932</v>
      </c>
      <c r="AC2682" s="443" t="s">
        <v>5933</v>
      </c>
      <c r="AD2682" s="443" t="s">
        <v>5034</v>
      </c>
    </row>
    <row r="2683" spans="1:30" x14ac:dyDescent="0.3">
      <c r="A2683" s="443">
        <v>705367</v>
      </c>
      <c r="B2683" s="443" t="s">
        <v>2812</v>
      </c>
      <c r="C2683" s="443" t="s">
        <v>137</v>
      </c>
      <c r="D2683" s="443" t="s">
        <v>3483</v>
      </c>
      <c r="E2683" s="443" t="s">
        <v>221</v>
      </c>
      <c r="F2683" s="444">
        <v>36161</v>
      </c>
      <c r="G2683" s="443" t="s">
        <v>3395</v>
      </c>
      <c r="H2683" s="443" t="s">
        <v>3222</v>
      </c>
      <c r="I2683" s="443" t="s">
        <v>691</v>
      </c>
      <c r="J2683" s="443" t="s">
        <v>264</v>
      </c>
      <c r="K2683" s="443">
        <v>2016</v>
      </c>
      <c r="L2683" s="443" t="s">
        <v>263</v>
      </c>
      <c r="AA2683" s="443" t="s">
        <v>6676</v>
      </c>
      <c r="AB2683" s="443" t="s">
        <v>6677</v>
      </c>
      <c r="AC2683" s="443" t="s">
        <v>6678</v>
      </c>
      <c r="AD2683" s="443" t="s">
        <v>6679</v>
      </c>
    </row>
    <row r="2684" spans="1:30" x14ac:dyDescent="0.3">
      <c r="A2684" s="443">
        <v>705463</v>
      </c>
      <c r="B2684" s="443" t="s">
        <v>968</v>
      </c>
      <c r="C2684" s="443" t="s">
        <v>64</v>
      </c>
      <c r="D2684" s="443" t="s">
        <v>3274</v>
      </c>
      <c r="E2684" s="443" t="s">
        <v>221</v>
      </c>
      <c r="F2684" s="444">
        <v>33305</v>
      </c>
      <c r="G2684" s="443" t="s">
        <v>3486</v>
      </c>
      <c r="H2684" s="443" t="s">
        <v>3222</v>
      </c>
      <c r="I2684" s="443" t="s">
        <v>691</v>
      </c>
      <c r="J2684" s="443" t="s">
        <v>264</v>
      </c>
      <c r="K2684" s="443">
        <v>2009</v>
      </c>
      <c r="L2684" s="443" t="s">
        <v>261</v>
      </c>
      <c r="AA2684" s="443" t="s">
        <v>6012</v>
      </c>
      <c r="AB2684" s="443" t="s">
        <v>6013</v>
      </c>
      <c r="AC2684" s="443" t="s">
        <v>6014</v>
      </c>
      <c r="AD2684" s="443" t="s">
        <v>6015</v>
      </c>
    </row>
    <row r="2685" spans="1:30" x14ac:dyDescent="0.3">
      <c r="A2685" s="443">
        <v>705469</v>
      </c>
      <c r="B2685" s="443" t="s">
        <v>2820</v>
      </c>
      <c r="C2685" s="443" t="s">
        <v>63</v>
      </c>
      <c r="D2685" s="443" t="s">
        <v>3338</v>
      </c>
      <c r="E2685" s="443" t="s">
        <v>222</v>
      </c>
      <c r="F2685" s="444">
        <v>35800</v>
      </c>
      <c r="G2685" s="443" t="s">
        <v>4750</v>
      </c>
      <c r="H2685" s="443" t="s">
        <v>3222</v>
      </c>
      <c r="I2685" s="443" t="s">
        <v>691</v>
      </c>
      <c r="J2685" s="443" t="s">
        <v>264</v>
      </c>
      <c r="K2685" s="443">
        <v>2016</v>
      </c>
      <c r="L2685" s="443" t="s">
        <v>261</v>
      </c>
      <c r="AA2685" s="443" t="s">
        <v>6610</v>
      </c>
      <c r="AB2685" s="443" t="s">
        <v>6611</v>
      </c>
      <c r="AC2685" s="443" t="s">
        <v>5066</v>
      </c>
      <c r="AD2685" s="443" t="s">
        <v>6612</v>
      </c>
    </row>
    <row r="2686" spans="1:30" x14ac:dyDescent="0.3">
      <c r="A2686" s="443">
        <v>705594</v>
      </c>
      <c r="B2686" s="443" t="s">
        <v>2834</v>
      </c>
      <c r="C2686" s="443" t="s">
        <v>66</v>
      </c>
      <c r="D2686" s="443" t="s">
        <v>3323</v>
      </c>
      <c r="E2686" s="443" t="s">
        <v>222</v>
      </c>
      <c r="F2686" s="444">
        <v>33604</v>
      </c>
      <c r="G2686" s="443" t="s">
        <v>4752</v>
      </c>
      <c r="H2686" s="443" t="s">
        <v>3222</v>
      </c>
      <c r="I2686" s="443" t="s">
        <v>691</v>
      </c>
      <c r="J2686" s="443" t="s">
        <v>264</v>
      </c>
      <c r="K2686" s="443">
        <v>2017</v>
      </c>
      <c r="L2686" s="443" t="s">
        <v>277</v>
      </c>
      <c r="AA2686" s="443" t="s">
        <v>6696</v>
      </c>
      <c r="AB2686" s="443" t="s">
        <v>6214</v>
      </c>
      <c r="AC2686" s="443" t="s">
        <v>6697</v>
      </c>
      <c r="AD2686" s="443" t="s">
        <v>6698</v>
      </c>
    </row>
    <row r="2687" spans="1:30" x14ac:dyDescent="0.3">
      <c r="A2687" s="443">
        <v>705592</v>
      </c>
      <c r="B2687" s="443" t="s">
        <v>2865</v>
      </c>
      <c r="C2687" s="443" t="s">
        <v>536</v>
      </c>
      <c r="D2687" s="443" t="s">
        <v>3237</v>
      </c>
      <c r="E2687" s="443" t="s">
        <v>221</v>
      </c>
      <c r="F2687" s="444">
        <v>28491</v>
      </c>
      <c r="G2687" s="443" t="s">
        <v>3495</v>
      </c>
      <c r="H2687" s="443" t="s">
        <v>3222</v>
      </c>
      <c r="I2687" s="443" t="s">
        <v>691</v>
      </c>
      <c r="J2687" s="443" t="s">
        <v>262</v>
      </c>
      <c r="K2687" s="443">
        <v>1997</v>
      </c>
      <c r="L2687" s="443" t="s">
        <v>273</v>
      </c>
      <c r="AA2687" s="443" t="s">
        <v>6854</v>
      </c>
      <c r="AB2687" s="443" t="s">
        <v>6855</v>
      </c>
      <c r="AC2687" s="443" t="s">
        <v>6856</v>
      </c>
      <c r="AD2687" s="443" t="s">
        <v>6857</v>
      </c>
    </row>
    <row r="2688" spans="1:30" x14ac:dyDescent="0.3">
      <c r="A2688" s="443">
        <v>705606</v>
      </c>
      <c r="B2688" s="443" t="s">
        <v>2836</v>
      </c>
      <c r="C2688" s="443" t="s">
        <v>378</v>
      </c>
      <c r="D2688" s="443" t="s">
        <v>3490</v>
      </c>
      <c r="E2688" s="443" t="s">
        <v>222</v>
      </c>
      <c r="F2688" s="444">
        <v>32419</v>
      </c>
      <c r="G2688" s="443" t="s">
        <v>3261</v>
      </c>
      <c r="H2688" s="443" t="s">
        <v>3222</v>
      </c>
      <c r="I2688" s="443" t="s">
        <v>691</v>
      </c>
      <c r="J2688" s="443" t="s">
        <v>262</v>
      </c>
      <c r="K2688" s="443">
        <v>2006</v>
      </c>
      <c r="L2688" s="443" t="s">
        <v>263</v>
      </c>
      <c r="AA2688" s="443" t="s">
        <v>6995</v>
      </c>
      <c r="AB2688" s="443" t="s">
        <v>6996</v>
      </c>
      <c r="AC2688" s="443" t="s">
        <v>5051</v>
      </c>
      <c r="AD2688" s="443" t="s">
        <v>6997</v>
      </c>
    </row>
    <row r="2689" spans="1:30" x14ac:dyDescent="0.3">
      <c r="A2689" s="443">
        <v>705775</v>
      </c>
      <c r="B2689" s="443" t="s">
        <v>890</v>
      </c>
      <c r="C2689" s="443" t="s">
        <v>891</v>
      </c>
      <c r="D2689" s="443" t="s">
        <v>3232</v>
      </c>
      <c r="E2689" s="443" t="s">
        <v>221</v>
      </c>
      <c r="F2689" s="444">
        <v>33239</v>
      </c>
      <c r="G2689" s="443" t="s">
        <v>3865</v>
      </c>
      <c r="H2689" s="443" t="s">
        <v>3222</v>
      </c>
      <c r="I2689" s="443" t="s">
        <v>691</v>
      </c>
      <c r="J2689" s="443" t="s">
        <v>264</v>
      </c>
      <c r="K2689" s="443">
        <v>2008</v>
      </c>
      <c r="L2689" s="443" t="s">
        <v>271</v>
      </c>
      <c r="AA2689" s="443" t="s">
        <v>5909</v>
      </c>
      <c r="AB2689" s="443" t="s">
        <v>5910</v>
      </c>
      <c r="AC2689" s="443" t="s">
        <v>5911</v>
      </c>
      <c r="AD2689" s="443" t="s">
        <v>5912</v>
      </c>
    </row>
    <row r="2690" spans="1:30" x14ac:dyDescent="0.3">
      <c r="A2690" s="443">
        <v>705814</v>
      </c>
      <c r="B2690" s="443" t="s">
        <v>840</v>
      </c>
      <c r="C2690" s="443" t="s">
        <v>325</v>
      </c>
      <c r="D2690" s="443" t="s">
        <v>3521</v>
      </c>
      <c r="E2690" s="443" t="s">
        <v>222</v>
      </c>
      <c r="F2690" s="444">
        <v>31262</v>
      </c>
      <c r="G2690" s="443" t="s">
        <v>3522</v>
      </c>
      <c r="H2690" s="443" t="s">
        <v>3222</v>
      </c>
      <c r="I2690" s="443" t="s">
        <v>691</v>
      </c>
      <c r="J2690" s="443" t="s">
        <v>264</v>
      </c>
      <c r="K2690" s="443">
        <v>2004</v>
      </c>
      <c r="L2690" s="443" t="s">
        <v>261</v>
      </c>
      <c r="AA2690" s="443" t="s">
        <v>5653</v>
      </c>
      <c r="AB2690" s="443" t="s">
        <v>5654</v>
      </c>
      <c r="AC2690" s="443" t="s">
        <v>5655</v>
      </c>
      <c r="AD2690" s="443" t="s">
        <v>5001</v>
      </c>
    </row>
    <row r="2691" spans="1:30" x14ac:dyDescent="0.3">
      <c r="A2691" s="443">
        <v>705844</v>
      </c>
      <c r="B2691" s="443" t="s">
        <v>2896</v>
      </c>
      <c r="C2691" s="443" t="s">
        <v>2897</v>
      </c>
      <c r="D2691" s="443" t="s">
        <v>3265</v>
      </c>
      <c r="E2691" s="443" t="s">
        <v>222</v>
      </c>
      <c r="F2691" s="444">
        <v>33246</v>
      </c>
      <c r="G2691" s="443" t="s">
        <v>4943</v>
      </c>
      <c r="H2691" s="443" t="s">
        <v>3222</v>
      </c>
      <c r="I2691" s="443" t="s">
        <v>691</v>
      </c>
      <c r="J2691" s="443" t="s">
        <v>264</v>
      </c>
      <c r="K2691" s="443">
        <v>2009</v>
      </c>
      <c r="L2691" s="443" t="s">
        <v>277</v>
      </c>
      <c r="AA2691" s="443" t="s">
        <v>5991</v>
      </c>
      <c r="AB2691" s="443" t="s">
        <v>5992</v>
      </c>
      <c r="AC2691" s="443" t="s">
        <v>5993</v>
      </c>
      <c r="AD2691" s="443" t="s">
        <v>5994</v>
      </c>
    </row>
    <row r="2692" spans="1:30" x14ac:dyDescent="0.3">
      <c r="A2692" s="443">
        <v>705930</v>
      </c>
      <c r="B2692" s="443" t="s">
        <v>892</v>
      </c>
      <c r="C2692" s="443" t="s">
        <v>893</v>
      </c>
      <c r="D2692" s="443" t="s">
        <v>3840</v>
      </c>
      <c r="E2692" s="443" t="s">
        <v>221</v>
      </c>
      <c r="F2692" s="444">
        <v>32392</v>
      </c>
      <c r="G2692" s="443" t="s">
        <v>3533</v>
      </c>
      <c r="H2692" s="443" t="s">
        <v>3222</v>
      </c>
      <c r="I2692" s="443" t="s">
        <v>691</v>
      </c>
      <c r="J2692" s="443" t="s">
        <v>262</v>
      </c>
      <c r="K2692" s="443">
        <v>2006</v>
      </c>
      <c r="L2692" s="443" t="s">
        <v>273</v>
      </c>
      <c r="AA2692" s="443" t="s">
        <v>7002</v>
      </c>
      <c r="AB2692" s="443" t="s">
        <v>7003</v>
      </c>
      <c r="AC2692" s="443" t="s">
        <v>7004</v>
      </c>
      <c r="AD2692" s="443" t="s">
        <v>5509</v>
      </c>
    </row>
    <row r="2693" spans="1:30" x14ac:dyDescent="0.3">
      <c r="A2693" s="443">
        <v>705980</v>
      </c>
      <c r="B2693" s="443" t="s">
        <v>972</v>
      </c>
      <c r="C2693" s="443" t="s">
        <v>112</v>
      </c>
      <c r="D2693" s="443" t="s">
        <v>3310</v>
      </c>
      <c r="E2693" s="443" t="s">
        <v>221</v>
      </c>
      <c r="F2693" s="444">
        <v>32772</v>
      </c>
      <c r="G2693" s="443" t="s">
        <v>261</v>
      </c>
      <c r="H2693" s="443" t="s">
        <v>3222</v>
      </c>
      <c r="I2693" s="443" t="s">
        <v>691</v>
      </c>
      <c r="J2693" s="443" t="s">
        <v>264</v>
      </c>
      <c r="K2693" s="443">
        <v>2008</v>
      </c>
      <c r="L2693" s="443" t="s">
        <v>261</v>
      </c>
      <c r="AA2693" s="443" t="s">
        <v>5934</v>
      </c>
      <c r="AB2693" s="443" t="s">
        <v>5935</v>
      </c>
      <c r="AC2693" s="443" t="s">
        <v>5936</v>
      </c>
      <c r="AD2693" s="443" t="s">
        <v>4785</v>
      </c>
    </row>
    <row r="2694" spans="1:30" x14ac:dyDescent="0.3">
      <c r="A2694" s="443">
        <v>706074</v>
      </c>
      <c r="B2694" s="443" t="s">
        <v>2943</v>
      </c>
      <c r="C2694" s="443" t="s">
        <v>82</v>
      </c>
      <c r="D2694" s="443" t="s">
        <v>3544</v>
      </c>
      <c r="E2694" s="443" t="s">
        <v>222</v>
      </c>
      <c r="F2694" s="444">
        <v>31196</v>
      </c>
      <c r="G2694" s="443" t="s">
        <v>261</v>
      </c>
      <c r="H2694" s="443" t="s">
        <v>3222</v>
      </c>
      <c r="I2694" s="443" t="s">
        <v>691</v>
      </c>
      <c r="J2694" s="443" t="s">
        <v>264</v>
      </c>
      <c r="K2694" s="443">
        <v>2003</v>
      </c>
      <c r="L2694" s="443" t="s">
        <v>263</v>
      </c>
      <c r="AA2694" s="443" t="s">
        <v>5618</v>
      </c>
      <c r="AB2694" s="443" t="s">
        <v>5619</v>
      </c>
      <c r="AC2694" s="443" t="s">
        <v>4981</v>
      </c>
      <c r="AD2694" s="443" t="s">
        <v>4785</v>
      </c>
    </row>
    <row r="2695" spans="1:30" x14ac:dyDescent="0.3">
      <c r="A2695" s="443">
        <v>706124</v>
      </c>
      <c r="B2695" s="443" t="s">
        <v>2956</v>
      </c>
      <c r="C2695" s="443" t="s">
        <v>66</v>
      </c>
      <c r="D2695" s="443" t="s">
        <v>3897</v>
      </c>
      <c r="E2695" s="443" t="s">
        <v>222</v>
      </c>
      <c r="F2695" s="444">
        <v>34700</v>
      </c>
      <c r="G2695" s="443" t="s">
        <v>3549</v>
      </c>
      <c r="H2695" s="443" t="s">
        <v>3222</v>
      </c>
      <c r="I2695" s="443" t="s">
        <v>691</v>
      </c>
      <c r="J2695" s="443" t="s">
        <v>264</v>
      </c>
      <c r="K2695" s="443">
        <v>2013</v>
      </c>
      <c r="L2695" s="443" t="s">
        <v>261</v>
      </c>
      <c r="AA2695" s="443" t="s">
        <v>6313</v>
      </c>
      <c r="AB2695" s="443" t="s">
        <v>6314</v>
      </c>
      <c r="AC2695" s="443" t="s">
        <v>6315</v>
      </c>
      <c r="AD2695" s="443" t="s">
        <v>5509</v>
      </c>
    </row>
    <row r="2696" spans="1:30" x14ac:dyDescent="0.3">
      <c r="A2696" s="443">
        <v>706141</v>
      </c>
      <c r="B2696" s="443" t="s">
        <v>2958</v>
      </c>
      <c r="C2696" s="443" t="s">
        <v>151</v>
      </c>
      <c r="D2696" s="443" t="s">
        <v>3382</v>
      </c>
      <c r="E2696" s="443" t="s">
        <v>222</v>
      </c>
      <c r="F2696" s="444">
        <v>35065</v>
      </c>
      <c r="G2696" s="443" t="s">
        <v>261</v>
      </c>
      <c r="H2696" s="443" t="s">
        <v>3222</v>
      </c>
      <c r="I2696" s="443" t="s">
        <v>691</v>
      </c>
      <c r="J2696" s="443" t="s">
        <v>262</v>
      </c>
      <c r="K2696" s="443">
        <v>2013</v>
      </c>
      <c r="L2696" s="443" t="s">
        <v>261</v>
      </c>
      <c r="AA2696" s="443" t="s">
        <v>7135</v>
      </c>
      <c r="AB2696" s="443" t="s">
        <v>7136</v>
      </c>
      <c r="AC2696" s="443" t="s">
        <v>4981</v>
      </c>
      <c r="AD2696" s="443" t="s">
        <v>4785</v>
      </c>
    </row>
    <row r="2697" spans="1:30" x14ac:dyDescent="0.3">
      <c r="A2697" s="443">
        <v>706149</v>
      </c>
      <c r="B2697" s="443" t="s">
        <v>2962</v>
      </c>
      <c r="C2697" s="443" t="s">
        <v>167</v>
      </c>
      <c r="D2697" s="443" t="s">
        <v>3551</v>
      </c>
      <c r="E2697" s="443" t="s">
        <v>222</v>
      </c>
      <c r="F2697" s="444">
        <v>28826</v>
      </c>
      <c r="G2697" s="443" t="s">
        <v>261</v>
      </c>
      <c r="H2697" s="443" t="s">
        <v>3222</v>
      </c>
      <c r="I2697" s="443" t="s">
        <v>691</v>
      </c>
      <c r="J2697" s="443" t="s">
        <v>264</v>
      </c>
      <c r="K2697" s="443">
        <v>2003</v>
      </c>
      <c r="L2697" s="443" t="s">
        <v>261</v>
      </c>
      <c r="AA2697" s="443" t="s">
        <v>5584</v>
      </c>
      <c r="AB2697" s="443" t="s">
        <v>5585</v>
      </c>
      <c r="AC2697" s="443" t="s">
        <v>5586</v>
      </c>
      <c r="AD2697" s="443" t="s">
        <v>4785</v>
      </c>
    </row>
    <row r="2698" spans="1:30" x14ac:dyDescent="0.3">
      <c r="A2698" s="443">
        <v>706153</v>
      </c>
      <c r="B2698" s="443" t="s">
        <v>2963</v>
      </c>
      <c r="C2698" s="443" t="s">
        <v>337</v>
      </c>
      <c r="D2698" s="443" t="s">
        <v>3731</v>
      </c>
      <c r="E2698" s="443" t="s">
        <v>222</v>
      </c>
      <c r="F2698" s="444">
        <v>33028</v>
      </c>
      <c r="G2698" s="443" t="s">
        <v>3486</v>
      </c>
      <c r="H2698" s="443" t="s">
        <v>3222</v>
      </c>
      <c r="I2698" s="443" t="s">
        <v>691</v>
      </c>
      <c r="J2698" s="443" t="s">
        <v>264</v>
      </c>
      <c r="K2698" s="443">
        <v>2009</v>
      </c>
      <c r="L2698" s="443" t="s">
        <v>263</v>
      </c>
      <c r="AA2698" s="443" t="s">
        <v>6028</v>
      </c>
      <c r="AB2698" s="443" t="s">
        <v>5043</v>
      </c>
      <c r="AC2698" s="443" t="s">
        <v>6029</v>
      </c>
      <c r="AD2698" s="443" t="s">
        <v>5090</v>
      </c>
    </row>
    <row r="2699" spans="1:30" x14ac:dyDescent="0.3">
      <c r="A2699" s="443">
        <v>701118</v>
      </c>
      <c r="B2699" s="443" t="s">
        <v>4727</v>
      </c>
      <c r="C2699" s="443" t="s">
        <v>76</v>
      </c>
      <c r="D2699" s="443" t="s">
        <v>3288</v>
      </c>
      <c r="E2699" s="443" t="s">
        <v>221</v>
      </c>
      <c r="F2699" s="444">
        <v>32874</v>
      </c>
      <c r="G2699" s="443" t="s">
        <v>4733</v>
      </c>
      <c r="H2699" s="443" t="s">
        <v>3222</v>
      </c>
      <c r="I2699" s="443" t="s">
        <v>292</v>
      </c>
      <c r="J2699" s="443" t="s">
        <v>4734</v>
      </c>
      <c r="K2699" s="443">
        <v>2008</v>
      </c>
      <c r="L2699" s="443" t="s">
        <v>280</v>
      </c>
      <c r="Z2699" s="443" t="s">
        <v>4730</v>
      </c>
      <c r="AA2699" s="443" t="s">
        <v>5200</v>
      </c>
      <c r="AB2699" s="443" t="s">
        <v>5201</v>
      </c>
      <c r="AC2699" s="443" t="s">
        <v>5202</v>
      </c>
      <c r="AD2699" s="443" t="s">
        <v>5203</v>
      </c>
    </row>
    <row r="2700" spans="1:30" x14ac:dyDescent="0.3">
      <c r="A2700" s="443">
        <v>700438</v>
      </c>
      <c r="B2700" s="443" t="s">
        <v>1007</v>
      </c>
      <c r="C2700" s="443" t="s">
        <v>79</v>
      </c>
      <c r="D2700" s="443" t="s">
        <v>3809</v>
      </c>
      <c r="E2700" s="443" t="s">
        <v>221</v>
      </c>
      <c r="F2700" s="444">
        <v>30864</v>
      </c>
      <c r="G2700" s="443" t="s">
        <v>277</v>
      </c>
      <c r="H2700" s="443" t="s">
        <v>3222</v>
      </c>
      <c r="I2700" s="443" t="s">
        <v>292</v>
      </c>
      <c r="J2700" s="443" t="s">
        <v>264</v>
      </c>
      <c r="K2700" s="443">
        <v>2006</v>
      </c>
      <c r="L2700" s="443" t="s">
        <v>277</v>
      </c>
      <c r="AA2700" s="443" t="s">
        <v>5738</v>
      </c>
      <c r="AB2700" s="443" t="s">
        <v>5739</v>
      </c>
      <c r="AC2700" s="443" t="s">
        <v>5740</v>
      </c>
      <c r="AD2700" s="443" t="s">
        <v>5073</v>
      </c>
    </row>
    <row r="2701" spans="1:30" x14ac:dyDescent="0.3">
      <c r="A2701" s="443">
        <v>701406</v>
      </c>
      <c r="B2701" s="443" t="s">
        <v>2599</v>
      </c>
      <c r="C2701" s="443" t="s">
        <v>2600</v>
      </c>
      <c r="D2701" s="443" t="s">
        <v>3253</v>
      </c>
      <c r="E2701" s="443" t="s">
        <v>222</v>
      </c>
      <c r="F2701" s="444">
        <v>33927</v>
      </c>
      <c r="G2701" s="443" t="s">
        <v>261</v>
      </c>
      <c r="H2701" s="443" t="s">
        <v>3222</v>
      </c>
      <c r="I2701" s="443" t="s">
        <v>292</v>
      </c>
      <c r="J2701" s="443" t="s">
        <v>262</v>
      </c>
      <c r="K2701" s="443">
        <v>2011</v>
      </c>
      <c r="L2701" s="443" t="s">
        <v>261</v>
      </c>
      <c r="AA2701" s="443" t="s">
        <v>7080</v>
      </c>
      <c r="AB2701" s="443" t="s">
        <v>7081</v>
      </c>
      <c r="AC2701" s="443" t="s">
        <v>6646</v>
      </c>
      <c r="AD2701" s="443" t="s">
        <v>4785</v>
      </c>
    </row>
    <row r="2702" spans="1:30" x14ac:dyDescent="0.3">
      <c r="A2702" s="443">
        <v>702565</v>
      </c>
      <c r="B2702" s="443" t="s">
        <v>2610</v>
      </c>
      <c r="C2702" s="443" t="s">
        <v>126</v>
      </c>
      <c r="D2702" s="443" t="s">
        <v>3814</v>
      </c>
      <c r="E2702" s="443" t="s">
        <v>222</v>
      </c>
      <c r="F2702" s="444">
        <v>31048</v>
      </c>
      <c r="G2702" s="443" t="s">
        <v>3233</v>
      </c>
      <c r="H2702" s="443" t="s">
        <v>3264</v>
      </c>
      <c r="I2702" s="443" t="s">
        <v>292</v>
      </c>
      <c r="J2702" s="443" t="s">
        <v>264</v>
      </c>
      <c r="K2702" s="443">
        <v>2012</v>
      </c>
      <c r="L2702" s="443" t="s">
        <v>276</v>
      </c>
      <c r="AA2702" s="443" t="s">
        <v>6206</v>
      </c>
      <c r="AB2702" s="443" t="s">
        <v>6207</v>
      </c>
      <c r="AC2702" s="443" t="s">
        <v>6208</v>
      </c>
      <c r="AD2702" s="443" t="s">
        <v>6209</v>
      </c>
    </row>
    <row r="2703" spans="1:30" x14ac:dyDescent="0.3">
      <c r="A2703" s="443">
        <v>702969</v>
      </c>
      <c r="B2703" s="443" t="s">
        <v>2629</v>
      </c>
      <c r="C2703" s="443" t="s">
        <v>134</v>
      </c>
      <c r="D2703" s="443" t="s">
        <v>3310</v>
      </c>
      <c r="E2703" s="443" t="s">
        <v>222</v>
      </c>
      <c r="F2703" s="444">
        <v>30575</v>
      </c>
      <c r="G2703" s="443" t="s">
        <v>3311</v>
      </c>
      <c r="H2703" s="443" t="s">
        <v>3222</v>
      </c>
      <c r="I2703" s="443" t="s">
        <v>292</v>
      </c>
      <c r="J2703" s="443" t="s">
        <v>262</v>
      </c>
      <c r="K2703" s="443">
        <v>2002</v>
      </c>
      <c r="L2703" s="443" t="s">
        <v>261</v>
      </c>
      <c r="AA2703" s="443" t="s">
        <v>6903</v>
      </c>
      <c r="AB2703" s="443" t="s">
        <v>6904</v>
      </c>
      <c r="AC2703" s="443" t="s">
        <v>6905</v>
      </c>
      <c r="AD2703" s="443" t="s">
        <v>6906</v>
      </c>
    </row>
    <row r="2704" spans="1:30" x14ac:dyDescent="0.3">
      <c r="A2704" s="443">
        <v>703049</v>
      </c>
      <c r="B2704" s="443" t="s">
        <v>1008</v>
      </c>
      <c r="C2704" s="443" t="s">
        <v>383</v>
      </c>
      <c r="D2704" s="443" t="s">
        <v>3316</v>
      </c>
      <c r="E2704" s="443" t="s">
        <v>222</v>
      </c>
      <c r="F2704" s="444">
        <v>35065</v>
      </c>
      <c r="G2704" s="443" t="s">
        <v>261</v>
      </c>
      <c r="H2704" s="443" t="s">
        <v>3222</v>
      </c>
      <c r="I2704" s="443" t="s">
        <v>292</v>
      </c>
      <c r="J2704" s="443" t="s">
        <v>264</v>
      </c>
      <c r="K2704" s="443">
        <v>2014</v>
      </c>
      <c r="L2704" s="443" t="s">
        <v>261</v>
      </c>
      <c r="AA2704" s="443" t="s">
        <v>6434</v>
      </c>
      <c r="AB2704" s="443" t="s">
        <v>6070</v>
      </c>
      <c r="AC2704" s="443" t="s">
        <v>6435</v>
      </c>
      <c r="AD2704" s="443" t="s">
        <v>4785</v>
      </c>
    </row>
    <row r="2705" spans="1:30" x14ac:dyDescent="0.3">
      <c r="A2705" s="443">
        <v>703312</v>
      </c>
      <c r="B2705" s="443" t="s">
        <v>2641</v>
      </c>
      <c r="C2705" s="443" t="s">
        <v>316</v>
      </c>
      <c r="D2705" s="443" t="s">
        <v>3880</v>
      </c>
      <c r="E2705" s="443" t="s">
        <v>222</v>
      </c>
      <c r="F2705" s="444">
        <v>33984</v>
      </c>
      <c r="G2705" s="443" t="s">
        <v>3334</v>
      </c>
      <c r="H2705" s="443" t="s">
        <v>3222</v>
      </c>
      <c r="I2705" s="443" t="s">
        <v>292</v>
      </c>
      <c r="J2705" s="443" t="s">
        <v>264</v>
      </c>
      <c r="K2705" s="443">
        <v>2012</v>
      </c>
      <c r="L2705" s="443" t="s">
        <v>261</v>
      </c>
      <c r="AA2705" s="443" t="s">
        <v>6225</v>
      </c>
      <c r="AB2705" s="443" t="s">
        <v>6226</v>
      </c>
      <c r="AC2705" s="443" t="s">
        <v>6227</v>
      </c>
      <c r="AD2705" s="443" t="s">
        <v>5097</v>
      </c>
    </row>
    <row r="2706" spans="1:30" x14ac:dyDescent="0.3">
      <c r="A2706" s="443">
        <v>703418</v>
      </c>
      <c r="B2706" s="443" t="s">
        <v>2648</v>
      </c>
      <c r="C2706" s="443" t="s">
        <v>66</v>
      </c>
      <c r="D2706" s="443" t="s">
        <v>3833</v>
      </c>
      <c r="E2706" s="443" t="s">
        <v>222</v>
      </c>
      <c r="F2706" s="444">
        <v>32019</v>
      </c>
      <c r="G2706" s="443" t="s">
        <v>3834</v>
      </c>
      <c r="H2706" s="443" t="s">
        <v>3222</v>
      </c>
      <c r="I2706" s="443" t="s">
        <v>292</v>
      </c>
      <c r="J2706" s="443" t="s">
        <v>264</v>
      </c>
      <c r="K2706" s="443">
        <v>2007</v>
      </c>
      <c r="L2706" s="443" t="s">
        <v>263</v>
      </c>
      <c r="AA2706" s="443" t="s">
        <v>5862</v>
      </c>
      <c r="AB2706" s="443" t="s">
        <v>5863</v>
      </c>
      <c r="AC2706" s="443" t="s">
        <v>5864</v>
      </c>
      <c r="AD2706" s="443" t="s">
        <v>5034</v>
      </c>
    </row>
    <row r="2707" spans="1:30" x14ac:dyDescent="0.3">
      <c r="A2707" s="443">
        <v>703573</v>
      </c>
      <c r="B2707" s="443" t="s">
        <v>876</v>
      </c>
      <c r="C2707" s="443" t="s">
        <v>78</v>
      </c>
      <c r="D2707" s="443" t="s">
        <v>3358</v>
      </c>
      <c r="E2707" s="443" t="s">
        <v>222</v>
      </c>
      <c r="F2707" s="444">
        <v>33376</v>
      </c>
      <c r="G2707" s="443" t="s">
        <v>3327</v>
      </c>
      <c r="H2707" s="443" t="s">
        <v>3222</v>
      </c>
      <c r="I2707" s="443" t="s">
        <v>292</v>
      </c>
      <c r="J2707" s="443" t="s">
        <v>264</v>
      </c>
      <c r="K2707" s="443">
        <v>2016</v>
      </c>
      <c r="L2707" s="443" t="s">
        <v>263</v>
      </c>
      <c r="AA2707" s="443" t="s">
        <v>6662</v>
      </c>
      <c r="AB2707" s="443" t="s">
        <v>6663</v>
      </c>
      <c r="AC2707" s="443" t="s">
        <v>6664</v>
      </c>
      <c r="AD2707" s="443" t="s">
        <v>6665</v>
      </c>
    </row>
    <row r="2708" spans="1:30" x14ac:dyDescent="0.3">
      <c r="A2708" s="443">
        <v>703632</v>
      </c>
      <c r="B2708" s="443" t="s">
        <v>2851</v>
      </c>
      <c r="C2708" s="443" t="s">
        <v>490</v>
      </c>
      <c r="D2708" s="443" t="s">
        <v>3928</v>
      </c>
      <c r="E2708" s="443" t="s">
        <v>222</v>
      </c>
      <c r="F2708" s="444">
        <v>35658</v>
      </c>
      <c r="G2708" s="443" t="s">
        <v>3363</v>
      </c>
      <c r="H2708" s="443" t="s">
        <v>3222</v>
      </c>
      <c r="I2708" s="443" t="s">
        <v>292</v>
      </c>
      <c r="J2708" s="443" t="s">
        <v>264</v>
      </c>
      <c r="K2708" s="443">
        <v>2015</v>
      </c>
      <c r="L2708" s="443" t="s">
        <v>263</v>
      </c>
      <c r="AA2708" s="443" t="s">
        <v>6578</v>
      </c>
      <c r="AB2708" s="443" t="s">
        <v>6579</v>
      </c>
      <c r="AC2708" s="443" t="s">
        <v>6580</v>
      </c>
      <c r="AD2708" s="443" t="s">
        <v>5293</v>
      </c>
    </row>
    <row r="2709" spans="1:30" x14ac:dyDescent="0.3">
      <c r="A2709" s="443">
        <v>703645</v>
      </c>
      <c r="B2709" s="443" t="s">
        <v>2664</v>
      </c>
      <c r="C2709" s="443" t="s">
        <v>368</v>
      </c>
      <c r="D2709" s="443" t="s">
        <v>3364</v>
      </c>
      <c r="E2709" s="443" t="s">
        <v>221</v>
      </c>
      <c r="F2709" s="444">
        <v>30421</v>
      </c>
      <c r="G2709" s="443" t="s">
        <v>270</v>
      </c>
      <c r="H2709" s="443" t="s">
        <v>3222</v>
      </c>
      <c r="I2709" s="443" t="s">
        <v>292</v>
      </c>
      <c r="J2709" s="443" t="s">
        <v>262</v>
      </c>
      <c r="K2709" s="443">
        <v>2001</v>
      </c>
      <c r="L2709" s="443" t="s">
        <v>270</v>
      </c>
      <c r="AA2709" s="443" t="s">
        <v>6891</v>
      </c>
      <c r="AB2709" s="443" t="s">
        <v>6892</v>
      </c>
      <c r="AC2709" s="443" t="s">
        <v>6893</v>
      </c>
      <c r="AD2709" s="443" t="s">
        <v>5086</v>
      </c>
    </row>
    <row r="2710" spans="1:30" x14ac:dyDescent="0.3">
      <c r="A2710" s="443">
        <v>703840</v>
      </c>
      <c r="B2710" s="443" t="s">
        <v>960</v>
      </c>
      <c r="C2710" s="443" t="s">
        <v>92</v>
      </c>
      <c r="D2710" s="443" t="s">
        <v>3376</v>
      </c>
      <c r="E2710" s="443" t="s">
        <v>221</v>
      </c>
      <c r="F2710" s="444">
        <v>31522</v>
      </c>
      <c r="G2710" s="443" t="s">
        <v>3251</v>
      </c>
      <c r="H2710" s="443" t="s">
        <v>3222</v>
      </c>
      <c r="I2710" s="443" t="s">
        <v>292</v>
      </c>
      <c r="J2710" s="443" t="s">
        <v>262</v>
      </c>
      <c r="K2710" s="443">
        <v>2007</v>
      </c>
      <c r="L2710" s="443" t="s">
        <v>271</v>
      </c>
      <c r="AA2710" s="443" t="s">
        <v>7011</v>
      </c>
      <c r="AB2710" s="443" t="s">
        <v>4976</v>
      </c>
      <c r="AC2710" s="443" t="s">
        <v>7012</v>
      </c>
      <c r="AD2710" s="443" t="s">
        <v>5206</v>
      </c>
    </row>
    <row r="2711" spans="1:30" x14ac:dyDescent="0.3">
      <c r="A2711" s="443">
        <v>704393</v>
      </c>
      <c r="B2711" s="443" t="s">
        <v>2719</v>
      </c>
      <c r="C2711" s="443" t="s">
        <v>2720</v>
      </c>
      <c r="D2711" s="443" t="s">
        <v>3411</v>
      </c>
      <c r="E2711" s="443" t="s">
        <v>221</v>
      </c>
      <c r="F2711" s="444">
        <v>34700</v>
      </c>
      <c r="G2711" s="443" t="s">
        <v>4744</v>
      </c>
      <c r="H2711" s="443" t="s">
        <v>3222</v>
      </c>
      <c r="I2711" s="443" t="s">
        <v>292</v>
      </c>
      <c r="J2711" s="443" t="s">
        <v>264</v>
      </c>
      <c r="K2711" s="443">
        <v>2013</v>
      </c>
      <c r="L2711" s="443" t="s">
        <v>273</v>
      </c>
      <c r="AA2711" s="443" t="s">
        <v>6386</v>
      </c>
      <c r="AB2711" s="443" t="s">
        <v>6387</v>
      </c>
      <c r="AC2711" s="443" t="s">
        <v>6388</v>
      </c>
      <c r="AD2711" s="443" t="s">
        <v>6389</v>
      </c>
    </row>
    <row r="2712" spans="1:30" x14ac:dyDescent="0.3">
      <c r="A2712" s="443">
        <v>704403</v>
      </c>
      <c r="B2712" s="443" t="s">
        <v>2723</v>
      </c>
      <c r="C2712" s="443" t="s">
        <v>323</v>
      </c>
      <c r="D2712" s="443" t="s">
        <v>3313</v>
      </c>
      <c r="E2712" s="443" t="s">
        <v>222</v>
      </c>
      <c r="F2712" s="444">
        <v>35949</v>
      </c>
      <c r="G2712" s="443" t="s">
        <v>4745</v>
      </c>
      <c r="H2712" s="443" t="s">
        <v>3222</v>
      </c>
      <c r="I2712" s="443" t="s">
        <v>292</v>
      </c>
      <c r="J2712" s="443" t="s">
        <v>264</v>
      </c>
      <c r="K2712" s="443">
        <v>2019</v>
      </c>
      <c r="L2712" s="443" t="s">
        <v>261</v>
      </c>
      <c r="AA2712" s="443" t="s">
        <v>6771</v>
      </c>
      <c r="AB2712" s="443" t="s">
        <v>6772</v>
      </c>
      <c r="AC2712" s="443" t="s">
        <v>5846</v>
      </c>
      <c r="AD2712" s="443" t="s">
        <v>6326</v>
      </c>
    </row>
    <row r="2713" spans="1:30" x14ac:dyDescent="0.3">
      <c r="A2713" s="443">
        <v>704469</v>
      </c>
      <c r="B2713" s="443" t="s">
        <v>2729</v>
      </c>
      <c r="C2713" s="443" t="s">
        <v>2730</v>
      </c>
      <c r="D2713" s="443" t="s">
        <v>3947</v>
      </c>
      <c r="E2713" s="443" t="s">
        <v>222</v>
      </c>
      <c r="F2713" s="444">
        <v>36177</v>
      </c>
      <c r="G2713" s="443" t="s">
        <v>261</v>
      </c>
      <c r="H2713" s="443" t="s">
        <v>3222</v>
      </c>
      <c r="I2713" s="443" t="s">
        <v>292</v>
      </c>
      <c r="J2713" s="443" t="s">
        <v>264</v>
      </c>
      <c r="K2713" s="443">
        <v>2016</v>
      </c>
      <c r="L2713" s="443" t="s">
        <v>261</v>
      </c>
      <c r="AA2713" s="443" t="s">
        <v>6622</v>
      </c>
      <c r="AB2713" s="443" t="s">
        <v>6623</v>
      </c>
      <c r="AC2713" s="443" t="s">
        <v>6624</v>
      </c>
      <c r="AD2713" s="443" t="s">
        <v>4985</v>
      </c>
    </row>
    <row r="2714" spans="1:30" x14ac:dyDescent="0.3">
      <c r="A2714" s="443">
        <v>704599</v>
      </c>
      <c r="B2714" s="443" t="s">
        <v>2736</v>
      </c>
      <c r="C2714" s="443" t="s">
        <v>66</v>
      </c>
      <c r="D2714" s="443" t="s">
        <v>3939</v>
      </c>
      <c r="E2714" s="443" t="s">
        <v>221</v>
      </c>
      <c r="F2714" s="444">
        <v>35859</v>
      </c>
      <c r="G2714" s="443" t="s">
        <v>263</v>
      </c>
      <c r="H2714" s="443" t="s">
        <v>3222</v>
      </c>
      <c r="I2714" s="443" t="s">
        <v>292</v>
      </c>
      <c r="J2714" s="443" t="s">
        <v>264</v>
      </c>
      <c r="K2714" s="443">
        <v>2016</v>
      </c>
      <c r="L2714" s="443" t="s">
        <v>261</v>
      </c>
      <c r="AA2714" s="443" t="s">
        <v>6631</v>
      </c>
      <c r="AB2714" s="443" t="s">
        <v>5194</v>
      </c>
      <c r="AC2714" s="443" t="s">
        <v>6632</v>
      </c>
      <c r="AD2714" s="443" t="s">
        <v>6326</v>
      </c>
    </row>
    <row r="2715" spans="1:30" x14ac:dyDescent="0.3">
      <c r="A2715" s="443">
        <v>704673</v>
      </c>
      <c r="B2715" s="443" t="s">
        <v>880</v>
      </c>
      <c r="C2715" s="443" t="s">
        <v>881</v>
      </c>
      <c r="D2715" s="443" t="s">
        <v>3427</v>
      </c>
      <c r="E2715" s="443" t="s">
        <v>222</v>
      </c>
      <c r="F2715" s="444">
        <v>32704</v>
      </c>
      <c r="G2715" s="443" t="s">
        <v>3344</v>
      </c>
      <c r="H2715" s="443" t="s">
        <v>3222</v>
      </c>
      <c r="I2715" s="443" t="s">
        <v>292</v>
      </c>
      <c r="J2715" s="443" t="s">
        <v>264</v>
      </c>
      <c r="K2715" s="443">
        <v>2008</v>
      </c>
      <c r="L2715" s="443" t="s">
        <v>261</v>
      </c>
      <c r="AA2715" s="443" t="s">
        <v>5924</v>
      </c>
      <c r="AB2715" s="443" t="s">
        <v>5925</v>
      </c>
      <c r="AC2715" s="443" t="s">
        <v>5926</v>
      </c>
      <c r="AD2715" s="443" t="s">
        <v>5206</v>
      </c>
    </row>
    <row r="2716" spans="1:30" x14ac:dyDescent="0.3">
      <c r="A2716" s="443">
        <v>704747</v>
      </c>
      <c r="B2716" s="443" t="s">
        <v>2746</v>
      </c>
      <c r="C2716" s="443" t="s">
        <v>110</v>
      </c>
      <c r="D2716" s="443" t="s">
        <v>3934</v>
      </c>
      <c r="E2716" s="443" t="s">
        <v>222</v>
      </c>
      <c r="F2716" s="444">
        <v>35855</v>
      </c>
      <c r="G2716" s="443" t="s">
        <v>4747</v>
      </c>
      <c r="H2716" s="443" t="s">
        <v>3222</v>
      </c>
      <c r="I2716" s="443" t="s">
        <v>292</v>
      </c>
      <c r="J2716" s="443" t="s">
        <v>262</v>
      </c>
      <c r="K2716" s="443">
        <v>2016</v>
      </c>
      <c r="L2716" s="443" t="s">
        <v>261</v>
      </c>
      <c r="AA2716" s="443" t="s">
        <v>7218</v>
      </c>
      <c r="AB2716" s="443" t="s">
        <v>5144</v>
      </c>
      <c r="AC2716" s="443" t="s">
        <v>7219</v>
      </c>
      <c r="AD2716" s="443" t="s">
        <v>7220</v>
      </c>
    </row>
    <row r="2717" spans="1:30" x14ac:dyDescent="0.3">
      <c r="A2717" s="443">
        <v>704787</v>
      </c>
      <c r="B2717" s="443" t="s">
        <v>2748</v>
      </c>
      <c r="C2717" s="443" t="s">
        <v>104</v>
      </c>
      <c r="D2717" s="443" t="s">
        <v>3300</v>
      </c>
      <c r="E2717" s="443" t="s">
        <v>221</v>
      </c>
      <c r="F2717" s="444">
        <v>35869</v>
      </c>
      <c r="G2717" s="443" t="s">
        <v>3936</v>
      </c>
      <c r="H2717" s="443" t="s">
        <v>3222</v>
      </c>
      <c r="I2717" s="443" t="s">
        <v>292</v>
      </c>
      <c r="J2717" s="443" t="s">
        <v>264</v>
      </c>
      <c r="K2717" s="443">
        <v>2017</v>
      </c>
      <c r="L2717" s="443" t="s">
        <v>276</v>
      </c>
      <c r="AA2717" s="443" t="s">
        <v>6687</v>
      </c>
      <c r="AB2717" s="443" t="s">
        <v>6688</v>
      </c>
      <c r="AC2717" s="443" t="s">
        <v>5062</v>
      </c>
      <c r="AD2717" s="443" t="s">
        <v>6519</v>
      </c>
    </row>
    <row r="2718" spans="1:30" x14ac:dyDescent="0.3">
      <c r="A2718" s="443">
        <v>704948</v>
      </c>
      <c r="B2718" s="443" t="s">
        <v>2767</v>
      </c>
      <c r="C2718" s="443" t="s">
        <v>2768</v>
      </c>
      <c r="D2718" s="443" t="s">
        <v>3457</v>
      </c>
      <c r="E2718" s="443" t="s">
        <v>221</v>
      </c>
      <c r="F2718" s="444">
        <v>29854</v>
      </c>
      <c r="G2718" s="443" t="s">
        <v>3350</v>
      </c>
      <c r="H2718" s="443" t="s">
        <v>3222</v>
      </c>
      <c r="I2718" s="443" t="s">
        <v>292</v>
      </c>
      <c r="J2718" s="443" t="s">
        <v>264</v>
      </c>
      <c r="K2718" s="443">
        <v>2006</v>
      </c>
      <c r="L2718" s="443" t="s">
        <v>261</v>
      </c>
      <c r="AA2718" s="443" t="s">
        <v>5761</v>
      </c>
      <c r="AB2718" s="443" t="s">
        <v>5762</v>
      </c>
      <c r="AC2718" s="443" t="s">
        <v>5763</v>
      </c>
      <c r="AD2718" s="443" t="s">
        <v>4785</v>
      </c>
    </row>
    <row r="2719" spans="1:30" x14ac:dyDescent="0.3">
      <c r="A2719" s="443">
        <v>704995</v>
      </c>
      <c r="B2719" s="443" t="s">
        <v>2772</v>
      </c>
      <c r="C2719" s="443" t="s">
        <v>337</v>
      </c>
      <c r="D2719" s="443" t="s">
        <v>3460</v>
      </c>
      <c r="E2719" s="443" t="s">
        <v>222</v>
      </c>
      <c r="F2719" s="444">
        <v>34048</v>
      </c>
      <c r="G2719" s="443" t="s">
        <v>270</v>
      </c>
      <c r="H2719" s="443" t="s">
        <v>3222</v>
      </c>
      <c r="I2719" s="443" t="s">
        <v>292</v>
      </c>
      <c r="J2719" s="443" t="s">
        <v>264</v>
      </c>
      <c r="K2719" s="443">
        <v>2011</v>
      </c>
      <c r="L2719" s="443" t="s">
        <v>270</v>
      </c>
      <c r="AA2719" s="443" t="s">
        <v>6135</v>
      </c>
      <c r="AB2719" s="443" t="s">
        <v>5043</v>
      </c>
      <c r="AC2719" s="443" t="s">
        <v>6136</v>
      </c>
      <c r="AD2719" s="443" t="s">
        <v>5395</v>
      </c>
    </row>
    <row r="2720" spans="1:30" x14ac:dyDescent="0.3">
      <c r="A2720" s="443">
        <v>705031</v>
      </c>
      <c r="B2720" s="443" t="s">
        <v>1016</v>
      </c>
      <c r="C2720" s="443" t="s">
        <v>64</v>
      </c>
      <c r="D2720" s="443" t="s">
        <v>3268</v>
      </c>
      <c r="E2720" s="443" t="s">
        <v>222</v>
      </c>
      <c r="F2720" s="444">
        <v>33788</v>
      </c>
      <c r="G2720" s="443" t="s">
        <v>3872</v>
      </c>
      <c r="H2720" s="443" t="s">
        <v>3222</v>
      </c>
      <c r="I2720" s="443" t="s">
        <v>292</v>
      </c>
      <c r="J2720" s="443" t="s">
        <v>262</v>
      </c>
      <c r="K2720" s="443">
        <v>2009</v>
      </c>
      <c r="L2720" s="443" t="s">
        <v>261</v>
      </c>
      <c r="AA2720" s="443" t="s">
        <v>7043</v>
      </c>
      <c r="AB2720" s="443" t="s">
        <v>5150</v>
      </c>
      <c r="AC2720" s="443" t="s">
        <v>6234</v>
      </c>
      <c r="AD2720" s="443" t="s">
        <v>5293</v>
      </c>
    </row>
    <row r="2721" spans="1:30" x14ac:dyDescent="0.3">
      <c r="A2721" s="443">
        <v>705035</v>
      </c>
      <c r="B2721" s="443" t="s">
        <v>2784</v>
      </c>
      <c r="C2721" s="443" t="s">
        <v>151</v>
      </c>
      <c r="D2721" s="443" t="s">
        <v>3463</v>
      </c>
      <c r="E2721" s="443" t="s">
        <v>222</v>
      </c>
      <c r="F2721" s="444">
        <v>33695</v>
      </c>
      <c r="G2721" s="443" t="s">
        <v>3464</v>
      </c>
      <c r="H2721" s="443" t="s">
        <v>3222</v>
      </c>
      <c r="I2721" s="443" t="s">
        <v>292</v>
      </c>
      <c r="J2721" s="443" t="s">
        <v>262</v>
      </c>
      <c r="K2721" s="443">
        <v>2010</v>
      </c>
      <c r="L2721" s="443" t="s">
        <v>263</v>
      </c>
      <c r="AA2721" s="443" t="s">
        <v>7063</v>
      </c>
      <c r="AB2721" s="443" t="s">
        <v>7045</v>
      </c>
      <c r="AC2721" s="443" t="s">
        <v>7064</v>
      </c>
      <c r="AD2721" s="443" t="s">
        <v>7065</v>
      </c>
    </row>
    <row r="2722" spans="1:30" x14ac:dyDescent="0.3">
      <c r="A2722" s="443">
        <v>705076</v>
      </c>
      <c r="B2722" s="443" t="s">
        <v>2790</v>
      </c>
      <c r="C2722" s="443" t="s">
        <v>2042</v>
      </c>
      <c r="D2722" s="443" t="s">
        <v>207</v>
      </c>
      <c r="E2722" s="443" t="s">
        <v>222</v>
      </c>
      <c r="F2722" s="444">
        <v>34243</v>
      </c>
      <c r="G2722" s="443" t="s">
        <v>3469</v>
      </c>
      <c r="H2722" s="443" t="s">
        <v>3222</v>
      </c>
      <c r="I2722" s="443" t="s">
        <v>292</v>
      </c>
      <c r="J2722" s="443" t="s">
        <v>264</v>
      </c>
      <c r="K2722" s="443">
        <v>2013</v>
      </c>
      <c r="L2722" s="443" t="s">
        <v>263</v>
      </c>
      <c r="AA2722" s="443" t="s">
        <v>6363</v>
      </c>
      <c r="AB2722" s="443" t="s">
        <v>6364</v>
      </c>
      <c r="AC2722" s="443" t="s">
        <v>6365</v>
      </c>
      <c r="AD2722" s="443" t="s">
        <v>5757</v>
      </c>
    </row>
    <row r="2723" spans="1:30" x14ac:dyDescent="0.3">
      <c r="A2723" s="443">
        <v>705103</v>
      </c>
      <c r="B2723" s="443" t="s">
        <v>2793</v>
      </c>
      <c r="C2723" s="443" t="s">
        <v>100</v>
      </c>
      <c r="D2723" s="443" t="s">
        <v>3471</v>
      </c>
      <c r="E2723" s="443" t="s">
        <v>222</v>
      </c>
      <c r="F2723" s="444">
        <v>36176</v>
      </c>
      <c r="G2723" s="443" t="s">
        <v>261</v>
      </c>
      <c r="H2723" s="443" t="s">
        <v>3264</v>
      </c>
      <c r="I2723" s="443" t="s">
        <v>292</v>
      </c>
      <c r="J2723" s="443" t="s">
        <v>264</v>
      </c>
      <c r="K2723" s="443">
        <v>2017</v>
      </c>
      <c r="L2723" s="443" t="s">
        <v>261</v>
      </c>
      <c r="AA2723" s="443" t="s">
        <v>6704</v>
      </c>
      <c r="AB2723" s="443" t="s">
        <v>6705</v>
      </c>
      <c r="AC2723" s="443" t="s">
        <v>6706</v>
      </c>
      <c r="AD2723" s="443" t="s">
        <v>4785</v>
      </c>
    </row>
    <row r="2724" spans="1:30" x14ac:dyDescent="0.3">
      <c r="A2724" s="443">
        <v>705269</v>
      </c>
      <c r="B2724" s="443" t="s">
        <v>2802</v>
      </c>
      <c r="C2724" s="443" t="s">
        <v>109</v>
      </c>
      <c r="D2724" s="443" t="s">
        <v>3950</v>
      </c>
      <c r="E2724" s="443" t="s">
        <v>221</v>
      </c>
      <c r="F2724" s="444">
        <v>36333</v>
      </c>
      <c r="G2724" s="443" t="s">
        <v>261</v>
      </c>
      <c r="H2724" s="443" t="s">
        <v>3222</v>
      </c>
      <c r="I2724" s="443" t="s">
        <v>292</v>
      </c>
      <c r="J2724" s="443" t="s">
        <v>264</v>
      </c>
      <c r="K2724" s="443">
        <v>2018</v>
      </c>
      <c r="L2724" s="443" t="s">
        <v>261</v>
      </c>
      <c r="AA2724" s="443" t="s">
        <v>6762</v>
      </c>
      <c r="AB2724" s="443" t="s">
        <v>6763</v>
      </c>
      <c r="AC2724" s="443" t="s">
        <v>5607</v>
      </c>
      <c r="AD2724" s="443" t="s">
        <v>5165</v>
      </c>
    </row>
    <row r="2725" spans="1:30" x14ac:dyDescent="0.3">
      <c r="A2725" s="443">
        <v>705342</v>
      </c>
      <c r="B2725" s="443" t="s">
        <v>1018</v>
      </c>
      <c r="C2725" s="443" t="s">
        <v>406</v>
      </c>
      <c r="D2725" s="443" t="s">
        <v>3229</v>
      </c>
      <c r="E2725" s="443" t="s">
        <v>222</v>
      </c>
      <c r="F2725" s="444">
        <v>26930</v>
      </c>
      <c r="G2725" s="443" t="s">
        <v>3350</v>
      </c>
      <c r="H2725" s="443" t="s">
        <v>3222</v>
      </c>
      <c r="I2725" s="443" t="s">
        <v>292</v>
      </c>
      <c r="J2725" s="443" t="s">
        <v>264</v>
      </c>
      <c r="K2725" s="443">
        <v>1992</v>
      </c>
      <c r="L2725" s="443" t="s">
        <v>261</v>
      </c>
      <c r="AA2725" s="443" t="s">
        <v>5382</v>
      </c>
      <c r="AB2725" s="443" t="s">
        <v>5383</v>
      </c>
      <c r="AC2725" s="443" t="s">
        <v>5384</v>
      </c>
      <c r="AD2725" s="443" t="s">
        <v>4785</v>
      </c>
    </row>
    <row r="2726" spans="1:30" x14ac:dyDescent="0.3">
      <c r="A2726" s="443">
        <v>705513</v>
      </c>
      <c r="B2726" s="443" t="s">
        <v>882</v>
      </c>
      <c r="C2726" s="443" t="s">
        <v>133</v>
      </c>
      <c r="D2726" s="443" t="s">
        <v>3299</v>
      </c>
      <c r="E2726" s="443" t="s">
        <v>221</v>
      </c>
      <c r="F2726" s="444">
        <v>34373</v>
      </c>
      <c r="G2726" s="443" t="s">
        <v>3342</v>
      </c>
      <c r="H2726" s="443" t="s">
        <v>3222</v>
      </c>
      <c r="I2726" s="443" t="s">
        <v>292</v>
      </c>
      <c r="J2726" s="443" t="s">
        <v>262</v>
      </c>
      <c r="K2726" s="443">
        <v>2012</v>
      </c>
      <c r="L2726" s="443" t="s">
        <v>263</v>
      </c>
      <c r="AA2726" s="443" t="s">
        <v>7114</v>
      </c>
      <c r="AB2726" s="443" t="s">
        <v>6159</v>
      </c>
      <c r="AC2726" s="443" t="s">
        <v>6887</v>
      </c>
      <c r="AD2726" s="443" t="s">
        <v>5090</v>
      </c>
    </row>
    <row r="2727" spans="1:30" x14ac:dyDescent="0.3">
      <c r="A2727" s="443">
        <v>705540</v>
      </c>
      <c r="B2727" s="443" t="s">
        <v>2826</v>
      </c>
      <c r="C2727" s="443" t="s">
        <v>2827</v>
      </c>
      <c r="D2727" s="443" t="s">
        <v>3420</v>
      </c>
      <c r="E2727" s="443" t="s">
        <v>222</v>
      </c>
      <c r="F2727" s="444">
        <v>29890</v>
      </c>
      <c r="G2727" s="443" t="s">
        <v>261</v>
      </c>
      <c r="H2727" s="443" t="s">
        <v>3222</v>
      </c>
      <c r="I2727" s="443" t="s">
        <v>292</v>
      </c>
      <c r="J2727" s="443" t="s">
        <v>262</v>
      </c>
      <c r="K2727" s="443">
        <v>1998</v>
      </c>
      <c r="L2727" s="443" t="s">
        <v>261</v>
      </c>
      <c r="AA2727" s="443" t="s">
        <v>6860</v>
      </c>
      <c r="AB2727" s="443" t="s">
        <v>6861</v>
      </c>
      <c r="AC2727" s="443" t="s">
        <v>6027</v>
      </c>
      <c r="AD2727" s="443" t="s">
        <v>4785</v>
      </c>
    </row>
    <row r="2728" spans="1:30" x14ac:dyDescent="0.3">
      <c r="A2728" s="443">
        <v>705564</v>
      </c>
      <c r="B2728" s="443" t="s">
        <v>2830</v>
      </c>
      <c r="C2728" s="443" t="s">
        <v>61</v>
      </c>
      <c r="D2728" s="443" t="s">
        <v>3491</v>
      </c>
      <c r="E2728" s="443" t="s">
        <v>222</v>
      </c>
      <c r="F2728" s="444">
        <v>32890</v>
      </c>
      <c r="G2728" s="443" t="s">
        <v>3492</v>
      </c>
      <c r="H2728" s="443" t="s">
        <v>3222</v>
      </c>
      <c r="I2728" s="443" t="s">
        <v>292</v>
      </c>
      <c r="J2728" s="443" t="s">
        <v>264</v>
      </c>
      <c r="K2728" s="443">
        <v>2007</v>
      </c>
      <c r="L2728" s="443" t="s">
        <v>261</v>
      </c>
      <c r="AA2728" s="443" t="s">
        <v>5808</v>
      </c>
      <c r="AB2728" s="443" t="s">
        <v>5809</v>
      </c>
      <c r="AC2728" s="443" t="s">
        <v>5810</v>
      </c>
      <c r="AD2728" s="443" t="s">
        <v>5001</v>
      </c>
    </row>
    <row r="2729" spans="1:30" x14ac:dyDescent="0.3">
      <c r="A2729" s="443">
        <v>705665</v>
      </c>
      <c r="B2729" s="443" t="s">
        <v>884</v>
      </c>
      <c r="C2729" s="443" t="s">
        <v>322</v>
      </c>
      <c r="D2729" s="443" t="s">
        <v>3232</v>
      </c>
      <c r="E2729" s="443" t="s">
        <v>221</v>
      </c>
      <c r="F2729" s="444">
        <v>30682</v>
      </c>
      <c r="G2729" s="443" t="s">
        <v>3287</v>
      </c>
      <c r="H2729" s="443" t="s">
        <v>3222</v>
      </c>
      <c r="I2729" s="443" t="s">
        <v>292</v>
      </c>
      <c r="J2729" s="443" t="s">
        <v>262</v>
      </c>
      <c r="K2729" s="443">
        <v>2002</v>
      </c>
      <c r="L2729" s="443" t="s">
        <v>263</v>
      </c>
      <c r="AA2729" s="443" t="s">
        <v>6909</v>
      </c>
      <c r="AB2729" s="443" t="s">
        <v>6910</v>
      </c>
      <c r="AC2729" s="443" t="s">
        <v>5691</v>
      </c>
      <c r="AD2729" s="443" t="s">
        <v>5757</v>
      </c>
    </row>
    <row r="2730" spans="1:30" x14ac:dyDescent="0.3">
      <c r="A2730" s="443">
        <v>705724</v>
      </c>
      <c r="B2730" s="443" t="s">
        <v>2875</v>
      </c>
      <c r="C2730" s="443" t="s">
        <v>82</v>
      </c>
      <c r="D2730" s="443" t="s">
        <v>3339</v>
      </c>
      <c r="E2730" s="443" t="s">
        <v>221</v>
      </c>
      <c r="F2730" s="444">
        <v>31464</v>
      </c>
      <c r="G2730" s="443" t="s">
        <v>3506</v>
      </c>
      <c r="H2730" s="443" t="s">
        <v>3222</v>
      </c>
      <c r="I2730" s="443" t="s">
        <v>292</v>
      </c>
      <c r="J2730" s="443" t="s">
        <v>262</v>
      </c>
      <c r="K2730" s="443">
        <v>2004</v>
      </c>
      <c r="L2730" s="443" t="s">
        <v>261</v>
      </c>
      <c r="AA2730" s="443" t="s">
        <v>6959</v>
      </c>
      <c r="AB2730" s="443" t="s">
        <v>5095</v>
      </c>
      <c r="AC2730" s="443" t="s">
        <v>6960</v>
      </c>
      <c r="AD2730" s="443" t="s">
        <v>6961</v>
      </c>
    </row>
    <row r="2731" spans="1:30" x14ac:dyDescent="0.3">
      <c r="A2731" s="443">
        <v>705794</v>
      </c>
      <c r="B2731" s="443" t="s">
        <v>2885</v>
      </c>
      <c r="C2731" s="443" t="s">
        <v>502</v>
      </c>
      <c r="D2731" s="443" t="s">
        <v>3517</v>
      </c>
      <c r="E2731" s="443" t="s">
        <v>222</v>
      </c>
      <c r="F2731" s="444">
        <v>33005</v>
      </c>
      <c r="G2731" s="443" t="s">
        <v>3518</v>
      </c>
      <c r="H2731" s="443" t="s">
        <v>3222</v>
      </c>
      <c r="I2731" s="443" t="s">
        <v>292</v>
      </c>
      <c r="J2731" s="443" t="s">
        <v>264</v>
      </c>
      <c r="K2731" s="443">
        <v>2010</v>
      </c>
      <c r="L2731" s="443" t="s">
        <v>261</v>
      </c>
      <c r="AA2731" s="443" t="s">
        <v>6046</v>
      </c>
      <c r="AB2731" s="443" t="s">
        <v>6047</v>
      </c>
      <c r="AC2731" s="443" t="s">
        <v>5089</v>
      </c>
      <c r="AD2731" s="443" t="s">
        <v>6048</v>
      </c>
    </row>
    <row r="2732" spans="1:30" x14ac:dyDescent="0.3">
      <c r="A2732" s="443">
        <v>705806</v>
      </c>
      <c r="B2732" s="443" t="s">
        <v>4289</v>
      </c>
      <c r="C2732" s="443" t="s">
        <v>66</v>
      </c>
      <c r="H2732" s="443"/>
      <c r="I2732" s="443" t="s">
        <v>292</v>
      </c>
      <c r="J2732" s="443"/>
      <c r="L2732" s="443"/>
    </row>
    <row r="2733" spans="1:30" x14ac:dyDescent="0.3">
      <c r="A2733" s="443">
        <v>705861</v>
      </c>
      <c r="B2733" s="443" t="s">
        <v>2899</v>
      </c>
      <c r="C2733" s="443" t="s">
        <v>291</v>
      </c>
      <c r="D2733" s="443" t="s">
        <v>3528</v>
      </c>
      <c r="E2733" s="443" t="s">
        <v>222</v>
      </c>
      <c r="F2733" s="444">
        <v>29293</v>
      </c>
      <c r="G2733" s="443" t="s">
        <v>3243</v>
      </c>
      <c r="H2733" s="443" t="s">
        <v>3222</v>
      </c>
      <c r="I2733" s="443" t="s">
        <v>292</v>
      </c>
      <c r="J2733" s="443" t="s">
        <v>264</v>
      </c>
      <c r="K2733" s="443">
        <v>2002</v>
      </c>
      <c r="L2733" s="443" t="s">
        <v>276</v>
      </c>
      <c r="AA2733" s="443" t="s">
        <v>5540</v>
      </c>
      <c r="AB2733" s="443" t="s">
        <v>5541</v>
      </c>
      <c r="AC2733" s="443" t="s">
        <v>5542</v>
      </c>
      <c r="AD2733" s="443" t="s">
        <v>5543</v>
      </c>
    </row>
    <row r="2734" spans="1:30" x14ac:dyDescent="0.3">
      <c r="A2734" s="443">
        <v>705953</v>
      </c>
      <c r="B2734" s="443" t="s">
        <v>2915</v>
      </c>
      <c r="C2734" s="443" t="s">
        <v>92</v>
      </c>
      <c r="D2734" s="443" t="s">
        <v>3299</v>
      </c>
      <c r="E2734" s="443" t="s">
        <v>222</v>
      </c>
      <c r="F2734" s="444">
        <v>28978</v>
      </c>
      <c r="G2734" s="443" t="s">
        <v>261</v>
      </c>
      <c r="H2734" s="443" t="s">
        <v>3222</v>
      </c>
      <c r="I2734" s="443" t="s">
        <v>292</v>
      </c>
      <c r="J2734" s="443" t="s">
        <v>264</v>
      </c>
      <c r="K2734" s="443">
        <v>2006</v>
      </c>
      <c r="L2734" s="443" t="s">
        <v>261</v>
      </c>
      <c r="AA2734" s="443" t="s">
        <v>5741</v>
      </c>
      <c r="AB2734" s="443" t="s">
        <v>4976</v>
      </c>
      <c r="AC2734" s="443" t="s">
        <v>5742</v>
      </c>
      <c r="AD2734" s="443" t="s">
        <v>5056</v>
      </c>
    </row>
    <row r="2735" spans="1:30" x14ac:dyDescent="0.3">
      <c r="A2735" s="443">
        <v>706026</v>
      </c>
      <c r="B2735" s="443" t="s">
        <v>2927</v>
      </c>
      <c r="C2735" s="443" t="s">
        <v>429</v>
      </c>
      <c r="D2735" s="443" t="s">
        <v>3524</v>
      </c>
      <c r="E2735" s="443" t="s">
        <v>221</v>
      </c>
      <c r="F2735" s="444">
        <v>31810</v>
      </c>
      <c r="G2735" s="443" t="s">
        <v>261</v>
      </c>
      <c r="H2735" s="443" t="s">
        <v>3222</v>
      </c>
      <c r="I2735" s="443" t="s">
        <v>292</v>
      </c>
      <c r="J2735" s="443" t="s">
        <v>264</v>
      </c>
      <c r="K2735" s="443">
        <v>2016</v>
      </c>
      <c r="L2735" s="443" t="s">
        <v>261</v>
      </c>
      <c r="AA2735" s="443" t="s">
        <v>6633</v>
      </c>
      <c r="AB2735" s="443" t="s">
        <v>6634</v>
      </c>
      <c r="AC2735" s="443" t="s">
        <v>5281</v>
      </c>
      <c r="AD2735" s="443" t="s">
        <v>5165</v>
      </c>
    </row>
    <row r="2736" spans="1:30" x14ac:dyDescent="0.3">
      <c r="A2736" s="443">
        <v>706051</v>
      </c>
      <c r="B2736" s="443" t="s">
        <v>2937</v>
      </c>
      <c r="C2736" s="443" t="s">
        <v>148</v>
      </c>
      <c r="D2736" s="443" t="s">
        <v>3226</v>
      </c>
      <c r="E2736" s="443" t="s">
        <v>221</v>
      </c>
      <c r="F2736" s="444">
        <v>30996</v>
      </c>
      <c r="G2736" s="443" t="s">
        <v>275</v>
      </c>
      <c r="H2736" s="443" t="s">
        <v>3222</v>
      </c>
      <c r="I2736" s="443" t="s">
        <v>292</v>
      </c>
      <c r="J2736" s="443" t="s">
        <v>264</v>
      </c>
      <c r="K2736" s="443">
        <v>2003</v>
      </c>
      <c r="L2736" s="443" t="s">
        <v>274</v>
      </c>
      <c r="AA2736" s="443" t="s">
        <v>5576</v>
      </c>
      <c r="AB2736" s="443" t="s">
        <v>5577</v>
      </c>
      <c r="AC2736" s="443" t="s">
        <v>5578</v>
      </c>
      <c r="AD2736" s="443" t="s">
        <v>5579</v>
      </c>
    </row>
    <row r="2737" spans="1:31" x14ac:dyDescent="0.3">
      <c r="A2737" s="443">
        <v>706055</v>
      </c>
      <c r="B2737" s="443" t="s">
        <v>2938</v>
      </c>
      <c r="C2737" s="443" t="s">
        <v>126</v>
      </c>
      <c r="D2737" s="443" t="s">
        <v>3488</v>
      </c>
      <c r="E2737" s="443" t="s">
        <v>222</v>
      </c>
      <c r="F2737" s="444">
        <v>29300</v>
      </c>
      <c r="G2737" s="443" t="s">
        <v>3543</v>
      </c>
      <c r="H2737" s="443" t="s">
        <v>3222</v>
      </c>
      <c r="I2737" s="443" t="s">
        <v>292</v>
      </c>
      <c r="J2737" s="443" t="s">
        <v>264</v>
      </c>
      <c r="K2737" s="443">
        <v>2007</v>
      </c>
      <c r="L2737" s="443" t="s">
        <v>274</v>
      </c>
      <c r="AA2737" s="443" t="s">
        <v>5784</v>
      </c>
      <c r="AB2737" s="443" t="s">
        <v>5061</v>
      </c>
      <c r="AC2737" s="443" t="s">
        <v>5785</v>
      </c>
      <c r="AD2737" s="443" t="s">
        <v>5786</v>
      </c>
    </row>
    <row r="2738" spans="1:31" x14ac:dyDescent="0.3">
      <c r="A2738" s="443">
        <v>706108</v>
      </c>
      <c r="B2738" s="443" t="s">
        <v>2949</v>
      </c>
      <c r="C2738" s="443" t="s">
        <v>64</v>
      </c>
      <c r="D2738" s="443" t="s">
        <v>3232</v>
      </c>
      <c r="E2738" s="443" t="s">
        <v>222</v>
      </c>
      <c r="F2738" s="444">
        <v>33970</v>
      </c>
      <c r="G2738" s="443" t="s">
        <v>3546</v>
      </c>
      <c r="H2738" s="443" t="s">
        <v>3222</v>
      </c>
      <c r="I2738" s="443" t="s">
        <v>292</v>
      </c>
      <c r="J2738" s="443" t="s">
        <v>264</v>
      </c>
      <c r="K2738" s="443">
        <v>2010</v>
      </c>
      <c r="L2738" s="443" t="s">
        <v>263</v>
      </c>
      <c r="AA2738" s="443" t="s">
        <v>6092</v>
      </c>
      <c r="AB2738" s="443" t="s">
        <v>5499</v>
      </c>
      <c r="AC2738" s="443" t="s">
        <v>6093</v>
      </c>
      <c r="AD2738" s="443" t="s">
        <v>6094</v>
      </c>
    </row>
    <row r="2739" spans="1:31" x14ac:dyDescent="0.3">
      <c r="A2739" s="443">
        <v>700104</v>
      </c>
      <c r="B2739" s="443" t="s">
        <v>4197</v>
      </c>
      <c r="C2739" s="443" t="s">
        <v>450</v>
      </c>
      <c r="H2739" s="443"/>
      <c r="I2739" s="443"/>
      <c r="J2739" s="443"/>
      <c r="L2739" s="443"/>
      <c r="Z2739" s="443" t="s">
        <v>4731</v>
      </c>
      <c r="AE2739" s="443">
        <v>700104</v>
      </c>
    </row>
    <row r="2740" spans="1:31" x14ac:dyDescent="0.3">
      <c r="A2740" s="443">
        <v>700716</v>
      </c>
      <c r="B2740" s="443" t="s">
        <v>1086</v>
      </c>
      <c r="C2740" s="443" t="s">
        <v>104</v>
      </c>
      <c r="H2740" s="443"/>
      <c r="I2740" s="443"/>
      <c r="J2740" s="443"/>
      <c r="L2740" s="443"/>
      <c r="R2740" s="443">
        <v>2000</v>
      </c>
      <c r="S2740" s="443" t="s">
        <v>4195</v>
      </c>
      <c r="T2740" s="443" t="s">
        <v>4195</v>
      </c>
      <c r="V2740" s="443" t="s">
        <v>4195</v>
      </c>
      <c r="W2740" s="443" t="s">
        <v>4195</v>
      </c>
      <c r="X2740" s="443" t="s">
        <v>4729</v>
      </c>
      <c r="Z2740" s="443" t="s">
        <v>4731</v>
      </c>
      <c r="AE2740" s="443">
        <v>700716</v>
      </c>
    </row>
    <row r="2741" spans="1:31" x14ac:dyDescent="0.3">
      <c r="A2741" s="443">
        <v>700864</v>
      </c>
      <c r="B2741" s="443" t="s">
        <v>1089</v>
      </c>
      <c r="C2741" s="443" t="s">
        <v>150</v>
      </c>
      <c r="H2741" s="443"/>
      <c r="I2741" s="443"/>
      <c r="J2741" s="443"/>
      <c r="L2741" s="443"/>
      <c r="R2741" s="443">
        <v>2000</v>
      </c>
      <c r="S2741" s="443" t="s">
        <v>4195</v>
      </c>
      <c r="T2741" s="443" t="s">
        <v>4195</v>
      </c>
      <c r="V2741" s="443" t="s">
        <v>4195</v>
      </c>
      <c r="W2741" s="443" t="s">
        <v>4195</v>
      </c>
      <c r="X2741" s="443" t="s">
        <v>4729</v>
      </c>
      <c r="Z2741" s="443" t="s">
        <v>4731</v>
      </c>
      <c r="AE2741" s="443">
        <v>700864</v>
      </c>
    </row>
    <row r="2742" spans="1:31" x14ac:dyDescent="0.3">
      <c r="A2742" s="443">
        <v>700907</v>
      </c>
      <c r="B2742" s="443" t="s">
        <v>1613</v>
      </c>
      <c r="C2742" s="443" t="s">
        <v>66</v>
      </c>
      <c r="H2742" s="443"/>
      <c r="I2742" s="443"/>
      <c r="J2742" s="443"/>
      <c r="L2742" s="443"/>
      <c r="R2742" s="443">
        <v>2000</v>
      </c>
      <c r="T2742" s="443" t="s">
        <v>4195</v>
      </c>
      <c r="U2742" s="443" t="s">
        <v>4195</v>
      </c>
      <c r="V2742" s="443" t="s">
        <v>4195</v>
      </c>
      <c r="W2742" s="443" t="s">
        <v>4195</v>
      </c>
      <c r="X2742" s="443" t="s">
        <v>4729</v>
      </c>
      <c r="Z2742" s="443" t="s">
        <v>4731</v>
      </c>
      <c r="AE2742" s="443">
        <v>700907</v>
      </c>
    </row>
    <row r="2743" spans="1:31" x14ac:dyDescent="0.3">
      <c r="A2743" s="443">
        <v>701154</v>
      </c>
      <c r="B2743" s="443" t="s">
        <v>1093</v>
      </c>
      <c r="C2743" s="443" t="s">
        <v>206</v>
      </c>
      <c r="H2743" s="443"/>
      <c r="I2743" s="443"/>
      <c r="J2743" s="443"/>
      <c r="L2743" s="443"/>
      <c r="R2743" s="443">
        <v>2000</v>
      </c>
      <c r="S2743" s="443" t="s">
        <v>4195</v>
      </c>
      <c r="T2743" s="443" t="s">
        <v>4195</v>
      </c>
      <c r="V2743" s="443" t="s">
        <v>4195</v>
      </c>
      <c r="W2743" s="443" t="s">
        <v>4195</v>
      </c>
      <c r="X2743" s="443" t="s">
        <v>4729</v>
      </c>
      <c r="Z2743" s="443" t="s">
        <v>4731</v>
      </c>
      <c r="AE2743" s="443">
        <v>701154</v>
      </c>
    </row>
    <row r="2744" spans="1:31" x14ac:dyDescent="0.3">
      <c r="A2744" s="443">
        <v>701207</v>
      </c>
      <c r="B2744" s="443" t="s">
        <v>1094</v>
      </c>
      <c r="C2744" s="443" t="s">
        <v>87</v>
      </c>
      <c r="H2744" s="443"/>
      <c r="I2744" s="443"/>
      <c r="J2744" s="443"/>
      <c r="L2744" s="443"/>
      <c r="R2744" s="443">
        <v>2000</v>
      </c>
      <c r="S2744" s="443" t="s">
        <v>4195</v>
      </c>
      <c r="T2744" s="443" t="s">
        <v>4195</v>
      </c>
      <c r="V2744" s="443" t="s">
        <v>4195</v>
      </c>
      <c r="W2744" s="443" t="s">
        <v>4195</v>
      </c>
      <c r="X2744" s="443" t="s">
        <v>4729</v>
      </c>
      <c r="Z2744" s="443" t="s">
        <v>4731</v>
      </c>
      <c r="AE2744" s="443">
        <v>701207</v>
      </c>
    </row>
    <row r="2745" spans="1:31" x14ac:dyDescent="0.3">
      <c r="A2745" s="443">
        <v>701420</v>
      </c>
      <c r="B2745" s="443" t="s">
        <v>619</v>
      </c>
      <c r="C2745" s="443" t="s">
        <v>66</v>
      </c>
      <c r="H2745" s="443"/>
      <c r="I2745" s="443"/>
      <c r="J2745" s="443"/>
      <c r="L2745" s="443"/>
      <c r="R2745" s="443">
        <v>2000</v>
      </c>
      <c r="S2745" s="443" t="s">
        <v>4195</v>
      </c>
      <c r="T2745" s="443" t="s">
        <v>4195</v>
      </c>
      <c r="V2745" s="443" t="s">
        <v>4195</v>
      </c>
      <c r="W2745" s="443" t="s">
        <v>4195</v>
      </c>
      <c r="X2745" s="443" t="s">
        <v>4729</v>
      </c>
      <c r="Z2745" s="443" t="s">
        <v>4731</v>
      </c>
      <c r="AE2745" s="443">
        <v>701420</v>
      </c>
    </row>
    <row r="2746" spans="1:31" x14ac:dyDescent="0.3">
      <c r="A2746" s="443">
        <v>701433</v>
      </c>
      <c r="B2746" s="443" t="s">
        <v>1619</v>
      </c>
      <c r="C2746" s="443" t="s">
        <v>113</v>
      </c>
      <c r="H2746" s="443"/>
      <c r="I2746" s="443"/>
      <c r="J2746" s="443"/>
      <c r="L2746" s="443"/>
      <c r="R2746" s="443">
        <v>2000</v>
      </c>
      <c r="T2746" s="443" t="s">
        <v>4195</v>
      </c>
      <c r="U2746" s="443" t="s">
        <v>4195</v>
      </c>
      <c r="V2746" s="443" t="s">
        <v>4195</v>
      </c>
      <c r="W2746" s="443" t="s">
        <v>4195</v>
      </c>
      <c r="X2746" s="443" t="s">
        <v>4729</v>
      </c>
      <c r="Z2746" s="443" t="s">
        <v>4731</v>
      </c>
      <c r="AE2746" s="443">
        <v>701433</v>
      </c>
    </row>
    <row r="2747" spans="1:31" x14ac:dyDescent="0.3">
      <c r="A2747" s="443">
        <v>701716</v>
      </c>
      <c r="B2747" s="443" t="s">
        <v>1622</v>
      </c>
      <c r="C2747" s="443" t="s">
        <v>143</v>
      </c>
      <c r="H2747" s="443"/>
      <c r="I2747" s="443"/>
      <c r="J2747" s="443"/>
      <c r="L2747" s="443"/>
      <c r="R2747" s="443">
        <v>2000</v>
      </c>
      <c r="U2747" s="443" t="s">
        <v>4195</v>
      </c>
      <c r="V2747" s="443" t="s">
        <v>4195</v>
      </c>
      <c r="W2747" s="443" t="s">
        <v>4195</v>
      </c>
      <c r="X2747" s="443" t="s">
        <v>4729</v>
      </c>
      <c r="Z2747" s="443" t="s">
        <v>4731</v>
      </c>
      <c r="AE2747" s="443">
        <v>701716</v>
      </c>
    </row>
    <row r="2748" spans="1:31" x14ac:dyDescent="0.3">
      <c r="A2748" s="443">
        <v>701751</v>
      </c>
      <c r="B2748" s="443" t="s">
        <v>1098</v>
      </c>
      <c r="C2748" s="443" t="s">
        <v>66</v>
      </c>
      <c r="H2748" s="443"/>
      <c r="I2748" s="443"/>
      <c r="J2748" s="443"/>
      <c r="L2748" s="443"/>
      <c r="R2748" s="443">
        <v>2000</v>
      </c>
      <c r="S2748" s="443" t="s">
        <v>4195</v>
      </c>
      <c r="T2748" s="443" t="s">
        <v>4195</v>
      </c>
      <c r="V2748" s="443" t="s">
        <v>4195</v>
      </c>
      <c r="W2748" s="443" t="s">
        <v>4195</v>
      </c>
      <c r="X2748" s="443" t="s">
        <v>4729</v>
      </c>
      <c r="Z2748" s="443" t="s">
        <v>4731</v>
      </c>
      <c r="AE2748" s="443">
        <v>701751</v>
      </c>
    </row>
    <row r="2749" spans="1:31" x14ac:dyDescent="0.3">
      <c r="A2749" s="443">
        <v>701756</v>
      </c>
      <c r="B2749" s="443" t="s">
        <v>1624</v>
      </c>
      <c r="C2749" s="443" t="s">
        <v>146</v>
      </c>
      <c r="H2749" s="443"/>
      <c r="I2749" s="443"/>
      <c r="J2749" s="443"/>
      <c r="L2749" s="443"/>
      <c r="R2749" s="443">
        <v>2000</v>
      </c>
      <c r="T2749" s="443" t="s">
        <v>4195</v>
      </c>
      <c r="U2749" s="443" t="s">
        <v>4195</v>
      </c>
      <c r="V2749" s="443" t="s">
        <v>4195</v>
      </c>
      <c r="W2749" s="443" t="s">
        <v>4195</v>
      </c>
      <c r="X2749" s="443" t="s">
        <v>4729</v>
      </c>
      <c r="Z2749" s="443" t="s">
        <v>4731</v>
      </c>
      <c r="AE2749" s="443">
        <v>701756</v>
      </c>
    </row>
    <row r="2750" spans="1:31" x14ac:dyDescent="0.3">
      <c r="A2750" s="443">
        <v>701799</v>
      </c>
      <c r="B2750" s="443" t="s">
        <v>1625</v>
      </c>
      <c r="C2750" s="443" t="s">
        <v>422</v>
      </c>
      <c r="H2750" s="443"/>
      <c r="I2750" s="443"/>
      <c r="J2750" s="443"/>
      <c r="L2750" s="443"/>
      <c r="R2750" s="443">
        <v>2000</v>
      </c>
      <c r="T2750" s="443" t="s">
        <v>4195</v>
      </c>
      <c r="U2750" s="443" t="s">
        <v>4195</v>
      </c>
      <c r="V2750" s="443" t="s">
        <v>4195</v>
      </c>
      <c r="W2750" s="443" t="s">
        <v>4195</v>
      </c>
      <c r="X2750" s="443" t="s">
        <v>4729</v>
      </c>
      <c r="Z2750" s="443" t="s">
        <v>4731</v>
      </c>
      <c r="AE2750" s="443">
        <v>701799</v>
      </c>
    </row>
    <row r="2751" spans="1:31" x14ac:dyDescent="0.3">
      <c r="A2751" s="443">
        <v>701835</v>
      </c>
      <c r="B2751" s="443" t="s">
        <v>1099</v>
      </c>
      <c r="C2751" s="443" t="s">
        <v>145</v>
      </c>
      <c r="H2751" s="443"/>
      <c r="I2751" s="443"/>
      <c r="J2751" s="443"/>
      <c r="L2751" s="443"/>
      <c r="R2751" s="443">
        <v>2000</v>
      </c>
      <c r="S2751" s="443" t="s">
        <v>4195</v>
      </c>
      <c r="T2751" s="443" t="s">
        <v>4195</v>
      </c>
      <c r="V2751" s="443" t="s">
        <v>4195</v>
      </c>
      <c r="W2751" s="443" t="s">
        <v>4195</v>
      </c>
      <c r="X2751" s="443" t="s">
        <v>4729</v>
      </c>
      <c r="Z2751" s="443" t="s">
        <v>4731</v>
      </c>
      <c r="AE2751" s="443">
        <v>701835</v>
      </c>
    </row>
    <row r="2752" spans="1:31" x14ac:dyDescent="0.3">
      <c r="A2752" s="443">
        <v>701875</v>
      </c>
      <c r="B2752" s="443" t="s">
        <v>1626</v>
      </c>
      <c r="C2752" s="443" t="s">
        <v>70</v>
      </c>
      <c r="H2752" s="443"/>
      <c r="I2752" s="443"/>
      <c r="J2752" s="443"/>
      <c r="L2752" s="443"/>
      <c r="R2752" s="443">
        <v>2000</v>
      </c>
      <c r="V2752" s="443" t="s">
        <v>4195</v>
      </c>
      <c r="W2752" s="443" t="s">
        <v>4195</v>
      </c>
      <c r="X2752" s="443" t="s">
        <v>4729</v>
      </c>
      <c r="Z2752" s="443" t="s">
        <v>4731</v>
      </c>
      <c r="AE2752" s="443">
        <v>701875</v>
      </c>
    </row>
    <row r="2753" spans="1:31" x14ac:dyDescent="0.3">
      <c r="A2753" s="443">
        <v>701897</v>
      </c>
      <c r="B2753" s="443" t="s">
        <v>1053</v>
      </c>
      <c r="C2753" s="443" t="s">
        <v>66</v>
      </c>
      <c r="H2753" s="443"/>
      <c r="I2753" s="443"/>
      <c r="J2753" s="443"/>
      <c r="L2753" s="443"/>
      <c r="R2753" s="443">
        <v>2000</v>
      </c>
      <c r="S2753" s="443" t="s">
        <v>4195</v>
      </c>
      <c r="T2753" s="443" t="s">
        <v>4195</v>
      </c>
      <c r="V2753" s="443" t="s">
        <v>4195</v>
      </c>
      <c r="W2753" s="443" t="s">
        <v>4195</v>
      </c>
      <c r="X2753" s="443" t="s">
        <v>4729</v>
      </c>
      <c r="Z2753" s="443" t="s">
        <v>4731</v>
      </c>
      <c r="AE2753" s="443">
        <v>701897</v>
      </c>
    </row>
    <row r="2754" spans="1:31" x14ac:dyDescent="0.3">
      <c r="A2754" s="443">
        <v>701955</v>
      </c>
      <c r="B2754" s="443" t="s">
        <v>794</v>
      </c>
      <c r="C2754" s="443" t="s">
        <v>486</v>
      </c>
      <c r="D2754" s="443" t="s">
        <v>3271</v>
      </c>
      <c r="E2754" s="443" t="s">
        <v>221</v>
      </c>
      <c r="F2754" s="444">
        <v>31175</v>
      </c>
      <c r="G2754" s="443" t="s">
        <v>261</v>
      </c>
      <c r="H2754" s="443" t="s">
        <v>3222</v>
      </c>
      <c r="I2754" s="443"/>
      <c r="J2754" s="443" t="s">
        <v>264</v>
      </c>
      <c r="K2754" s="443">
        <v>2003</v>
      </c>
      <c r="L2754" s="443" t="s">
        <v>261</v>
      </c>
      <c r="R2754" s="443">
        <v>2000</v>
      </c>
      <c r="X2754" s="443" t="s">
        <v>4729</v>
      </c>
      <c r="Z2754" s="443" t="s">
        <v>4731</v>
      </c>
      <c r="AA2754" s="443" t="s">
        <v>4972</v>
      </c>
      <c r="AB2754" s="443" t="s">
        <v>4973</v>
      </c>
      <c r="AC2754" s="443" t="s">
        <v>4974</v>
      </c>
      <c r="AE2754" s="443">
        <v>701955</v>
      </c>
    </row>
    <row r="2755" spans="1:31" x14ac:dyDescent="0.3">
      <c r="A2755" s="443">
        <v>701972</v>
      </c>
      <c r="B2755" s="443" t="s">
        <v>1100</v>
      </c>
      <c r="C2755" s="443" t="s">
        <v>500</v>
      </c>
      <c r="H2755" s="443"/>
      <c r="I2755" s="443"/>
      <c r="J2755" s="443"/>
      <c r="L2755" s="443"/>
      <c r="R2755" s="443">
        <v>2000</v>
      </c>
      <c r="S2755" s="443" t="s">
        <v>4195</v>
      </c>
      <c r="T2755" s="443" t="s">
        <v>4195</v>
      </c>
      <c r="V2755" s="443" t="s">
        <v>4195</v>
      </c>
      <c r="W2755" s="443" t="s">
        <v>4195</v>
      </c>
      <c r="X2755" s="443" t="s">
        <v>4729</v>
      </c>
      <c r="Z2755" s="443" t="s">
        <v>4731</v>
      </c>
      <c r="AE2755" s="443">
        <v>701972</v>
      </c>
    </row>
    <row r="2756" spans="1:31" x14ac:dyDescent="0.3">
      <c r="A2756" s="443">
        <v>702037</v>
      </c>
      <c r="B2756" s="443" t="s">
        <v>1054</v>
      </c>
      <c r="C2756" s="443" t="s">
        <v>94</v>
      </c>
      <c r="H2756" s="443"/>
      <c r="I2756" s="443"/>
      <c r="J2756" s="443"/>
      <c r="L2756" s="443"/>
      <c r="R2756" s="443">
        <v>2000</v>
      </c>
      <c r="S2756" s="443" t="s">
        <v>4195</v>
      </c>
      <c r="T2756" s="443" t="s">
        <v>4195</v>
      </c>
      <c r="V2756" s="443" t="s">
        <v>4195</v>
      </c>
      <c r="W2756" s="443" t="s">
        <v>4195</v>
      </c>
      <c r="X2756" s="443" t="s">
        <v>4729</v>
      </c>
      <c r="Z2756" s="443" t="s">
        <v>4731</v>
      </c>
      <c r="AE2756" s="443">
        <v>702037</v>
      </c>
    </row>
    <row r="2757" spans="1:31" x14ac:dyDescent="0.3">
      <c r="A2757" s="443">
        <v>702063</v>
      </c>
      <c r="B2757" s="443" t="s">
        <v>1628</v>
      </c>
      <c r="C2757" s="443" t="s">
        <v>1629</v>
      </c>
      <c r="H2757" s="443"/>
      <c r="I2757" s="443"/>
      <c r="J2757" s="443"/>
      <c r="L2757" s="443"/>
      <c r="R2757" s="443">
        <v>2000</v>
      </c>
      <c r="U2757" s="443" t="s">
        <v>4195</v>
      </c>
      <c r="V2757" s="443" t="s">
        <v>4195</v>
      </c>
      <c r="W2757" s="443" t="s">
        <v>4195</v>
      </c>
      <c r="X2757" s="443" t="s">
        <v>4729</v>
      </c>
      <c r="Z2757" s="443" t="s">
        <v>4731</v>
      </c>
      <c r="AE2757" s="443">
        <v>702063</v>
      </c>
    </row>
    <row r="2758" spans="1:31" x14ac:dyDescent="0.3">
      <c r="A2758" s="443">
        <v>702119</v>
      </c>
      <c r="B2758" s="443" t="s">
        <v>1630</v>
      </c>
      <c r="C2758" s="443" t="s">
        <v>66</v>
      </c>
      <c r="H2758" s="443"/>
      <c r="I2758" s="443"/>
      <c r="J2758" s="443"/>
      <c r="L2758" s="443"/>
      <c r="R2758" s="443">
        <v>2000</v>
      </c>
      <c r="U2758" s="443" t="s">
        <v>4195</v>
      </c>
      <c r="V2758" s="443" t="s">
        <v>4195</v>
      </c>
      <c r="W2758" s="443" t="s">
        <v>4195</v>
      </c>
      <c r="X2758" s="443" t="s">
        <v>4729</v>
      </c>
      <c r="Z2758" s="443" t="s">
        <v>4731</v>
      </c>
      <c r="AE2758" s="443">
        <v>702119</v>
      </c>
    </row>
    <row r="2759" spans="1:31" x14ac:dyDescent="0.3">
      <c r="A2759" s="443">
        <v>702258</v>
      </c>
      <c r="B2759" s="443" t="s">
        <v>2607</v>
      </c>
      <c r="C2759" s="443" t="s">
        <v>88</v>
      </c>
      <c r="D2759" s="443" t="s">
        <v>3465</v>
      </c>
      <c r="H2759" s="443"/>
      <c r="I2759" s="443"/>
      <c r="J2759" s="443"/>
      <c r="L2759" s="443"/>
      <c r="R2759" s="443">
        <v>2000</v>
      </c>
      <c r="W2759" s="443" t="s">
        <v>4195</v>
      </c>
      <c r="X2759" s="443" t="s">
        <v>4729</v>
      </c>
      <c r="Z2759" s="443" t="s">
        <v>4731</v>
      </c>
      <c r="AE2759" s="443">
        <v>702258</v>
      </c>
    </row>
    <row r="2760" spans="1:31" x14ac:dyDescent="0.3">
      <c r="A2760" s="443">
        <v>702294</v>
      </c>
      <c r="B2760" s="443" t="s">
        <v>832</v>
      </c>
      <c r="C2760" s="443" t="s">
        <v>61</v>
      </c>
      <c r="D2760" s="443" t="s">
        <v>3535</v>
      </c>
      <c r="H2760" s="443"/>
      <c r="I2760" s="443"/>
      <c r="J2760" s="443"/>
      <c r="L2760" s="443"/>
      <c r="R2760" s="443">
        <v>2000</v>
      </c>
      <c r="W2760" s="443" t="s">
        <v>4195</v>
      </c>
      <c r="X2760" s="443" t="s">
        <v>4729</v>
      </c>
      <c r="Z2760" s="443" t="s">
        <v>4731</v>
      </c>
      <c r="AE2760" s="443">
        <v>702294</v>
      </c>
    </row>
    <row r="2761" spans="1:31" x14ac:dyDescent="0.3">
      <c r="A2761" s="443">
        <v>702322</v>
      </c>
      <c r="B2761" s="443" t="s">
        <v>4310</v>
      </c>
      <c r="C2761" s="443" t="s">
        <v>164</v>
      </c>
      <c r="H2761" s="443"/>
      <c r="I2761" s="443"/>
      <c r="J2761" s="443"/>
      <c r="L2761" s="443"/>
      <c r="Z2761" s="443" t="s">
        <v>4731</v>
      </c>
      <c r="AE2761" s="443">
        <v>702322</v>
      </c>
    </row>
    <row r="2762" spans="1:31" x14ac:dyDescent="0.3">
      <c r="A2762" s="443">
        <v>704255</v>
      </c>
      <c r="B2762" s="443" t="s">
        <v>4309</v>
      </c>
      <c r="C2762" s="443" t="s">
        <v>103</v>
      </c>
      <c r="D2762" s="443" t="s">
        <v>3319</v>
      </c>
      <c r="E2762" s="443" t="s">
        <v>221</v>
      </c>
      <c r="F2762" s="444">
        <v>32672</v>
      </c>
      <c r="G2762" s="443" t="s">
        <v>273</v>
      </c>
      <c r="H2762" s="443" t="s">
        <v>3222</v>
      </c>
      <c r="I2762" s="443"/>
      <c r="J2762" s="443" t="s">
        <v>262</v>
      </c>
      <c r="K2762" s="443">
        <v>2007</v>
      </c>
      <c r="L2762" s="443" t="s">
        <v>273</v>
      </c>
      <c r="Z2762" s="443" t="s">
        <v>4732</v>
      </c>
      <c r="AA2762" s="443" t="s">
        <v>5196</v>
      </c>
      <c r="AB2762" s="443" t="s">
        <v>5197</v>
      </c>
      <c r="AC2762" s="443" t="s">
        <v>5198</v>
      </c>
      <c r="AD2762" s="443" t="s">
        <v>5199</v>
      </c>
      <c r="AE2762" s="443">
        <v>704255</v>
      </c>
    </row>
  </sheetData>
  <sheetProtection algorithmName="SHA-512" hashValue="xTSdxGbQaZU5aYfPVEoLttfyHFdeR7+z00JrdtbuGFNAyNDgDZRHmF/XGyHKDLkUZ6xMH7WoxID9A3HDQ1gvZw==" saltValue="yxQ+gEbx80WC4KsB16Vo0A==" spinCount="100000" sheet="1" objects="1" scenarios="1" selectLockedCells="1" selectUnlockedCells="1"/>
  <autoFilter ref="A2:AE2762" xr:uid="{00000000-0001-0000-0600-000000000000}">
    <sortState xmlns:xlrd2="http://schemas.microsoft.com/office/spreadsheetml/2017/richdata2" ref="A3:AE2762">
      <sortCondition ref="Q2:Q2762"/>
    </sortState>
  </autoFilter>
  <phoneticPr fontId="49" type="noConversion"/>
  <conditionalFormatting sqref="A1:A1048576 C1 E1 G1 I1 K1 M1 O1 Q1 S1 U1 W1 Y1 AA1 AC1">
    <cfRule type="duplicateValues" dxfId="1" priority="1"/>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 التسجيل </vt:lpstr>
      <vt:lpstr>إدخال البيانات</vt:lpstr>
      <vt:lpstr>اختيار المقررات</vt:lpstr>
      <vt:lpstr>الإستمارة</vt:lpstr>
      <vt:lpstr>دبلوماسية 21-22-ف2</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Lenovo</cp:lastModifiedBy>
  <cp:revision/>
  <cp:lastPrinted>2022-06-29T08:42:24Z</cp:lastPrinted>
  <dcterms:created xsi:type="dcterms:W3CDTF">2015-06-05T18:17:20Z</dcterms:created>
  <dcterms:modified xsi:type="dcterms:W3CDTF">2022-07-03T07:25:45Z</dcterms:modified>
</cp:coreProperties>
</file>